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28680" yWindow="-120" windowWidth="29040" windowHeight="15840"/>
  </bookViews>
  <sheets>
    <sheet name="titulo" sheetId="6" r:id="rId1"/>
    <sheet name="Cuadro01" sheetId="1" r:id="rId2"/>
    <sheet name="Cuadro02" sheetId="5" r:id="rId3"/>
    <sheet name="Cuadro03" sheetId="4" r:id="rId4"/>
    <sheet name="Cuadro04" sheetId="2" r:id="rId5"/>
  </sheets>
  <externalReferences>
    <externalReference r:id="rId6"/>
  </externalReferences>
  <definedNames>
    <definedName name="_xlnm.Print_Area" localSheetId="0">titulo!$A$1:$I$6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2" l="1"/>
  <c r="S31" i="4" l="1"/>
  <c r="R31" i="4"/>
  <c r="S30" i="4"/>
  <c r="R30" i="4"/>
  <c r="S29" i="4"/>
  <c r="R29" i="4"/>
  <c r="S28" i="4"/>
  <c r="R28" i="4"/>
  <c r="S27" i="4"/>
  <c r="R27" i="4"/>
  <c r="S26" i="4"/>
  <c r="R26" i="4"/>
  <c r="S23" i="4"/>
  <c r="R23" i="4"/>
  <c r="S22" i="4"/>
  <c r="R22" i="4"/>
  <c r="S19" i="4"/>
  <c r="R19" i="4"/>
  <c r="S18" i="4"/>
  <c r="R18" i="4"/>
  <c r="S17" i="4"/>
  <c r="R17" i="4"/>
  <c r="S16" i="4"/>
  <c r="R16" i="4"/>
  <c r="S15" i="4"/>
  <c r="R15" i="4"/>
  <c r="S12" i="4"/>
  <c r="R12" i="4"/>
  <c r="S11" i="4"/>
  <c r="R11" i="4"/>
  <c r="S10" i="4"/>
  <c r="R10" i="4"/>
  <c r="S9" i="4"/>
  <c r="R9" i="4"/>
  <c r="R8" i="4"/>
  <c r="Q31" i="4"/>
  <c r="P31" i="4"/>
  <c r="Q30" i="4"/>
  <c r="P30" i="4"/>
  <c r="Q29" i="4"/>
  <c r="P29" i="4"/>
  <c r="Q28" i="4"/>
  <c r="P28" i="4"/>
  <c r="Q27" i="4"/>
  <c r="P27" i="4"/>
  <c r="Q26" i="4"/>
  <c r="P26" i="4"/>
  <c r="Q23" i="4"/>
  <c r="P23" i="4"/>
  <c r="Q22" i="4"/>
  <c r="P22" i="4"/>
  <c r="Q19" i="4"/>
  <c r="P19" i="4"/>
  <c r="Q18" i="4"/>
  <c r="P18" i="4"/>
  <c r="Q17" i="4"/>
  <c r="P17" i="4"/>
  <c r="Q16" i="4"/>
  <c r="P16" i="4"/>
  <c r="Q15" i="4"/>
  <c r="P15" i="4"/>
  <c r="Q12" i="4"/>
  <c r="P12" i="4"/>
  <c r="Q11" i="4"/>
  <c r="P11" i="4"/>
  <c r="Q10" i="4"/>
  <c r="P10" i="4"/>
  <c r="Q9" i="4"/>
  <c r="P9" i="4"/>
  <c r="P8" i="4"/>
  <c r="O31" i="4"/>
  <c r="N31" i="4"/>
  <c r="O30" i="4"/>
  <c r="N30" i="4"/>
  <c r="O29" i="4"/>
  <c r="N29" i="4"/>
  <c r="O28" i="4"/>
  <c r="N28" i="4"/>
  <c r="O27" i="4"/>
  <c r="N27" i="4"/>
  <c r="O26" i="4"/>
  <c r="N26" i="4"/>
  <c r="O23" i="4"/>
  <c r="N23" i="4"/>
  <c r="O22" i="4"/>
  <c r="N22" i="4"/>
  <c r="O19" i="4"/>
  <c r="N19" i="4"/>
  <c r="O18" i="4"/>
  <c r="N18" i="4"/>
  <c r="O17" i="4"/>
  <c r="N17" i="4"/>
  <c r="O16" i="4"/>
  <c r="N16" i="4"/>
  <c r="O15" i="4"/>
  <c r="N15" i="4"/>
  <c r="O12" i="4"/>
  <c r="N12" i="4"/>
  <c r="O11" i="4"/>
  <c r="N11" i="4"/>
  <c r="O10" i="4"/>
  <c r="N10" i="4"/>
  <c r="O9" i="4"/>
  <c r="N9" i="4"/>
  <c r="N8" i="4"/>
  <c r="M31" i="4"/>
  <c r="L31" i="4"/>
  <c r="M30" i="4"/>
  <c r="L30" i="4"/>
  <c r="M29" i="4"/>
  <c r="L29" i="4"/>
  <c r="M28" i="4"/>
  <c r="L28" i="4"/>
  <c r="M27" i="4"/>
  <c r="L27" i="4"/>
  <c r="M26" i="4"/>
  <c r="L26" i="4"/>
  <c r="M23" i="4"/>
  <c r="L23" i="4"/>
  <c r="M22" i="4"/>
  <c r="L22" i="4"/>
  <c r="M19" i="4"/>
  <c r="L19" i="4"/>
  <c r="M18" i="4"/>
  <c r="L18" i="4"/>
  <c r="M17" i="4"/>
  <c r="L17" i="4"/>
  <c r="M16" i="4"/>
  <c r="L16" i="4"/>
  <c r="M15" i="4"/>
  <c r="L15" i="4"/>
  <c r="M12" i="4"/>
  <c r="L12" i="4"/>
  <c r="M11" i="4"/>
  <c r="L11" i="4"/>
  <c r="M10" i="4"/>
  <c r="L10" i="4"/>
  <c r="M9" i="4"/>
  <c r="L9" i="4"/>
  <c r="L8" i="4"/>
  <c r="K31" i="4"/>
  <c r="J31" i="4"/>
  <c r="K30" i="4"/>
  <c r="J30" i="4"/>
  <c r="K29" i="4"/>
  <c r="J29" i="4"/>
  <c r="K28" i="4"/>
  <c r="J28" i="4"/>
  <c r="K27" i="4"/>
  <c r="J27" i="4"/>
  <c r="K26" i="4"/>
  <c r="J26" i="4"/>
  <c r="K23" i="4"/>
  <c r="J23" i="4"/>
  <c r="K22" i="4"/>
  <c r="J22" i="4"/>
  <c r="K19" i="4"/>
  <c r="J19" i="4"/>
  <c r="K18" i="4"/>
  <c r="J18" i="4"/>
  <c r="K17" i="4"/>
  <c r="J17" i="4"/>
  <c r="K16" i="4"/>
  <c r="J16" i="4"/>
  <c r="K15" i="4"/>
  <c r="J15" i="4"/>
  <c r="K12" i="4"/>
  <c r="J12" i="4"/>
  <c r="K11" i="4"/>
  <c r="J11" i="4"/>
  <c r="K10" i="4"/>
  <c r="J10" i="4"/>
  <c r="K9" i="4"/>
  <c r="J9" i="4"/>
  <c r="J8" i="4"/>
  <c r="I31" i="4"/>
  <c r="H31" i="4"/>
  <c r="I30" i="4"/>
  <c r="H30" i="4"/>
  <c r="I29" i="4"/>
  <c r="H29" i="4"/>
  <c r="I28" i="4"/>
  <c r="H28" i="4"/>
  <c r="I27" i="4"/>
  <c r="H27" i="4"/>
  <c r="I26" i="4"/>
  <c r="H26" i="4"/>
  <c r="I23" i="4"/>
  <c r="H23" i="4"/>
  <c r="I22" i="4"/>
  <c r="H22" i="4"/>
  <c r="I19" i="4"/>
  <c r="H19" i="4"/>
  <c r="I18" i="4"/>
  <c r="H18" i="4"/>
  <c r="I17" i="4"/>
  <c r="H17" i="4"/>
  <c r="I16" i="4"/>
  <c r="H16" i="4"/>
  <c r="I15" i="4"/>
  <c r="H15" i="4"/>
  <c r="I12" i="4"/>
  <c r="H12" i="4"/>
  <c r="I11" i="4"/>
  <c r="H11" i="4"/>
  <c r="I10" i="4"/>
  <c r="H10" i="4"/>
  <c r="I9" i="4"/>
  <c r="H9" i="4"/>
  <c r="H8" i="4"/>
  <c r="G31" i="4"/>
  <c r="F31" i="4"/>
  <c r="G30" i="4"/>
  <c r="F30" i="4"/>
  <c r="G29" i="4"/>
  <c r="F29" i="4"/>
  <c r="G28" i="4"/>
  <c r="F28" i="4"/>
  <c r="G27" i="4"/>
  <c r="F27" i="4"/>
  <c r="G26" i="4"/>
  <c r="F26" i="4"/>
  <c r="G23" i="4"/>
  <c r="F23" i="4"/>
  <c r="G22" i="4"/>
  <c r="F22" i="4"/>
  <c r="G19" i="4"/>
  <c r="F19" i="4"/>
  <c r="G18" i="4"/>
  <c r="F18" i="4"/>
  <c r="G17" i="4"/>
  <c r="F17" i="4"/>
  <c r="G16" i="4"/>
  <c r="F16" i="4"/>
  <c r="G15" i="4"/>
  <c r="F15" i="4"/>
  <c r="G12" i="4"/>
  <c r="F12" i="4"/>
  <c r="G11" i="4"/>
  <c r="F11" i="4"/>
  <c r="G10" i="4"/>
  <c r="F10" i="4"/>
  <c r="G9" i="4"/>
  <c r="F9" i="4"/>
  <c r="F8" i="4"/>
  <c r="E31" i="4"/>
  <c r="D31" i="4"/>
  <c r="E30" i="4"/>
  <c r="D30" i="4"/>
  <c r="E29" i="4"/>
  <c r="D29" i="4"/>
  <c r="E28" i="4"/>
  <c r="D28" i="4"/>
  <c r="E27" i="4"/>
  <c r="D27" i="4"/>
  <c r="E26" i="4"/>
  <c r="D26" i="4"/>
  <c r="E23" i="4"/>
  <c r="D23" i="4"/>
  <c r="E22" i="4"/>
  <c r="D22" i="4"/>
  <c r="E19" i="4"/>
  <c r="D19" i="4"/>
  <c r="E18" i="4"/>
  <c r="D18" i="4"/>
  <c r="E17" i="4"/>
  <c r="D17" i="4"/>
  <c r="E16" i="4"/>
  <c r="D16" i="4"/>
  <c r="E15" i="4"/>
  <c r="D15" i="4"/>
  <c r="E12" i="4"/>
  <c r="D12" i="4"/>
  <c r="E11" i="4"/>
  <c r="D11" i="4"/>
  <c r="E10" i="4"/>
  <c r="D10" i="4"/>
  <c r="E9" i="4"/>
  <c r="D9" i="4"/>
  <c r="D8" i="4"/>
  <c r="C31" i="4"/>
  <c r="B31" i="4"/>
  <c r="C30" i="4"/>
  <c r="B30" i="4"/>
  <c r="C29" i="4"/>
  <c r="B29" i="4"/>
  <c r="C28" i="4"/>
  <c r="B28" i="4"/>
  <c r="C27" i="4"/>
  <c r="B27" i="4"/>
  <c r="C26" i="4"/>
  <c r="B26" i="4"/>
  <c r="C23" i="4"/>
  <c r="B23" i="4"/>
  <c r="C22" i="4"/>
  <c r="B22" i="4"/>
  <c r="C19" i="4"/>
  <c r="B19" i="4"/>
  <c r="C18" i="4"/>
  <c r="B18" i="4"/>
  <c r="C17" i="4"/>
  <c r="B17" i="4"/>
  <c r="C16" i="4"/>
  <c r="B16" i="4"/>
  <c r="C15" i="4"/>
  <c r="B15" i="4"/>
  <c r="C12" i="4"/>
  <c r="C11" i="4"/>
  <c r="C10" i="4"/>
  <c r="C9" i="4"/>
  <c r="B12" i="4"/>
  <c r="B11" i="4"/>
  <c r="B10" i="4"/>
  <c r="B9" i="4"/>
  <c r="B8" i="4"/>
  <c r="R5" i="4"/>
  <c r="P5" i="4"/>
  <c r="N5" i="4"/>
  <c r="L5" i="4"/>
  <c r="J5" i="4"/>
  <c r="H5" i="4"/>
  <c r="F5" i="4"/>
  <c r="D5" i="4"/>
  <c r="C5" i="4"/>
  <c r="B5" i="4"/>
  <c r="U31" i="5"/>
  <c r="U30" i="5"/>
  <c r="U29" i="5"/>
  <c r="U28" i="5"/>
  <c r="U27" i="5"/>
  <c r="U26" i="5"/>
  <c r="U23" i="5"/>
  <c r="U22" i="5"/>
  <c r="U19" i="5"/>
  <c r="U18" i="5"/>
  <c r="U17" i="5"/>
  <c r="U16" i="5"/>
  <c r="U15" i="5"/>
  <c r="U12" i="5"/>
  <c r="U11" i="5"/>
  <c r="U10" i="5"/>
  <c r="U9" i="5"/>
  <c r="S31" i="5"/>
  <c r="S30" i="5"/>
  <c r="S29" i="5"/>
  <c r="S28" i="5"/>
  <c r="S27" i="5"/>
  <c r="S26" i="5"/>
  <c r="S23" i="5"/>
  <c r="S22" i="5"/>
  <c r="S19" i="5"/>
  <c r="S18" i="5"/>
  <c r="S17" i="5"/>
  <c r="S16" i="5"/>
  <c r="S15" i="5"/>
  <c r="S12" i="5"/>
  <c r="S11" i="5"/>
  <c r="S10" i="5"/>
  <c r="S9" i="5"/>
  <c r="Q31" i="5"/>
  <c r="Q30" i="5"/>
  <c r="Q29" i="5"/>
  <c r="Q28" i="5"/>
  <c r="Q27" i="5"/>
  <c r="Q26" i="5"/>
  <c r="Q23" i="5"/>
  <c r="Q22" i="5"/>
  <c r="Q19" i="5"/>
  <c r="Q18" i="5"/>
  <c r="Q17" i="5"/>
  <c r="Q16" i="5"/>
  <c r="Q15" i="5"/>
  <c r="Q12" i="5"/>
  <c r="Q11" i="5"/>
  <c r="Q10" i="5"/>
  <c r="Q9" i="5"/>
  <c r="O31" i="5"/>
  <c r="O30" i="5"/>
  <c r="O29" i="5"/>
  <c r="O28" i="5"/>
  <c r="O27" i="5"/>
  <c r="O26" i="5"/>
  <c r="O23" i="5"/>
  <c r="O22" i="5"/>
  <c r="O19" i="5"/>
  <c r="O18" i="5"/>
  <c r="O17" i="5"/>
  <c r="O16" i="5"/>
  <c r="O15" i="5"/>
  <c r="O12" i="5"/>
  <c r="O11" i="5"/>
  <c r="O10" i="5"/>
  <c r="O9" i="5"/>
  <c r="M31" i="5"/>
  <c r="M30" i="5"/>
  <c r="M29" i="5"/>
  <c r="M28" i="5"/>
  <c r="M27" i="5"/>
  <c r="M26" i="5"/>
  <c r="M23" i="5"/>
  <c r="M22" i="5"/>
  <c r="M19" i="5"/>
  <c r="M18" i="5"/>
  <c r="M17" i="5"/>
  <c r="M16" i="5"/>
  <c r="M15" i="5"/>
  <c r="M12" i="5"/>
  <c r="M11" i="5"/>
  <c r="M10" i="5"/>
  <c r="M9" i="5"/>
  <c r="K31" i="5"/>
  <c r="K30" i="5"/>
  <c r="K29" i="5"/>
  <c r="K28" i="5"/>
  <c r="K27" i="5"/>
  <c r="K26" i="5"/>
  <c r="K23" i="5"/>
  <c r="K22" i="5"/>
  <c r="K19" i="5"/>
  <c r="K18" i="5"/>
  <c r="K17" i="5"/>
  <c r="K16" i="5"/>
  <c r="K15" i="5"/>
  <c r="K12" i="5"/>
  <c r="K11" i="5"/>
  <c r="K10" i="5"/>
  <c r="K9" i="5"/>
  <c r="I31" i="5"/>
  <c r="I30" i="5"/>
  <c r="I29" i="5"/>
  <c r="I28" i="5"/>
  <c r="I27" i="5"/>
  <c r="I26" i="5"/>
  <c r="I23" i="5"/>
  <c r="I22" i="5"/>
  <c r="I19" i="5"/>
  <c r="I18" i="5"/>
  <c r="I17" i="5"/>
  <c r="I16" i="5"/>
  <c r="I15" i="5"/>
  <c r="I12" i="5"/>
  <c r="I11" i="5"/>
  <c r="I10" i="5"/>
  <c r="I9" i="5"/>
  <c r="G31" i="5"/>
  <c r="G30" i="5"/>
  <c r="G29" i="5"/>
  <c r="G28" i="5"/>
  <c r="G27" i="5"/>
  <c r="G26" i="5"/>
  <c r="G23" i="5"/>
  <c r="G22" i="5"/>
  <c r="G19" i="5"/>
  <c r="G18" i="5"/>
  <c r="G17" i="5"/>
  <c r="G16" i="5"/>
  <c r="G15" i="5"/>
  <c r="G12" i="5"/>
  <c r="G11" i="5"/>
  <c r="G10" i="5"/>
  <c r="G9" i="5"/>
  <c r="E31" i="5"/>
  <c r="E30" i="5"/>
  <c r="E29" i="5"/>
  <c r="E28" i="5"/>
  <c r="E27" i="5"/>
  <c r="E26" i="5"/>
  <c r="E23" i="5"/>
  <c r="E22" i="5"/>
  <c r="E19" i="5"/>
  <c r="E18" i="5"/>
  <c r="E17" i="5"/>
  <c r="E16" i="5"/>
  <c r="E15" i="5"/>
  <c r="E12" i="5"/>
  <c r="E11" i="5"/>
  <c r="E10" i="5"/>
  <c r="E9" i="5"/>
  <c r="T31" i="5"/>
  <c r="T30" i="5"/>
  <c r="T29" i="5"/>
  <c r="T28" i="5"/>
  <c r="T27" i="5"/>
  <c r="T26" i="5"/>
  <c r="T23" i="5"/>
  <c r="T22" i="5"/>
  <c r="T19" i="5"/>
  <c r="T18" i="5"/>
  <c r="T17" i="5"/>
  <c r="T16" i="5"/>
  <c r="T15" i="5"/>
  <c r="R31" i="5"/>
  <c r="R30" i="5"/>
  <c r="R29" i="5"/>
  <c r="R28" i="5"/>
  <c r="R27" i="5"/>
  <c r="R26" i="5"/>
  <c r="R23" i="5"/>
  <c r="R22" i="5"/>
  <c r="R19" i="5"/>
  <c r="R18" i="5"/>
  <c r="R17" i="5"/>
  <c r="R16" i="5"/>
  <c r="R15" i="5"/>
  <c r="P31" i="5"/>
  <c r="P30" i="5"/>
  <c r="P29" i="5"/>
  <c r="P28" i="5"/>
  <c r="P27" i="5"/>
  <c r="P26" i="5"/>
  <c r="P23" i="5"/>
  <c r="P22" i="5"/>
  <c r="P19" i="5"/>
  <c r="P18" i="5"/>
  <c r="P17" i="5"/>
  <c r="P16" i="5"/>
  <c r="P15" i="5"/>
  <c r="N31" i="5"/>
  <c r="N30" i="5"/>
  <c r="N29" i="5"/>
  <c r="N28" i="5"/>
  <c r="N27" i="5"/>
  <c r="N26" i="5"/>
  <c r="N23" i="5"/>
  <c r="N22" i="5"/>
  <c r="N19" i="5"/>
  <c r="N18" i="5"/>
  <c r="N17" i="5"/>
  <c r="N16" i="5"/>
  <c r="N15" i="5"/>
  <c r="L31" i="5"/>
  <c r="L30" i="5"/>
  <c r="L29" i="5"/>
  <c r="L28" i="5"/>
  <c r="L27" i="5"/>
  <c r="L26" i="5"/>
  <c r="L23" i="5"/>
  <c r="L22" i="5"/>
  <c r="L19" i="5"/>
  <c r="L18" i="5"/>
  <c r="L17" i="5"/>
  <c r="L16" i="5"/>
  <c r="L15" i="5"/>
  <c r="J31" i="5"/>
  <c r="J30" i="5"/>
  <c r="J29" i="5"/>
  <c r="J28" i="5"/>
  <c r="J27" i="5"/>
  <c r="J26" i="5"/>
  <c r="J23" i="5"/>
  <c r="J22" i="5"/>
  <c r="J19" i="5"/>
  <c r="J18" i="5"/>
  <c r="J17" i="5"/>
  <c r="J16" i="5"/>
  <c r="J15" i="5"/>
  <c r="H31" i="5"/>
  <c r="H30" i="5"/>
  <c r="H29" i="5"/>
  <c r="H28" i="5"/>
  <c r="H27" i="5"/>
  <c r="H26" i="5"/>
  <c r="H23" i="5"/>
  <c r="H22" i="5"/>
  <c r="H19" i="5"/>
  <c r="H18" i="5"/>
  <c r="H17" i="5"/>
  <c r="H16" i="5"/>
  <c r="H15" i="5"/>
  <c r="F31" i="5"/>
  <c r="F30" i="5"/>
  <c r="F29" i="5"/>
  <c r="F28" i="5"/>
  <c r="F27" i="5"/>
  <c r="F26" i="5"/>
  <c r="F23" i="5"/>
  <c r="F22" i="5"/>
  <c r="F19" i="5"/>
  <c r="F18" i="5"/>
  <c r="F17" i="5"/>
  <c r="F16" i="5"/>
  <c r="F15" i="5"/>
  <c r="D31" i="5"/>
  <c r="D30" i="5"/>
  <c r="D29" i="5"/>
  <c r="D28" i="5"/>
  <c r="D27" i="5"/>
  <c r="D26" i="5"/>
  <c r="D23" i="5"/>
  <c r="D22" i="5"/>
  <c r="D19" i="5"/>
  <c r="D18" i="5"/>
  <c r="D17" i="5"/>
  <c r="D16" i="5"/>
  <c r="D15" i="5"/>
  <c r="T5" i="5"/>
  <c r="R5" i="5"/>
  <c r="P5" i="5"/>
  <c r="N5" i="5"/>
  <c r="L5" i="5"/>
  <c r="J5" i="5"/>
  <c r="H5" i="5"/>
  <c r="F5" i="5"/>
  <c r="T12" i="5"/>
  <c r="T11" i="5"/>
  <c r="T10" i="5"/>
  <c r="T9" i="5"/>
  <c r="T8" i="5"/>
  <c r="R12" i="5"/>
  <c r="R11" i="5"/>
  <c r="R10" i="5"/>
  <c r="R9" i="5"/>
  <c r="R8" i="5"/>
  <c r="P12" i="5"/>
  <c r="P11" i="5"/>
  <c r="P10" i="5"/>
  <c r="P9" i="5"/>
  <c r="P8" i="5"/>
  <c r="N12" i="5"/>
  <c r="N11" i="5"/>
  <c r="N10" i="5"/>
  <c r="N9" i="5"/>
  <c r="N8" i="5"/>
  <c r="L12" i="5"/>
  <c r="L11" i="5"/>
  <c r="L10" i="5"/>
  <c r="L9" i="5"/>
  <c r="L8" i="5"/>
  <c r="J12" i="5"/>
  <c r="J11" i="5"/>
  <c r="J10" i="5"/>
  <c r="J9" i="5"/>
  <c r="J8" i="5"/>
  <c r="H12" i="5"/>
  <c r="H11" i="5"/>
  <c r="H10" i="5"/>
  <c r="H9" i="5"/>
  <c r="H8" i="5"/>
  <c r="F12" i="5"/>
  <c r="F11" i="5"/>
  <c r="F10" i="5"/>
  <c r="F9" i="5"/>
  <c r="F8" i="5"/>
  <c r="D12" i="5"/>
  <c r="D11" i="5"/>
  <c r="D10" i="5"/>
  <c r="D9" i="5"/>
  <c r="D8" i="5"/>
  <c r="D5" i="5"/>
  <c r="O8" i="4" l="1"/>
  <c r="M5" i="4"/>
  <c r="G8" i="4"/>
  <c r="K5" i="4"/>
  <c r="E8" i="4"/>
  <c r="Q8" i="4"/>
  <c r="M8" i="4"/>
  <c r="C8" i="4"/>
  <c r="G5" i="4"/>
  <c r="E5" i="4"/>
  <c r="I5" i="4"/>
  <c r="I8" i="4"/>
  <c r="S8" i="4"/>
  <c r="K8" i="4"/>
  <c r="U8" i="5"/>
  <c r="A32" i="5"/>
  <c r="A32" i="4" s="1"/>
  <c r="O5" i="4" l="1"/>
  <c r="S5" i="4"/>
  <c r="Q5" i="4"/>
  <c r="B9" i="2"/>
  <c r="C9" i="2"/>
  <c r="F9" i="2"/>
  <c r="G9" i="2"/>
  <c r="H9" i="2"/>
  <c r="I9" i="2"/>
  <c r="J9" i="2"/>
  <c r="K9" i="2"/>
  <c r="L9" i="2"/>
  <c r="M9" i="2"/>
  <c r="B10" i="2"/>
  <c r="C10" i="2"/>
  <c r="F10" i="2"/>
  <c r="G10" i="2"/>
  <c r="H10" i="2"/>
  <c r="I10" i="2"/>
  <c r="J10" i="2"/>
  <c r="K10" i="2"/>
  <c r="L10" i="2"/>
  <c r="M10" i="2"/>
  <c r="B11" i="2"/>
  <c r="C11" i="2"/>
  <c r="F11" i="2"/>
  <c r="G11" i="2"/>
  <c r="H11" i="2"/>
  <c r="I11" i="2"/>
  <c r="J11" i="2"/>
  <c r="K11" i="2"/>
  <c r="L11" i="2"/>
  <c r="M11" i="2"/>
  <c r="B12" i="2"/>
  <c r="C12" i="2"/>
  <c r="F12" i="2"/>
  <c r="G12" i="2"/>
  <c r="H12" i="2"/>
  <c r="I12" i="2"/>
  <c r="J12" i="2"/>
  <c r="K12" i="2"/>
  <c r="L12" i="2"/>
  <c r="M12" i="2"/>
  <c r="B13" i="2"/>
  <c r="C13" i="2"/>
  <c r="F13" i="2"/>
  <c r="G13" i="2"/>
  <c r="H13" i="2"/>
  <c r="I13" i="2"/>
  <c r="J13" i="2"/>
  <c r="K13" i="2"/>
  <c r="L13" i="2"/>
  <c r="M13" i="2"/>
  <c r="B16" i="2"/>
  <c r="C16" i="2"/>
  <c r="F16" i="2"/>
  <c r="G16" i="2"/>
  <c r="H16" i="2"/>
  <c r="I16" i="2"/>
  <c r="J16" i="2"/>
  <c r="K16" i="2"/>
  <c r="L16" i="2"/>
  <c r="M16" i="2"/>
  <c r="B17" i="2"/>
  <c r="C17" i="2"/>
  <c r="F17" i="2"/>
  <c r="G17" i="2"/>
  <c r="H17" i="2"/>
  <c r="I17" i="2"/>
  <c r="J17" i="2"/>
  <c r="K17" i="2"/>
  <c r="L17" i="2"/>
  <c r="M17" i="2"/>
  <c r="B18" i="2"/>
  <c r="C18" i="2"/>
  <c r="F18" i="2"/>
  <c r="G18" i="2"/>
  <c r="H18" i="2"/>
  <c r="I18" i="2"/>
  <c r="J18" i="2"/>
  <c r="K18" i="2"/>
  <c r="L18" i="2"/>
  <c r="M18" i="2"/>
  <c r="B19" i="2"/>
  <c r="C19" i="2"/>
  <c r="F19" i="2"/>
  <c r="G19" i="2"/>
  <c r="H19" i="2"/>
  <c r="I19" i="2"/>
  <c r="J19" i="2"/>
  <c r="K19" i="2"/>
  <c r="L19" i="2"/>
  <c r="M19" i="2"/>
  <c r="B20" i="2"/>
  <c r="C20" i="2"/>
  <c r="F20" i="2"/>
  <c r="G20" i="2"/>
  <c r="H20" i="2"/>
  <c r="I20" i="2"/>
  <c r="J20" i="2"/>
  <c r="K20" i="2"/>
  <c r="L20" i="2"/>
  <c r="M20" i="2"/>
  <c r="B23" i="2"/>
  <c r="C23" i="2"/>
  <c r="F23" i="2"/>
  <c r="G23" i="2"/>
  <c r="H23" i="2"/>
  <c r="I23" i="2"/>
  <c r="J23" i="2"/>
  <c r="K23" i="2"/>
  <c r="L23" i="2"/>
  <c r="M23" i="2"/>
  <c r="B24" i="2"/>
  <c r="C24" i="2"/>
  <c r="F24" i="2"/>
  <c r="G24" i="2"/>
  <c r="H24" i="2"/>
  <c r="I24" i="2"/>
  <c r="J24" i="2"/>
  <c r="K24" i="2"/>
  <c r="L24" i="2"/>
  <c r="M24" i="2"/>
  <c r="B27" i="2"/>
  <c r="C27" i="2"/>
  <c r="F27" i="2"/>
  <c r="G27" i="2"/>
  <c r="H27" i="2"/>
  <c r="I27" i="2"/>
  <c r="J27" i="2"/>
  <c r="K27" i="2"/>
  <c r="L27" i="2"/>
  <c r="M27" i="2"/>
  <c r="B28" i="2"/>
  <c r="C28" i="2"/>
  <c r="F28" i="2"/>
  <c r="G28" i="2"/>
  <c r="H28" i="2"/>
  <c r="I28" i="2"/>
  <c r="J28" i="2"/>
  <c r="K28" i="2"/>
  <c r="L28" i="2"/>
  <c r="M28" i="2"/>
  <c r="B29" i="2"/>
  <c r="C29" i="2"/>
  <c r="F29" i="2"/>
  <c r="G29" i="2"/>
  <c r="H29" i="2"/>
  <c r="I29" i="2"/>
  <c r="J29" i="2"/>
  <c r="K29" i="2"/>
  <c r="L29" i="2"/>
  <c r="M29" i="2"/>
  <c r="B30" i="2"/>
  <c r="C30" i="2"/>
  <c r="F30" i="2"/>
  <c r="G30" i="2"/>
  <c r="H30" i="2"/>
  <c r="I30" i="2"/>
  <c r="J30" i="2"/>
  <c r="K30" i="2"/>
  <c r="L30" i="2"/>
  <c r="M30" i="2"/>
  <c r="B31" i="2"/>
  <c r="C31" i="2"/>
  <c r="F31" i="2"/>
  <c r="G31" i="2"/>
  <c r="H31" i="2"/>
  <c r="I31" i="2"/>
  <c r="J31" i="2"/>
  <c r="K31" i="2"/>
  <c r="L31" i="2"/>
  <c r="M31" i="2"/>
  <c r="B32" i="2"/>
  <c r="C32" i="2"/>
  <c r="F32" i="2"/>
  <c r="G32" i="2"/>
  <c r="H32" i="2"/>
  <c r="I32" i="2"/>
  <c r="J32" i="2"/>
  <c r="K32" i="2"/>
  <c r="L32" i="2"/>
  <c r="M32" i="2"/>
  <c r="B35" i="2"/>
  <c r="C35" i="2"/>
  <c r="F35" i="2"/>
  <c r="G35" i="2"/>
  <c r="H35" i="2"/>
  <c r="I35" i="2"/>
  <c r="J35" i="2"/>
  <c r="K35" i="2"/>
  <c r="L35" i="2"/>
  <c r="M35" i="2"/>
  <c r="B36" i="2"/>
  <c r="C36" i="2"/>
  <c r="F36" i="2"/>
  <c r="G36" i="2"/>
  <c r="H36" i="2"/>
  <c r="I36" i="2"/>
  <c r="J36" i="2"/>
  <c r="K36" i="2"/>
  <c r="L36" i="2"/>
  <c r="M36" i="2"/>
  <c r="B37" i="2"/>
  <c r="C37" i="2"/>
  <c r="F37" i="2"/>
  <c r="G37" i="2"/>
  <c r="H37" i="2"/>
  <c r="I37" i="2"/>
  <c r="J37" i="2"/>
  <c r="K37" i="2"/>
  <c r="L37" i="2"/>
  <c r="M37" i="2"/>
  <c r="B38" i="2"/>
  <c r="C38" i="2"/>
  <c r="F38" i="2"/>
  <c r="G38" i="2"/>
  <c r="H38" i="2"/>
  <c r="I38" i="2"/>
  <c r="J38" i="2"/>
  <c r="K38" i="2"/>
  <c r="L38" i="2"/>
  <c r="M38" i="2"/>
  <c r="B39" i="2"/>
  <c r="C39" i="2"/>
  <c r="F39" i="2"/>
  <c r="G39" i="2"/>
  <c r="H39" i="2"/>
  <c r="I39" i="2"/>
  <c r="J39" i="2"/>
  <c r="K39" i="2"/>
  <c r="L39" i="2"/>
  <c r="M39" i="2"/>
  <c r="C6" i="2"/>
  <c r="F6" i="2"/>
  <c r="G6" i="2"/>
  <c r="H6" i="2"/>
  <c r="I6" i="2"/>
  <c r="J6" i="2"/>
  <c r="K6" i="2"/>
  <c r="L6" i="2"/>
  <c r="M6" i="2"/>
  <c r="B6" i="2"/>
  <c r="B8" i="1"/>
  <c r="D8" i="1"/>
  <c r="F8" i="1"/>
  <c r="H8" i="1"/>
  <c r="J8" i="1"/>
  <c r="L8" i="1"/>
  <c r="N8" i="1"/>
  <c r="P8" i="1"/>
  <c r="R8" i="1"/>
  <c r="T8" i="1"/>
  <c r="B9" i="1"/>
  <c r="D9" i="1"/>
  <c r="F9" i="1"/>
  <c r="H9" i="1"/>
  <c r="J9" i="1"/>
  <c r="L9" i="1"/>
  <c r="N9" i="1"/>
  <c r="P9" i="1"/>
  <c r="R9" i="1"/>
  <c r="T9" i="1"/>
  <c r="B10" i="1"/>
  <c r="D10" i="1"/>
  <c r="F10" i="1"/>
  <c r="H10" i="1"/>
  <c r="J10" i="1"/>
  <c r="L10" i="1"/>
  <c r="N10" i="1"/>
  <c r="P10" i="1"/>
  <c r="R10" i="1"/>
  <c r="T10" i="1"/>
  <c r="B11" i="1"/>
  <c r="D11" i="1"/>
  <c r="F11" i="1"/>
  <c r="H11" i="1"/>
  <c r="J11" i="1"/>
  <c r="L11" i="1"/>
  <c r="N11" i="1"/>
  <c r="P11" i="1"/>
  <c r="R11" i="1"/>
  <c r="T11" i="1"/>
  <c r="B12" i="1"/>
  <c r="D12" i="1"/>
  <c r="F12" i="1"/>
  <c r="H12" i="1"/>
  <c r="J12" i="1"/>
  <c r="L12" i="1"/>
  <c r="N12" i="1"/>
  <c r="P12" i="1"/>
  <c r="R12" i="1"/>
  <c r="T12" i="1"/>
  <c r="B15" i="1"/>
  <c r="D15" i="1"/>
  <c r="F15" i="1"/>
  <c r="H15" i="1"/>
  <c r="J15" i="1"/>
  <c r="L15" i="1"/>
  <c r="N15" i="1"/>
  <c r="P15" i="1"/>
  <c r="R15" i="1"/>
  <c r="T15" i="1"/>
  <c r="B16" i="1"/>
  <c r="D16" i="1"/>
  <c r="F16" i="1"/>
  <c r="H16" i="1"/>
  <c r="J16" i="1"/>
  <c r="L16" i="1"/>
  <c r="N16" i="1"/>
  <c r="P16" i="1"/>
  <c r="R16" i="1"/>
  <c r="T16" i="1"/>
  <c r="B17" i="1"/>
  <c r="D17" i="1"/>
  <c r="F17" i="1"/>
  <c r="H17" i="1"/>
  <c r="J17" i="1"/>
  <c r="L17" i="1"/>
  <c r="N17" i="1"/>
  <c r="P17" i="1"/>
  <c r="R17" i="1"/>
  <c r="T17" i="1"/>
  <c r="B18" i="1"/>
  <c r="D18" i="1"/>
  <c r="F18" i="1"/>
  <c r="H18" i="1"/>
  <c r="J18" i="1"/>
  <c r="L18" i="1"/>
  <c r="N18" i="1"/>
  <c r="P18" i="1"/>
  <c r="R18" i="1"/>
  <c r="T18" i="1"/>
  <c r="B19" i="1"/>
  <c r="D19" i="1"/>
  <c r="F19" i="1"/>
  <c r="H19" i="1"/>
  <c r="J19" i="1"/>
  <c r="L19" i="1"/>
  <c r="N19" i="1"/>
  <c r="P19" i="1"/>
  <c r="R19" i="1"/>
  <c r="T19" i="1"/>
  <c r="B22" i="1"/>
  <c r="D22" i="1"/>
  <c r="F22" i="1"/>
  <c r="H22" i="1"/>
  <c r="J22" i="1"/>
  <c r="L22" i="1"/>
  <c r="N22" i="1"/>
  <c r="P22" i="1"/>
  <c r="R22" i="1"/>
  <c r="T22" i="1"/>
  <c r="B23" i="1"/>
  <c r="D23" i="1"/>
  <c r="F23" i="1"/>
  <c r="H23" i="1"/>
  <c r="J23" i="1"/>
  <c r="L23" i="1"/>
  <c r="N23" i="1"/>
  <c r="P23" i="1"/>
  <c r="R23" i="1"/>
  <c r="T23" i="1"/>
  <c r="B26" i="1"/>
  <c r="D26" i="1"/>
  <c r="F26" i="1"/>
  <c r="H26" i="1"/>
  <c r="J26" i="1"/>
  <c r="L26" i="1"/>
  <c r="N26" i="1"/>
  <c r="P26" i="1"/>
  <c r="R26" i="1"/>
  <c r="T26" i="1"/>
  <c r="B27" i="1"/>
  <c r="D27" i="1"/>
  <c r="F27" i="1"/>
  <c r="H27" i="1"/>
  <c r="J27" i="1"/>
  <c r="L27" i="1"/>
  <c r="N27" i="1"/>
  <c r="P27" i="1"/>
  <c r="R27" i="1"/>
  <c r="T27" i="1"/>
  <c r="B28" i="1"/>
  <c r="D28" i="1"/>
  <c r="F28" i="1"/>
  <c r="H28" i="1"/>
  <c r="J28" i="1"/>
  <c r="L28" i="1"/>
  <c r="N28" i="1"/>
  <c r="P28" i="1"/>
  <c r="R28" i="1"/>
  <c r="T28" i="1"/>
  <c r="B29" i="1"/>
  <c r="D29" i="1"/>
  <c r="F29" i="1"/>
  <c r="H29" i="1"/>
  <c r="J29" i="1"/>
  <c r="L29" i="1"/>
  <c r="N29" i="1"/>
  <c r="P29" i="1"/>
  <c r="R29" i="1"/>
  <c r="T29" i="1"/>
  <c r="B30" i="1"/>
  <c r="D30" i="1"/>
  <c r="F30" i="1"/>
  <c r="H30" i="1"/>
  <c r="J30" i="1"/>
  <c r="L30" i="1"/>
  <c r="N30" i="1"/>
  <c r="P30" i="1"/>
  <c r="R30" i="1"/>
  <c r="T30" i="1"/>
  <c r="B31" i="1"/>
  <c r="D31" i="1"/>
  <c r="F31" i="1"/>
  <c r="H31" i="1"/>
  <c r="J31" i="1"/>
  <c r="L31" i="1"/>
  <c r="N31" i="1"/>
  <c r="P31" i="1"/>
  <c r="R31" i="1"/>
  <c r="T31" i="1"/>
  <c r="C5" i="5"/>
  <c r="T5" i="1"/>
  <c r="R5" i="1"/>
  <c r="P5" i="1"/>
  <c r="N5" i="1"/>
  <c r="L5" i="1"/>
  <c r="J5" i="1"/>
  <c r="H5" i="1"/>
  <c r="F5" i="1"/>
  <c r="D5" i="1"/>
  <c r="B5" i="1"/>
  <c r="M5" i="1" l="1"/>
  <c r="Q29" i="1"/>
  <c r="S26" i="1"/>
  <c r="O22" i="1"/>
  <c r="S12" i="1"/>
  <c r="O10" i="1"/>
  <c r="S31" i="1"/>
  <c r="K18" i="1"/>
  <c r="K8" i="1"/>
  <c r="K27" i="1"/>
  <c r="K28" i="1"/>
  <c r="S22" i="1"/>
  <c r="K16" i="1"/>
  <c r="K17" i="1"/>
  <c r="K30" i="1"/>
  <c r="K22" i="1"/>
  <c r="K29" i="1"/>
  <c r="K15" i="1"/>
  <c r="K10" i="1"/>
  <c r="K31" i="1"/>
  <c r="K19" i="1"/>
  <c r="O30" i="1"/>
  <c r="S28" i="1"/>
  <c r="Q30" i="1"/>
  <c r="S27" i="1"/>
  <c r="O23" i="1"/>
  <c r="S15" i="1"/>
  <c r="O11" i="1"/>
  <c r="K9" i="1"/>
  <c r="G17" i="1"/>
  <c r="I31" i="1"/>
  <c r="G26" i="1"/>
  <c r="O18" i="1"/>
  <c r="G12" i="1"/>
  <c r="S10" i="1"/>
  <c r="O8" i="1"/>
  <c r="G31" i="1"/>
  <c r="S29" i="1"/>
  <c r="O27" i="1"/>
  <c r="K23" i="1"/>
  <c r="G19" i="1"/>
  <c r="S17" i="1"/>
  <c r="O15" i="1"/>
  <c r="K11" i="1"/>
  <c r="G9" i="1"/>
  <c r="G16" i="1"/>
  <c r="I30" i="1"/>
  <c r="O29" i="1"/>
  <c r="G23" i="1"/>
  <c r="S19" i="1"/>
  <c r="O17" i="1"/>
  <c r="G11" i="1"/>
  <c r="S9" i="1"/>
  <c r="G29" i="1"/>
  <c r="Q31" i="1"/>
  <c r="G30" i="1"/>
  <c r="O26" i="1"/>
  <c r="G18" i="1"/>
  <c r="S16" i="1"/>
  <c r="O12" i="1"/>
  <c r="G8" i="1"/>
  <c r="G28" i="1"/>
  <c r="G27" i="1"/>
  <c r="O19" i="1"/>
  <c r="G15" i="1"/>
  <c r="S11" i="1"/>
  <c r="O9" i="1"/>
  <c r="O31" i="1"/>
  <c r="S23" i="1"/>
  <c r="E5" i="1"/>
  <c r="U5" i="1"/>
  <c r="S30" i="1"/>
  <c r="O28" i="1"/>
  <c r="K26" i="1"/>
  <c r="G22" i="1"/>
  <c r="S18" i="1"/>
  <c r="O16" i="1"/>
  <c r="K12" i="1"/>
  <c r="G10" i="1"/>
  <c r="S8" i="1"/>
  <c r="B29" i="5"/>
  <c r="C29" i="1"/>
  <c r="B19" i="5"/>
  <c r="C19" i="1"/>
  <c r="B12" i="5"/>
  <c r="C12" i="1"/>
  <c r="B11" i="5"/>
  <c r="C11" i="1"/>
  <c r="C10" i="1"/>
  <c r="B10" i="5"/>
  <c r="B9" i="5"/>
  <c r="C9" i="1"/>
  <c r="B8" i="5"/>
  <c r="C8" i="1"/>
  <c r="B5" i="5"/>
  <c r="K5" i="1"/>
  <c r="S5" i="1"/>
  <c r="S8" i="5"/>
  <c r="K8" i="5"/>
  <c r="D36" i="2"/>
  <c r="E36" i="2"/>
  <c r="E31" i="2"/>
  <c r="D31" i="2"/>
  <c r="D27" i="2"/>
  <c r="E27" i="2"/>
  <c r="D17" i="2"/>
  <c r="E17" i="2"/>
  <c r="D12" i="2"/>
  <c r="E12" i="2"/>
  <c r="I29" i="1"/>
  <c r="Q28" i="1"/>
  <c r="I28" i="1"/>
  <c r="Q27" i="1"/>
  <c r="I27" i="1"/>
  <c r="Q26" i="1"/>
  <c r="I26" i="1"/>
  <c r="Q23" i="1"/>
  <c r="I23" i="1"/>
  <c r="Q22" i="1"/>
  <c r="I22" i="1"/>
  <c r="Q19" i="1"/>
  <c r="I19" i="1"/>
  <c r="Q18" i="1"/>
  <c r="I18" i="1"/>
  <c r="Q17" i="1"/>
  <c r="I17" i="1"/>
  <c r="Q16" i="1"/>
  <c r="I16" i="1"/>
  <c r="Q15" i="1"/>
  <c r="I15" i="1"/>
  <c r="Q12" i="1"/>
  <c r="I12" i="1"/>
  <c r="Q11" i="1"/>
  <c r="I11" i="1"/>
  <c r="Q10" i="1"/>
  <c r="I10" i="1"/>
  <c r="Q9" i="1"/>
  <c r="I9" i="1"/>
  <c r="Q8" i="1"/>
  <c r="I8" i="1"/>
  <c r="D6" i="2"/>
  <c r="E6" i="2"/>
  <c r="C31" i="1"/>
  <c r="B31" i="5"/>
  <c r="B30" i="5"/>
  <c r="C30" i="1"/>
  <c r="B23" i="5"/>
  <c r="C23" i="1"/>
  <c r="B18" i="5"/>
  <c r="C18" i="1"/>
  <c r="B16" i="5"/>
  <c r="C16" i="1"/>
  <c r="I8" i="5"/>
  <c r="D35" i="2"/>
  <c r="E35" i="2"/>
  <c r="E20" i="2"/>
  <c r="D20" i="2"/>
  <c r="G5" i="1"/>
  <c r="O5" i="1"/>
  <c r="O8" i="5"/>
  <c r="G8" i="5"/>
  <c r="E38" i="2"/>
  <c r="D38" i="2"/>
  <c r="D29" i="2"/>
  <c r="E29" i="2"/>
  <c r="D24" i="2"/>
  <c r="E24" i="2"/>
  <c r="E19" i="2"/>
  <c r="D19" i="2"/>
  <c r="D10" i="2"/>
  <c r="E10" i="2"/>
  <c r="B27" i="5"/>
  <c r="C27" i="1"/>
  <c r="C26" i="1"/>
  <c r="B26" i="5"/>
  <c r="B22" i="5"/>
  <c r="C22" i="1"/>
  <c r="C15" i="1"/>
  <c r="B15" i="5"/>
  <c r="Q8" i="5"/>
  <c r="E39" i="2"/>
  <c r="D39" i="2"/>
  <c r="D30" i="2"/>
  <c r="E30" i="2"/>
  <c r="D16" i="2"/>
  <c r="E16" i="2"/>
  <c r="D11" i="2"/>
  <c r="E11" i="2"/>
  <c r="U31" i="1"/>
  <c r="E31" i="1"/>
  <c r="M30" i="1"/>
  <c r="U29" i="1"/>
  <c r="M29" i="1"/>
  <c r="E29" i="1"/>
  <c r="M28" i="1"/>
  <c r="E28" i="1"/>
  <c r="U27" i="1"/>
  <c r="M27" i="1"/>
  <c r="E27" i="1"/>
  <c r="U26" i="1"/>
  <c r="M26" i="1"/>
  <c r="E26" i="1"/>
  <c r="U23" i="1"/>
  <c r="M23" i="1"/>
  <c r="E23" i="1"/>
  <c r="U22" i="1"/>
  <c r="M22" i="1"/>
  <c r="E22" i="1"/>
  <c r="U19" i="1"/>
  <c r="M19" i="1"/>
  <c r="E19" i="1"/>
  <c r="U18" i="1"/>
  <c r="M18" i="1"/>
  <c r="E18" i="1"/>
  <c r="U17" i="1"/>
  <c r="M17" i="1"/>
  <c r="E17" i="1"/>
  <c r="U16" i="1"/>
  <c r="M16" i="1"/>
  <c r="E16" i="1"/>
  <c r="U15" i="1"/>
  <c r="M15" i="1"/>
  <c r="E15" i="1"/>
  <c r="U12" i="1"/>
  <c r="M12" i="1"/>
  <c r="E12" i="1"/>
  <c r="U11" i="1"/>
  <c r="M11" i="1"/>
  <c r="E11" i="1"/>
  <c r="U10" i="1"/>
  <c r="M10" i="1"/>
  <c r="E10" i="1"/>
  <c r="U9" i="1"/>
  <c r="M9" i="1"/>
  <c r="E9" i="1"/>
  <c r="U8" i="1"/>
  <c r="M8" i="1"/>
  <c r="E8" i="1"/>
  <c r="C28" i="1"/>
  <c r="B28" i="5"/>
  <c r="C17" i="1"/>
  <c r="M31" i="1"/>
  <c r="U30" i="1"/>
  <c r="E30" i="1"/>
  <c r="U28" i="1"/>
  <c r="I5" i="1"/>
  <c r="Q5" i="1"/>
  <c r="M8" i="5"/>
  <c r="E8" i="5"/>
  <c r="D37" i="2"/>
  <c r="E37" i="2"/>
  <c r="E32" i="2"/>
  <c r="D32" i="2"/>
  <c r="D28" i="2"/>
  <c r="E28" i="2"/>
  <c r="D23" i="2"/>
  <c r="E23" i="2"/>
  <c r="E18" i="2"/>
  <c r="D18" i="2"/>
  <c r="D13" i="2"/>
  <c r="E13" i="2"/>
  <c r="E9" i="2"/>
  <c r="D9" i="2"/>
  <c r="B17" i="5" l="1"/>
  <c r="C5" i="1"/>
  <c r="C10" i="5"/>
  <c r="C29" i="5"/>
  <c r="C15" i="5"/>
  <c r="C31" i="5" l="1"/>
  <c r="C8" i="5"/>
  <c r="C27" i="5"/>
  <c r="U5" i="5"/>
  <c r="K5" i="5"/>
  <c r="G5" i="5"/>
  <c r="S5" i="5"/>
  <c r="E5" i="5"/>
  <c r="O5" i="5"/>
  <c r="M5" i="5"/>
  <c r="I5" i="5"/>
  <c r="Q5" i="5"/>
  <c r="C16" i="5"/>
  <c r="C28" i="5"/>
  <c r="C11" i="5"/>
  <c r="C17" i="5"/>
  <c r="C9" i="5"/>
  <c r="C22" i="5"/>
  <c r="C23" i="5"/>
  <c r="C26" i="5"/>
  <c r="C12" i="5"/>
  <c r="C18" i="5"/>
  <c r="C30" i="5"/>
  <c r="C19" i="5"/>
</calcChain>
</file>

<file path=xl/sharedStrings.xml><?xml version="1.0" encoding="utf-8"?>
<sst xmlns="http://schemas.openxmlformats.org/spreadsheetml/2006/main" count="218" uniqueCount="79">
  <si>
    <t>Categorias</t>
  </si>
  <si>
    <t>Total</t>
  </si>
  <si>
    <t>Dominio</t>
  </si>
  <si>
    <t>No</t>
  </si>
  <si>
    <t>% /1</t>
  </si>
  <si>
    <t>Servicio publico</t>
  </si>
  <si>
    <t>Pozo malacate</t>
  </si>
  <si>
    <t>Pozo con bomba</t>
  </si>
  <si>
    <t>Rio,riachuelo,manantial</t>
  </si>
  <si>
    <t>Carro cisterna</t>
  </si>
  <si>
    <t>Pick-up con dron o barril</t>
  </si>
  <si>
    <t>Otro</t>
  </si>
  <si>
    <t>Inodoro conectado a alcantarilla</t>
  </si>
  <si>
    <t>Inodoro conectado a pozo septico</t>
  </si>
  <si>
    <t>Inodoro con desague a rio, laguna o mar</t>
  </si>
  <si>
    <t>Letrina con descarga a rio, laguna o mar</t>
  </si>
  <si>
    <t>Letrina con cierre hidraulico</t>
  </si>
  <si>
    <t>Letrina con pozo septico</t>
  </si>
  <si>
    <t>Letrina con pozo negro</t>
  </si>
  <si>
    <t>Servicio privado colectivo</t>
  </si>
  <si>
    <t>Planta propia</t>
  </si>
  <si>
    <t>Energia solar</t>
  </si>
  <si>
    <t>Vela</t>
  </si>
  <si>
    <t>Candil o lampara de gas</t>
  </si>
  <si>
    <t>Ocote</t>
  </si>
  <si>
    <t>/1 Porcentaje por columnas</t>
  </si>
  <si>
    <t>/2 Porcentaje  por filas</t>
  </si>
  <si>
    <t>Total Hogares</t>
  </si>
  <si>
    <t>Hogares con Hacinamiento</t>
  </si>
  <si>
    <t>No.</t>
  </si>
  <si>
    <t>%/1</t>
  </si>
  <si>
    <t>%/2</t>
  </si>
  <si>
    <t>Personas por Hogar</t>
  </si>
  <si>
    <t>Piezas</t>
  </si>
  <si>
    <t>Piezas para Dormir</t>
  </si>
  <si>
    <t>Personas por Habitacion</t>
  </si>
  <si>
    <t>No Tiene</t>
  </si>
  <si>
    <t>*Hacinamiento &gt; 3 personas por pieza</t>
  </si>
  <si>
    <t>Hogares con Hacinamiento*</t>
  </si>
  <si>
    <t>Del vecino / otra vivienda</t>
  </si>
  <si>
    <t>1/ Porcentaje por columnas</t>
  </si>
  <si>
    <t>2/ Porcentaje  por filas</t>
  </si>
  <si>
    <t>Total Nacional</t>
  </si>
  <si>
    <t>Total Nacional/2</t>
  </si>
  <si>
    <t>Urbano</t>
  </si>
  <si>
    <t>Distrito Central</t>
  </si>
  <si>
    <t>San Pedro Sula</t>
  </si>
  <si>
    <t>Resto Urbano</t>
  </si>
  <si>
    <t>Rural</t>
  </si>
  <si>
    <t>Sin Nivel</t>
  </si>
  <si>
    <t>Primaria</t>
  </si>
  <si>
    <t>Secundaria</t>
  </si>
  <si>
    <t>Superior</t>
  </si>
  <si>
    <t>Ns / Nr</t>
  </si>
  <si>
    <t>Hombre</t>
  </si>
  <si>
    <t>Mujer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</si>
  <si>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</si>
  <si>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</si>
  <si>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</si>
  <si>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</si>
  <si>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</si>
  <si>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</si>
  <si>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</si>
  <si>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Menos de 25 Años</t>
  </si>
  <si>
    <t>De 26 - 30 Años</t>
  </si>
  <si>
    <t>De 31 - 40 Años</t>
  </si>
  <si>
    <t>De 41 - 50 Años</t>
  </si>
  <si>
    <t>De 50 y mas Años</t>
  </si>
  <si>
    <t>Nivel Educativo del Jefe</t>
  </si>
  <si>
    <t>Sexo del Jefe</t>
  </si>
  <si>
    <t xml:space="preserve">Cuadro No. 4. Total hogares y hogares con hacinamiento segun dominio, nivel educativo del jefe, sexo del jefe, quintil de ingreso y  edad del jefe </t>
  </si>
  <si>
    <t>Edad del jefe del hogar</t>
  </si>
  <si>
    <t>Cuadro No. 1. Principal fuente de obtención de agua en las viviendas según dominio, nivel educativo del jefe, sexo del jefe y quintil de ingreso del hogar.</t>
  </si>
  <si>
    <t xml:space="preserve">Cuadro No. 2.  Principal medio de eliminación de excretas en las viviendas según dominio, nivel educativo del jefe, sexo del jefe y quintil de ingreso del hogar.                                 </t>
  </si>
  <si>
    <t>Cuadro No. 3.  Principal fuente de alumbrado en las viviendas según dominio, nivel educativo del jefe, sexo del jefe y quintil de ingreso del hogar.</t>
  </si>
  <si>
    <t>Otro tipo</t>
  </si>
  <si>
    <t>Tuberia instalada</t>
  </si>
  <si>
    <t>Llave publica o comunitaria</t>
  </si>
  <si>
    <t>Fuente: Instituto Nacional de Estadística (INE).  LXXIV Encuesta Permanente de Hogares de Propósitos Múltiples,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</si>
</sst>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1"/>
    </xf>
    <xf numFmtId="4" fontId="2" fillId="0" borderId="0" xfId="0" applyNumberFormat="1" applyFont="1"/>
    <xf numFmtId="4" fontId="5" fillId="0" borderId="0" xfId="0" applyNumberFormat="1" applyFont="1"/>
    <xf numFmtId="4" fontId="5" fillId="0" borderId="1" xfId="0" applyNumberFormat="1" applyFont="1" applyBorder="1" applyAlignment="1">
      <alignment horizontal="center"/>
    </xf>
    <xf numFmtId="166" fontId="5" fillId="0" borderId="0" xfId="1" applyNumberFormat="1" applyFont="1"/>
    <xf numFmtId="166" fontId="2" fillId="0" borderId="0" xfId="1" applyNumberFormat="1" applyFont="1"/>
    <xf numFmtId="4" fontId="2" fillId="0" borderId="0" xfId="0" applyNumberFormat="1" applyFont="1" applyAlignment="1">
      <alignment horizontal="left" indent="1"/>
    </xf>
    <xf numFmtId="165" fontId="2" fillId="0" borderId="0" xfId="1" applyNumberFormat="1" applyFont="1"/>
    <xf numFmtId="4" fontId="2" fillId="0" borderId="0" xfId="0" applyNumberFormat="1" applyFont="1" applyAlignment="1">
      <alignment horizontal="left" indent="2"/>
    </xf>
    <xf numFmtId="4" fontId="2" fillId="0" borderId="2" xfId="0" applyNumberFormat="1" applyFont="1" applyBorder="1" applyAlignment="1">
      <alignment horizontal="left" indent="1"/>
    </xf>
    <xf numFmtId="166" fontId="2" fillId="0" borderId="2" xfId="1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3" fontId="2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166" fontId="6" fillId="0" borderId="0" xfId="1" applyNumberFormat="1" applyFont="1"/>
    <xf numFmtId="165" fontId="6" fillId="0" borderId="0" xfId="1" applyNumberFormat="1" applyFont="1"/>
    <xf numFmtId="3" fontId="2" fillId="0" borderId="2" xfId="0" applyNumberFormat="1" applyFont="1" applyBorder="1" applyAlignment="1">
      <alignment horizontal="left" indent="1"/>
    </xf>
    <xf numFmtId="165" fontId="2" fillId="0" borderId="2" xfId="1" applyNumberFormat="1" applyFont="1" applyBorder="1"/>
    <xf numFmtId="165" fontId="0" fillId="0" borderId="0" xfId="0" applyNumberFormat="1"/>
    <xf numFmtId="0" fontId="2" fillId="0" borderId="0" xfId="4"/>
    <xf numFmtId="165" fontId="5" fillId="0" borderId="0" xfId="1" applyNumberFormat="1" applyFont="1"/>
    <xf numFmtId="0" fontId="3" fillId="0" borderId="0" xfId="0" applyFont="1" applyAlignment="1">
      <alignment horizontal="left" indent="1"/>
    </xf>
    <xf numFmtId="3" fontId="5" fillId="0" borderId="0" xfId="0" applyNumberFormat="1" applyFont="1"/>
    <xf numFmtId="3" fontId="5" fillId="0" borderId="0" xfId="0" applyNumberFormat="1" applyFont="1" applyAlignment="1">
      <alignment vertical="top" wrapText="1"/>
    </xf>
    <xf numFmtId="166" fontId="6" fillId="0" borderId="0" xfId="1" applyNumberFormat="1" applyFont="1" applyFill="1"/>
    <xf numFmtId="166" fontId="2" fillId="0" borderId="0" xfId="1" applyNumberFormat="1" applyFont="1" applyBorder="1"/>
    <xf numFmtId="165" fontId="2" fillId="0" borderId="0" xfId="1" applyNumberFormat="1" applyFont="1" applyBorder="1"/>
    <xf numFmtId="165" fontId="2" fillId="0" borderId="0" xfId="0" applyNumberFormat="1" applyFont="1"/>
    <xf numFmtId="166" fontId="2" fillId="0" borderId="0" xfId="1" applyNumberFormat="1" applyFont="1" applyFill="1"/>
    <xf numFmtId="166" fontId="5" fillId="0" borderId="0" xfId="1" applyNumberFormat="1" applyFont="1" applyFill="1"/>
    <xf numFmtId="4" fontId="5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3" fontId="5" fillId="0" borderId="0" xfId="3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/>
    <cellStyle name="Normal 3" xfId="3"/>
    <cellStyle name="Normal_vivienda final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619125</xdr:colOff>
      <xdr:row>5</xdr:row>
      <xdr:rowOff>104775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105525" cy="8191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s-E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VIVIENDA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3.%20Viv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</sheetNames>
    <sheetDataSet>
      <sheetData sheetId="0">
        <row r="5">
          <cell r="C5">
            <v>2498815.8167015743</v>
          </cell>
          <cell r="E5">
            <v>2156449.0633706502</v>
          </cell>
          <cell r="G5">
            <v>60928.956169550773</v>
          </cell>
          <cell r="I5">
            <v>27021.173504977269</v>
          </cell>
          <cell r="K5">
            <v>34863.209197200275</v>
          </cell>
          <cell r="M5">
            <v>68550.073116804313</v>
          </cell>
          <cell r="O5">
            <v>32114.225986714649</v>
          </cell>
          <cell r="Q5">
            <v>8570.5550398075302</v>
          </cell>
          <cell r="S5">
            <v>42843.15472793419</v>
          </cell>
          <cell r="U5">
            <v>67475.405587949397</v>
          </cell>
          <cell r="X5">
            <v>100</v>
          </cell>
          <cell r="Y5">
            <v>1024216.74007459</v>
          </cell>
          <cell r="AA5">
            <v>553113.75714259804</v>
          </cell>
          <cell r="AC5">
            <v>20085.760640930268</v>
          </cell>
          <cell r="AE5">
            <v>9522.5051379782744</v>
          </cell>
          <cell r="AG5">
            <v>531207.57267927693</v>
          </cell>
          <cell r="AI5">
            <v>125661.33164637868</v>
          </cell>
          <cell r="AK5">
            <v>99656.064325451851</v>
          </cell>
          <cell r="AM5">
            <v>5596.0568211070804</v>
          </cell>
          <cell r="AO5">
            <v>129756.02823327716</v>
          </cell>
          <cell r="AQ5">
            <v>2498815.8167015743</v>
          </cell>
          <cell r="AR5">
            <v>100</v>
          </cell>
          <cell r="AS5">
            <v>2273908.7973335483</v>
          </cell>
          <cell r="AU5">
            <v>8815.3750829371929</v>
          </cell>
          <cell r="AW5">
            <v>16417.64426328041</v>
          </cell>
          <cell r="AY5">
            <v>87847.27021054615</v>
          </cell>
          <cell r="BA5">
            <v>39093.568620003862</v>
          </cell>
          <cell r="BC5">
            <v>21065.841344965585</v>
          </cell>
          <cell r="BE5">
            <v>26232.924059392131</v>
          </cell>
          <cell r="BG5">
            <v>25434.395786905719</v>
          </cell>
        </row>
        <row r="6">
          <cell r="C6">
            <v>1443849.772428843</v>
          </cell>
          <cell r="E6">
            <v>1365451.5022065989</v>
          </cell>
          <cell r="G6">
            <v>22162.131651095176</v>
          </cell>
          <cell r="I6">
            <v>1171.5800028844626</v>
          </cell>
          <cell r="K6">
            <v>4570.0075243087394</v>
          </cell>
          <cell r="M6">
            <v>1361.3053038526141</v>
          </cell>
          <cell r="O6">
            <v>25935.542661824187</v>
          </cell>
          <cell r="Q6">
            <v>5392.9464727210006</v>
          </cell>
          <cell r="S6">
            <v>13609.155910738182</v>
          </cell>
          <cell r="U6">
            <v>4195.600694826383</v>
          </cell>
          <cell r="Y6">
            <v>957887.94410399953</v>
          </cell>
          <cell r="AA6">
            <v>258862.1600072649</v>
          </cell>
          <cell r="AC6">
            <v>11965.205413931351</v>
          </cell>
          <cell r="AE6">
            <v>1031.2289114859336</v>
          </cell>
          <cell r="AG6">
            <v>106714.3748783769</v>
          </cell>
          <cell r="AI6">
            <v>36768.992937913878</v>
          </cell>
          <cell r="AK6">
            <v>48017.403198734733</v>
          </cell>
          <cell r="AM6">
            <v>2277.2212065944823</v>
          </cell>
          <cell r="AO6">
            <v>20325.241770564306</v>
          </cell>
          <cell r="AQ6">
            <v>1443849.772428843</v>
          </cell>
          <cell r="AS6">
            <v>1429492.1054805906</v>
          </cell>
          <cell r="AU6">
            <v>1859.9429972033436</v>
          </cell>
          <cell r="AW6">
            <v>0</v>
          </cell>
          <cell r="AY6">
            <v>1027.9428053711208</v>
          </cell>
          <cell r="BA6">
            <v>4719.9140411234475</v>
          </cell>
          <cell r="BC6">
            <v>2998.8669206736049</v>
          </cell>
          <cell r="BE6">
            <v>0</v>
          </cell>
          <cell r="BG6">
            <v>3751.0001838819444</v>
          </cell>
        </row>
        <row r="7">
          <cell r="C7">
            <v>309516.1884881467</v>
          </cell>
          <cell r="E7">
            <v>286262.63957824232</v>
          </cell>
          <cell r="G7">
            <v>697.10853263096408</v>
          </cell>
          <cell r="I7">
            <v>0</v>
          </cell>
          <cell r="K7">
            <v>697.10853263096408</v>
          </cell>
          <cell r="M7">
            <v>0</v>
          </cell>
          <cell r="O7">
            <v>16567.946125529244</v>
          </cell>
          <cell r="Q7">
            <v>2137.7995000682895</v>
          </cell>
          <cell r="S7">
            <v>2954.4123525788473</v>
          </cell>
          <cell r="U7">
            <v>199.17386646598973</v>
          </cell>
          <cell r="Y7">
            <v>254761.63281442423</v>
          </cell>
          <cell r="Z7">
            <v>24.873800910134594</v>
          </cell>
          <cell r="AA7">
            <v>8016.7481252560856</v>
          </cell>
          <cell r="AB7">
            <v>1.4493850535685178</v>
          </cell>
          <cell r="AC7">
            <v>3719.5719562523577</v>
          </cell>
          <cell r="AD7">
            <v>18.518452065353731</v>
          </cell>
          <cell r="AE7">
            <v>511.21292392937357</v>
          </cell>
          <cell r="AF7">
            <v>5.3684709697926118</v>
          </cell>
          <cell r="AG7">
            <v>9478.4630008203767</v>
          </cell>
          <cell r="AH7">
            <v>1.7843237725346048</v>
          </cell>
          <cell r="AI7">
            <v>7490.0439006015795</v>
          </cell>
          <cell r="AJ7">
            <v>5.9605001812961671</v>
          </cell>
          <cell r="AK7">
            <v>15088.526906279087</v>
          </cell>
          <cell r="AL7">
            <v>15.14060083388776</v>
          </cell>
          <cell r="AM7">
            <v>2277.2212065944823</v>
          </cell>
          <cell r="AN7">
            <v>40.693318159410232</v>
          </cell>
          <cell r="AO7">
            <v>8172.7676539877775</v>
          </cell>
          <cell r="AP7">
            <v>6.2985649031231636</v>
          </cell>
          <cell r="AQ7">
            <v>309516.1884881467</v>
          </cell>
          <cell r="AR7">
            <v>12.386514701059747</v>
          </cell>
          <cell r="AS7">
            <v>307411.58463248948</v>
          </cell>
          <cell r="AT7">
            <v>13.519081547728268</v>
          </cell>
          <cell r="AU7">
            <v>232.36951087698802</v>
          </cell>
          <cell r="AV7">
            <v>2.6359571622398272</v>
          </cell>
          <cell r="AW7">
            <v>0</v>
          </cell>
          <cell r="AX7">
            <v>0</v>
          </cell>
          <cell r="AY7">
            <v>199.17386646598973</v>
          </cell>
          <cell r="AZ7">
            <v>0.22672743955347027</v>
          </cell>
          <cell r="BA7">
            <v>1394.2170652619282</v>
          </cell>
          <cell r="BB7">
            <v>3.5663591595179129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278.84341305238559</v>
          </cell>
          <cell r="BH7">
            <v>1.0963241092439922</v>
          </cell>
        </row>
        <row r="8">
          <cell r="C8">
            <v>179717.52529954549</v>
          </cell>
          <cell r="E8">
            <v>170856.45287158198</v>
          </cell>
          <cell r="G8">
            <v>5761.7771421266871</v>
          </cell>
          <cell r="I8">
            <v>0</v>
          </cell>
          <cell r="K8">
            <v>0</v>
          </cell>
          <cell r="M8">
            <v>0</v>
          </cell>
          <cell r="O8">
            <v>1456.0447651583681</v>
          </cell>
          <cell r="Q8">
            <v>0</v>
          </cell>
          <cell r="S8">
            <v>416.01279004524804</v>
          </cell>
          <cell r="U8">
            <v>1227.2377306334815</v>
          </cell>
          <cell r="Y8">
            <v>152759.89650461433</v>
          </cell>
          <cell r="Z8">
            <v>14.914801772668682</v>
          </cell>
          <cell r="AA8">
            <v>16765.315438823523</v>
          </cell>
          <cell r="AB8">
            <v>3.0310790903906706</v>
          </cell>
          <cell r="AC8">
            <v>4784.1470855203524</v>
          </cell>
          <cell r="AD8">
            <v>23.818600505331801</v>
          </cell>
          <cell r="AE8">
            <v>520.01598755656005</v>
          </cell>
          <cell r="AF8">
            <v>5.4609157991692596</v>
          </cell>
          <cell r="AG8">
            <v>3556.9093548868705</v>
          </cell>
          <cell r="AH8">
            <v>0.66958935411005482</v>
          </cell>
          <cell r="AI8">
            <v>416.01279004524804</v>
          </cell>
          <cell r="AJ8">
            <v>0.33105871519485586</v>
          </cell>
          <cell r="AK8">
            <v>249.60767402714879</v>
          </cell>
          <cell r="AL8">
            <v>0.2504691267076255</v>
          </cell>
          <cell r="AM8">
            <v>0</v>
          </cell>
          <cell r="AN8">
            <v>0</v>
          </cell>
          <cell r="AO8">
            <v>665.62046407239677</v>
          </cell>
          <cell r="AP8">
            <v>0.5129784512791461</v>
          </cell>
          <cell r="AQ8">
            <v>179717.52529954549</v>
          </cell>
          <cell r="AR8">
            <v>7.1921077215195401</v>
          </cell>
          <cell r="AS8">
            <v>179717.52529954549</v>
          </cell>
          <cell r="AT8">
            <v>7.903462333682314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</row>
        <row r="9">
          <cell r="C9">
            <v>954616.05864117132</v>
          </cell>
          <cell r="E9">
            <v>908332.40975679061</v>
          </cell>
          <cell r="G9">
            <v>15703.245976337535</v>
          </cell>
          <cell r="I9">
            <v>1171.5800028844626</v>
          </cell>
          <cell r="K9">
            <v>3872.8989916777759</v>
          </cell>
          <cell r="M9">
            <v>1361.3053038526141</v>
          </cell>
          <cell r="O9">
            <v>7911.5517711365783</v>
          </cell>
          <cell r="Q9">
            <v>3255.1469726527112</v>
          </cell>
          <cell r="S9">
            <v>10238.730768114086</v>
          </cell>
          <cell r="U9">
            <v>2769.1890977269113</v>
          </cell>
          <cell r="Y9">
            <v>550366.41478497419</v>
          </cell>
          <cell r="Z9">
            <v>53.735346558082334</v>
          </cell>
          <cell r="AA9">
            <v>234080.09644318512</v>
          </cell>
          <cell r="AB9">
            <v>42.320425666584356</v>
          </cell>
          <cell r="AC9">
            <v>3461.4863721586394</v>
          </cell>
          <cell r="AD9">
            <v>17.233533915090611</v>
          </cell>
          <cell r="AE9">
            <v>0</v>
          </cell>
          <cell r="AF9">
            <v>0</v>
          </cell>
          <cell r="AG9">
            <v>93679.0025226695</v>
          </cell>
          <cell r="AH9">
            <v>17.635102988117481</v>
          </cell>
          <cell r="AI9">
            <v>28862.936247267047</v>
          </cell>
          <cell r="AJ9">
            <v>22.96882889040976</v>
          </cell>
          <cell r="AK9">
            <v>32679.268618428501</v>
          </cell>
          <cell r="AL9">
            <v>32.792052184306783</v>
          </cell>
          <cell r="AM9">
            <v>0</v>
          </cell>
          <cell r="AN9">
            <v>0</v>
          </cell>
          <cell r="AO9">
            <v>11486.853652504142</v>
          </cell>
          <cell r="AP9">
            <v>8.8526551011972412</v>
          </cell>
          <cell r="AQ9">
            <v>954616.05864117132</v>
          </cell>
          <cell r="AR9">
            <v>38.202737963346983</v>
          </cell>
          <cell r="AS9">
            <v>942362.99554857577</v>
          </cell>
          <cell r="AT9">
            <v>41.442427095300303</v>
          </cell>
          <cell r="AU9">
            <v>1627.5734863263556</v>
          </cell>
          <cell r="AV9">
            <v>18.462895464047172</v>
          </cell>
          <cell r="AW9">
            <v>0</v>
          </cell>
          <cell r="AX9">
            <v>0</v>
          </cell>
          <cell r="AY9">
            <v>828.76893890513099</v>
          </cell>
          <cell r="AZ9">
            <v>0.94342025303551946</v>
          </cell>
          <cell r="BA9">
            <v>3325.6969758615196</v>
          </cell>
          <cell r="BB9">
            <v>8.5070181445645439</v>
          </cell>
          <cell r="BC9">
            <v>2998.8669206736049</v>
          </cell>
          <cell r="BD9">
            <v>14.235685494661187</v>
          </cell>
          <cell r="BE9">
            <v>0</v>
          </cell>
          <cell r="BF9">
            <v>0</v>
          </cell>
          <cell r="BG9">
            <v>3472.1567708295588</v>
          </cell>
          <cell r="BH9">
            <v>13.65142227053459</v>
          </cell>
        </row>
        <row r="10">
          <cell r="C10">
            <v>1054966.0442727332</v>
          </cell>
          <cell r="E10">
            <v>790997.56116404105</v>
          </cell>
          <cell r="G10">
            <v>38766.824518455629</v>
          </cell>
          <cell r="I10">
            <v>25849.593502092801</v>
          </cell>
          <cell r="K10">
            <v>30293.201672891555</v>
          </cell>
          <cell r="M10">
            <v>67188.767812951701</v>
          </cell>
          <cell r="O10">
            <v>6178.6833248904759</v>
          </cell>
          <cell r="Q10">
            <v>3177.6085670865305</v>
          </cell>
          <cell r="S10">
            <v>29233.99881719605</v>
          </cell>
          <cell r="U10">
            <v>63279.80489312303</v>
          </cell>
          <cell r="Y10">
            <v>66328.795970589461</v>
          </cell>
          <cell r="Z10">
            <v>6.4760507591155925</v>
          </cell>
          <cell r="AA10">
            <v>294251.59713533294</v>
          </cell>
          <cell r="AB10">
            <v>53.199110189456391</v>
          </cell>
          <cell r="AC10">
            <v>8120.5552269989112</v>
          </cell>
          <cell r="AD10">
            <v>40.429413514223825</v>
          </cell>
          <cell r="AE10">
            <v>8491.2762264923404</v>
          </cell>
          <cell r="AF10">
            <v>89.170613231038118</v>
          </cell>
          <cell r="AG10">
            <v>424493.19780090061</v>
          </cell>
          <cell r="AH10">
            <v>79.91098388523794</v>
          </cell>
          <cell r="AI10">
            <v>88892.338708464857</v>
          </cell>
          <cell r="AJ10">
            <v>70.739612213099264</v>
          </cell>
          <cell r="AK10">
            <v>51638.661126717197</v>
          </cell>
          <cell r="AL10">
            <v>51.816877855097921</v>
          </cell>
          <cell r="AM10">
            <v>3318.8356145125986</v>
          </cell>
          <cell r="AN10">
            <v>59.306681840589782</v>
          </cell>
          <cell r="AO10">
            <v>109430.78646271292</v>
          </cell>
          <cell r="AP10">
            <v>84.335801544400496</v>
          </cell>
          <cell r="AQ10">
            <v>1054966.0442727332</v>
          </cell>
          <cell r="AR10">
            <v>42.218639614074618</v>
          </cell>
          <cell r="AS10">
            <v>844416.69185295166</v>
          </cell>
          <cell r="AT10">
            <v>37.135029023289732</v>
          </cell>
          <cell r="AU10">
            <v>6955.4320857338498</v>
          </cell>
          <cell r="AV10">
            <v>78.901147373713016</v>
          </cell>
          <cell r="AW10">
            <v>16417.64426328041</v>
          </cell>
          <cell r="AX10">
            <v>100</v>
          </cell>
          <cell r="AY10">
            <v>86819.327405175034</v>
          </cell>
          <cell r="AZ10">
            <v>98.829852307411016</v>
          </cell>
          <cell r="BA10">
            <v>34373.654578880429</v>
          </cell>
          <cell r="BB10">
            <v>87.926622695917573</v>
          </cell>
          <cell r="BC10">
            <v>18066.974424291984</v>
          </cell>
          <cell r="BD10">
            <v>85.764314505338831</v>
          </cell>
          <cell r="BE10">
            <v>26232.924059392131</v>
          </cell>
          <cell r="BF10">
            <v>100</v>
          </cell>
          <cell r="BG10">
            <v>21683.39560302379</v>
          </cell>
          <cell r="BH10">
            <v>85.252253620221481</v>
          </cell>
        </row>
        <row r="12">
          <cell r="C12">
            <v>299306.74821013067</v>
          </cell>
          <cell r="E12">
            <v>227653.60720566672</v>
          </cell>
          <cell r="G12">
            <v>8732.1306116467513</v>
          </cell>
          <cell r="I12">
            <v>6012.2371618526095</v>
          </cell>
          <cell r="K12">
            <v>7230.0728564362671</v>
          </cell>
          <cell r="M12">
            <v>21888.083465017909</v>
          </cell>
          <cell r="O12">
            <v>1569.7642736274843</v>
          </cell>
          <cell r="Q12">
            <v>938.50474800732809</v>
          </cell>
          <cell r="S12">
            <v>6787.5843311702474</v>
          </cell>
          <cell r="U12">
            <v>18494.76355670597</v>
          </cell>
          <cell r="Y12">
            <v>48748.503280300996</v>
          </cell>
          <cell r="Z12">
            <v>4.7595886078517742</v>
          </cell>
          <cell r="AA12">
            <v>53782.411583853755</v>
          </cell>
          <cell r="AB12">
            <v>9.7235714876620101</v>
          </cell>
          <cell r="AC12">
            <v>1589.4825445181491</v>
          </cell>
          <cell r="AD12">
            <v>7.9134794690281272</v>
          </cell>
          <cell r="AE12">
            <v>1547.7462575120312</v>
          </cell>
          <cell r="AF12">
            <v>16.253561800026851</v>
          </cell>
          <cell r="AG12">
            <v>104202.98657365226</v>
          </cell>
          <cell r="AH12">
            <v>19.616246441683558</v>
          </cell>
          <cell r="AI12">
            <v>21361.508634156315</v>
          </cell>
          <cell r="AJ12">
            <v>16.99926966735428</v>
          </cell>
          <cell r="AK12">
            <v>29231.313944937545</v>
          </cell>
          <cell r="AL12">
            <v>29.332197837429508</v>
          </cell>
          <cell r="AM12">
            <v>1059.2028556955102</v>
          </cell>
          <cell r="AN12">
            <v>18.927664417209503</v>
          </cell>
          <cell r="AO12">
            <v>37783.592535505282</v>
          </cell>
          <cell r="AP12">
            <v>29.118949654945837</v>
          </cell>
          <cell r="AQ12">
            <v>299306.74821013067</v>
          </cell>
          <cell r="AR12">
            <v>11.977943560690848</v>
          </cell>
          <cell r="AS12">
            <v>244786.99175383485</v>
          </cell>
          <cell r="AT12">
            <v>10.765031211492705</v>
          </cell>
          <cell r="AU12">
            <v>882.66904641292513</v>
          </cell>
          <cell r="AV12">
            <v>10.012835961131092</v>
          </cell>
          <cell r="AW12">
            <v>3495.3694237951836</v>
          </cell>
          <cell r="AX12">
            <v>21.290322580645157</v>
          </cell>
          <cell r="AY12">
            <v>17194.393024123787</v>
          </cell>
          <cell r="AZ12">
            <v>19.573053303663819</v>
          </cell>
          <cell r="BA12">
            <v>8728.5672263397373</v>
          </cell>
          <cell r="BB12">
            <v>22.327373873648877</v>
          </cell>
          <cell r="BC12">
            <v>8648.4757569007943</v>
          </cell>
          <cell r="BD12">
            <v>41.054499629409044</v>
          </cell>
          <cell r="BE12">
            <v>10203.654176533415</v>
          </cell>
          <cell r="BF12">
            <v>38.8963660834455</v>
          </cell>
          <cell r="BG12">
            <v>5366.6278021905846</v>
          </cell>
          <cell r="BH12">
            <v>21.099883194211603</v>
          </cell>
        </row>
        <row r="13">
          <cell r="C13">
            <v>1395253.8013204145</v>
          </cell>
          <cell r="E13">
            <v>1174153.5407175946</v>
          </cell>
          <cell r="G13">
            <v>35241.986535454162</v>
          </cell>
          <cell r="I13">
            <v>16274.895317251654</v>
          </cell>
          <cell r="K13">
            <v>24517.455242671567</v>
          </cell>
          <cell r="M13">
            <v>42178.030896008815</v>
          </cell>
          <cell r="O13">
            <v>22533.557977838354</v>
          </cell>
          <cell r="Q13">
            <v>4853.9645616123817</v>
          </cell>
          <cell r="S13">
            <v>29414.882512973556</v>
          </cell>
          <cell r="U13">
            <v>46085.487559009111</v>
          </cell>
          <cell r="Y13">
            <v>434632.37434987444</v>
          </cell>
          <cell r="Z13">
            <v>42.435585881775545</v>
          </cell>
          <cell r="AA13">
            <v>352251.75531741598</v>
          </cell>
          <cell r="AB13">
            <v>63.685227635117755</v>
          </cell>
          <cell r="AC13">
            <v>12516.780900394486</v>
          </cell>
          <cell r="AD13">
            <v>62.316688544461186</v>
          </cell>
          <cell r="AE13">
            <v>5789.3503271619384</v>
          </cell>
          <cell r="AF13">
            <v>60.796505155691385</v>
          </cell>
          <cell r="AG13">
            <v>366168.24153717689</v>
          </cell>
          <cell r="AH13">
            <v>68.931291715273687</v>
          </cell>
          <cell r="AI13">
            <v>82215.87726030944</v>
          </cell>
          <cell r="AJ13">
            <v>65.42655261021082</v>
          </cell>
          <cell r="AK13">
            <v>59914.926680953664</v>
          </cell>
          <cell r="AL13">
            <v>60.121706678367772</v>
          </cell>
          <cell r="AM13">
            <v>2592.8416274836309</v>
          </cell>
          <cell r="AN13">
            <v>46.333368483751087</v>
          </cell>
          <cell r="AO13">
            <v>79171.653319634483</v>
          </cell>
          <cell r="AP13">
            <v>61.015780459385361</v>
          </cell>
          <cell r="AQ13">
            <v>1395253.8013204145</v>
          </cell>
          <cell r="AR13">
            <v>55.836600360651765</v>
          </cell>
          <cell r="AS13">
            <v>1241074.4825366384</v>
          </cell>
          <cell r="AT13">
            <v>54.578903252054722</v>
          </cell>
          <cell r="AU13">
            <v>6873.5031808287576</v>
          </cell>
          <cell r="AV13">
            <v>77.9717608855116</v>
          </cell>
          <cell r="AW13">
            <v>12569.20722092006</v>
          </cell>
          <cell r="AX13">
            <v>76.559139784946268</v>
          </cell>
          <cell r="AY13">
            <v>63520.911291406017</v>
          </cell>
          <cell r="AZ13">
            <v>72.308349638143071</v>
          </cell>
          <cell r="BA13">
            <v>25416.303616132533</v>
          </cell>
          <cell r="BB13">
            <v>65.014027916415941</v>
          </cell>
          <cell r="BC13">
            <v>11993.684445786594</v>
          </cell>
          <cell r="BD13">
            <v>56.934276914854401</v>
          </cell>
          <cell r="BE13">
            <v>14722.919694167595</v>
          </cell>
          <cell r="BF13">
            <v>56.123822341857355</v>
          </cell>
          <cell r="BG13">
            <v>19082.789334532434</v>
          </cell>
          <cell r="BH13">
            <v>75.027492276253497</v>
          </cell>
        </row>
        <row r="14">
          <cell r="C14">
            <v>542115.37609724479</v>
          </cell>
          <cell r="E14">
            <v>503394.70963901532</v>
          </cell>
          <cell r="G14">
            <v>12665.765331483699</v>
          </cell>
          <cell r="I14">
            <v>4027.9057887426661</v>
          </cell>
          <cell r="K14">
            <v>2883.3115872154913</v>
          </cell>
          <cell r="M14">
            <v>2648.0071392387754</v>
          </cell>
          <cell r="O14">
            <v>6017.7001418747304</v>
          </cell>
          <cell r="Q14">
            <v>2778.0857301878214</v>
          </cell>
          <cell r="S14">
            <v>4804.7362672515374</v>
          </cell>
          <cell r="U14">
            <v>2895.1544722343942</v>
          </cell>
          <cell r="Y14">
            <v>332733.84014831291</v>
          </cell>
          <cell r="Z14">
            <v>32.48666294246285</v>
          </cell>
          <cell r="AA14">
            <v>114627.76259822608</v>
          </cell>
          <cell r="AB14">
            <v>20.724084533784961</v>
          </cell>
          <cell r="AC14">
            <v>4567.2267217569479</v>
          </cell>
          <cell r="AD14">
            <v>22.73862963621087</v>
          </cell>
          <cell r="AE14">
            <v>1832.3409347391339</v>
          </cell>
          <cell r="AF14">
            <v>19.242215238417383</v>
          </cell>
          <cell r="AG14">
            <v>50230.073549065244</v>
          </cell>
          <cell r="AH14">
            <v>9.4558278406532175</v>
          </cell>
          <cell r="AI14">
            <v>16063.147226013323</v>
          </cell>
          <cell r="AJ14">
            <v>12.782887954121271</v>
          </cell>
          <cell r="AK14">
            <v>9329.9133942560857</v>
          </cell>
          <cell r="AL14">
            <v>9.3621130408952489</v>
          </cell>
          <cell r="AM14">
            <v>1520.3311956497357</v>
          </cell>
          <cell r="AN14">
            <v>27.167901332155616</v>
          </cell>
          <cell r="AO14">
            <v>11210.740329224733</v>
          </cell>
          <cell r="AP14">
            <v>8.6398608849755405</v>
          </cell>
          <cell r="AQ14">
            <v>542115.37609724479</v>
          </cell>
          <cell r="AR14">
            <v>21.694891335081859</v>
          </cell>
          <cell r="AS14">
            <v>528767.27967966197</v>
          </cell>
          <cell r="AT14">
            <v>23.253671400528901</v>
          </cell>
          <cell r="AU14">
            <v>529.60142784775508</v>
          </cell>
          <cell r="AV14">
            <v>6.0077015766786559</v>
          </cell>
          <cell r="AW14">
            <v>353.06761856517005</v>
          </cell>
          <cell r="AX14">
            <v>2.1505376344086016</v>
          </cell>
          <cell r="AY14">
            <v>6355.2171341730609</v>
          </cell>
          <cell r="AZ14">
            <v>7.2343934181919645</v>
          </cell>
          <cell r="BA14">
            <v>3818.8813981230915</v>
          </cell>
          <cell r="BB14">
            <v>9.7685668843468054</v>
          </cell>
          <cell r="BC14">
            <v>423.68114227820405</v>
          </cell>
          <cell r="BD14">
            <v>2.0112234557365891</v>
          </cell>
          <cell r="BE14">
            <v>882.66904641292513</v>
          </cell>
          <cell r="BF14">
            <v>3.3647375504710633</v>
          </cell>
          <cell r="BG14">
            <v>984.97865018272569</v>
          </cell>
          <cell r="BH14">
            <v>3.8726245295349933</v>
          </cell>
        </row>
        <row r="15">
          <cell r="C15">
            <v>225581.78771229021</v>
          </cell>
          <cell r="E15">
            <v>218429.5569971251</v>
          </cell>
          <cell r="G15">
            <v>3393.6890289651324</v>
          </cell>
          <cell r="I15">
            <v>706.1352371303401</v>
          </cell>
          <cell r="K15">
            <v>0</v>
          </cell>
          <cell r="M15">
            <v>706.1352371303401</v>
          </cell>
          <cell r="O15">
            <v>1993.2035933740794</v>
          </cell>
          <cell r="Q15">
            <v>0</v>
          </cell>
          <cell r="S15">
            <v>353.06761856517005</v>
          </cell>
          <cell r="U15">
            <v>0</v>
          </cell>
          <cell r="Y15">
            <v>194682.79371147216</v>
          </cell>
          <cell r="Z15">
            <v>19.00796834245202</v>
          </cell>
          <cell r="AA15">
            <v>22651.98020659083</v>
          </cell>
          <cell r="AB15">
            <v>4.0953565001911407</v>
          </cell>
          <cell r="AC15">
            <v>1059.2028556955102</v>
          </cell>
          <cell r="AD15">
            <v>5.2734017627248466</v>
          </cell>
          <cell r="AE15">
            <v>0</v>
          </cell>
          <cell r="AF15">
            <v>0</v>
          </cell>
          <cell r="AG15">
            <v>1765.3380928258503</v>
          </cell>
          <cell r="AH15">
            <v>0.33232547569341497</v>
          </cell>
          <cell r="AI15">
            <v>3354.1423763691155</v>
          </cell>
          <cell r="AJ15">
            <v>2.6691921312818394</v>
          </cell>
          <cell r="AK15">
            <v>831.35603898913962</v>
          </cell>
          <cell r="AL15">
            <v>0.83422523718590591</v>
          </cell>
          <cell r="AM15">
            <v>423.68114227820405</v>
          </cell>
          <cell r="AN15">
            <v>7.5710657668838017</v>
          </cell>
          <cell r="AO15">
            <v>813.29328806945796</v>
          </cell>
          <cell r="AP15">
            <v>0.62678651554231313</v>
          </cell>
          <cell r="AQ15">
            <v>225581.78771229021</v>
          </cell>
          <cell r="AR15">
            <v>9.0275476169370972</v>
          </cell>
          <cell r="AS15">
            <v>225581.78771229021</v>
          </cell>
          <cell r="AT15">
            <v>9.9204413113144199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</row>
        <row r="16">
          <cell r="C16">
            <v>36558.103361532259</v>
          </cell>
          <cell r="E16">
            <v>32817.648811271931</v>
          </cell>
          <cell r="G16">
            <v>895.38466200109281</v>
          </cell>
          <cell r="I16">
            <v>0</v>
          </cell>
          <cell r="K16">
            <v>232.36951087698802</v>
          </cell>
          <cell r="M16">
            <v>1129.8163794085442</v>
          </cell>
          <cell r="O16">
            <v>0</v>
          </cell>
          <cell r="Q16">
            <v>0</v>
          </cell>
          <cell r="S16">
            <v>1482.8839979737143</v>
          </cell>
          <cell r="U16">
            <v>0</v>
          </cell>
          <cell r="Y16">
            <v>13419.228584644688</v>
          </cell>
          <cell r="Z16">
            <v>1.3101942254592924</v>
          </cell>
          <cell r="AA16">
            <v>9799.8474365103975</v>
          </cell>
          <cell r="AB16">
            <v>1.7717598432439463</v>
          </cell>
          <cell r="AC16">
            <v>353.06761856517005</v>
          </cell>
          <cell r="AD16">
            <v>1.7578005875749487</v>
          </cell>
          <cell r="AE16">
            <v>353.06761856517005</v>
          </cell>
          <cell r="AF16">
            <v>3.7077178058643709</v>
          </cell>
          <cell r="AG16">
            <v>8840.9329265573833</v>
          </cell>
          <cell r="AH16">
            <v>1.6643085266962496</v>
          </cell>
          <cell r="AI16">
            <v>2666.6561495306241</v>
          </cell>
          <cell r="AJ16">
            <v>2.1220976370319025</v>
          </cell>
          <cell r="AK16">
            <v>348.55426631548198</v>
          </cell>
          <cell r="AL16">
            <v>0.34975720612163719</v>
          </cell>
          <cell r="AM16">
            <v>0</v>
          </cell>
          <cell r="AN16">
            <v>0</v>
          </cell>
          <cell r="AO16">
            <v>776.74876084337416</v>
          </cell>
          <cell r="AP16">
            <v>0.59862248515107486</v>
          </cell>
          <cell r="AQ16">
            <v>36558.103361532259</v>
          </cell>
          <cell r="AR16">
            <v>1.4630171266399614</v>
          </cell>
          <cell r="AS16">
            <v>33698.255651154381</v>
          </cell>
          <cell r="AT16">
            <v>1.4819528246106413</v>
          </cell>
          <cell r="AU16">
            <v>529.60142784775508</v>
          </cell>
          <cell r="AV16">
            <v>6.0077015766786559</v>
          </cell>
          <cell r="AW16">
            <v>0</v>
          </cell>
          <cell r="AX16">
            <v>0</v>
          </cell>
          <cell r="AY16">
            <v>776.74876084337416</v>
          </cell>
          <cell r="AZ16">
            <v>0.88420364000124008</v>
          </cell>
          <cell r="BA16">
            <v>1129.8163794085442</v>
          </cell>
          <cell r="BB16">
            <v>2.8900313255884917</v>
          </cell>
          <cell r="BC16">
            <v>0</v>
          </cell>
          <cell r="BD16">
            <v>0</v>
          </cell>
          <cell r="BE16">
            <v>423.68114227820405</v>
          </cell>
          <cell r="BF16">
            <v>1.6150740242261103</v>
          </cell>
          <cell r="BG16">
            <v>0</v>
          </cell>
          <cell r="BH16">
            <v>0</v>
          </cell>
        </row>
        <row r="18">
          <cell r="C18">
            <v>1543756.2330390359</v>
          </cell>
          <cell r="E18">
            <v>1308880.4041265955</v>
          </cell>
          <cell r="G18">
            <v>41433.588529428205</v>
          </cell>
          <cell r="I18">
            <v>18100.759287545821</v>
          </cell>
          <cell r="K18">
            <v>22313.658185448883</v>
          </cell>
          <cell r="M18">
            <v>50730.246025508008</v>
          </cell>
          <cell r="O18">
            <v>18978.283350510275</v>
          </cell>
          <cell r="Q18">
            <v>5485.2240872325374</v>
          </cell>
          <cell r="S18">
            <v>29975.073236743028</v>
          </cell>
          <cell r="U18">
            <v>47858.996210021432</v>
          </cell>
          <cell r="Y18">
            <v>581860.31485159986</v>
          </cell>
          <cell r="Z18">
            <v>56.810271897062051</v>
          </cell>
          <cell r="AA18">
            <v>352606.07043242053</v>
          </cell>
          <cell r="AB18">
            <v>63.749285907114995</v>
          </cell>
          <cell r="AC18">
            <v>8656.9574329656716</v>
          </cell>
          <cell r="AD18">
            <v>43.099973098976086</v>
          </cell>
          <cell r="AE18">
            <v>6154.5435567973773</v>
          </cell>
          <cell r="AF18">
            <v>64.631559317846168</v>
          </cell>
          <cell r="AG18">
            <v>344839.0997215372</v>
          </cell>
          <cell r="AH18">
            <v>64.916073764207809</v>
          </cell>
          <cell r="AI18">
            <v>84885.1177980832</v>
          </cell>
          <cell r="AJ18">
            <v>67.550706876922888</v>
          </cell>
          <cell r="AK18">
            <v>68395.512974494326</v>
          </cell>
          <cell r="AL18">
            <v>68.631561398141955</v>
          </cell>
          <cell r="AM18">
            <v>4267.0372568585608</v>
          </cell>
          <cell r="AN18">
            <v>76.250785030706737</v>
          </cell>
          <cell r="AO18">
            <v>92091.57901427582</v>
          </cell>
          <cell r="AP18">
            <v>70.972871371118359</v>
          </cell>
          <cell r="AQ18">
            <v>1543756.2330390359</v>
          </cell>
          <cell r="AR18">
            <v>61.779512628377198</v>
          </cell>
          <cell r="AS18">
            <v>1378297.3924080883</v>
          </cell>
          <cell r="AT18">
            <v>60.613574037108265</v>
          </cell>
          <cell r="AU18">
            <v>6074.6986334075336</v>
          </cell>
          <cell r="AV18">
            <v>68.910268437307437</v>
          </cell>
          <cell r="AW18">
            <v>10486.10827138555</v>
          </cell>
          <cell r="AX18">
            <v>63.870967741935466</v>
          </cell>
          <cell r="AY18">
            <v>66451.372525496947</v>
          </cell>
          <cell r="AZ18">
            <v>75.644208825420506</v>
          </cell>
          <cell r="BA18">
            <v>26526.423605614313</v>
          </cell>
          <cell r="BB18">
            <v>67.853676555997396</v>
          </cell>
          <cell r="BC18">
            <v>18477.932095118369</v>
          </cell>
          <cell r="BD18">
            <v>87.715139369614178</v>
          </cell>
          <cell r="BE18">
            <v>18959.731116949635</v>
          </cell>
          <cell r="BF18">
            <v>72.274562584118456</v>
          </cell>
          <cell r="BG18">
            <v>18482.574382971645</v>
          </cell>
          <cell r="BH18">
            <v>72.667636919006156</v>
          </cell>
        </row>
        <row r="19">
          <cell r="C19">
            <v>955059.58366257604</v>
          </cell>
          <cell r="E19">
            <v>847568.659244076</v>
          </cell>
          <cell r="G19">
            <v>19495.367640122618</v>
          </cell>
          <cell r="I19">
            <v>8920.4142174314511</v>
          </cell>
          <cell r="K19">
            <v>12549.551011751435</v>
          </cell>
          <cell r="M19">
            <v>17819.827091296371</v>
          </cell>
          <cell r="O19">
            <v>13135.942636204376</v>
          </cell>
          <cell r="Q19">
            <v>3085.3309525749937</v>
          </cell>
          <cell r="S19">
            <v>12868.081491191204</v>
          </cell>
          <cell r="U19">
            <v>19616.409377928037</v>
          </cell>
          <cell r="Y19">
            <v>442356.42522300617</v>
          </cell>
          <cell r="Z19">
            <v>43.189728102939519</v>
          </cell>
          <cell r="AA19">
            <v>200507.6867101762</v>
          </cell>
          <cell r="AB19">
            <v>36.25071409288477</v>
          </cell>
          <cell r="AC19">
            <v>11428.803207964587</v>
          </cell>
          <cell r="AD19">
            <v>56.900026901023871</v>
          </cell>
          <cell r="AE19">
            <v>3367.9615811808962</v>
          </cell>
          <cell r="AF19">
            <v>35.368440682153825</v>
          </cell>
          <cell r="AG19">
            <v>186368.47295773996</v>
          </cell>
          <cell r="AH19">
            <v>35.083926235792241</v>
          </cell>
          <cell r="AI19">
            <v>40776.213848295542</v>
          </cell>
          <cell r="AJ19">
            <v>32.449293123077162</v>
          </cell>
          <cell r="AK19">
            <v>31260.551350957579</v>
          </cell>
          <cell r="AL19">
            <v>31.368438601858102</v>
          </cell>
          <cell r="AM19">
            <v>1329.0195642485196</v>
          </cell>
          <cell r="AN19">
            <v>23.749214969293266</v>
          </cell>
          <cell r="AO19">
            <v>37664.449219001457</v>
          </cell>
          <cell r="AP19">
            <v>29.027128628881734</v>
          </cell>
          <cell r="AQ19">
            <v>955059.58366257604</v>
          </cell>
          <cell r="AR19">
            <v>38.220487371624316</v>
          </cell>
          <cell r="AS19">
            <v>895611.4049254884</v>
          </cell>
          <cell r="AT19">
            <v>39.386425962892993</v>
          </cell>
          <cell r="AU19">
            <v>2740.6764495296597</v>
          </cell>
          <cell r="AV19">
            <v>31.089731562692556</v>
          </cell>
          <cell r="AW19">
            <v>5931.5359918948561</v>
          </cell>
          <cell r="AX19">
            <v>36.129032258064505</v>
          </cell>
          <cell r="AY19">
            <v>21395.897685049305</v>
          </cell>
          <cell r="AZ19">
            <v>24.355791174579615</v>
          </cell>
          <cell r="BA19">
            <v>12567.145014389591</v>
          </cell>
          <cell r="BB19">
            <v>32.146323444002718</v>
          </cell>
          <cell r="BC19">
            <v>2587.9092498472223</v>
          </cell>
          <cell r="BD19">
            <v>12.28486063038585</v>
          </cell>
          <cell r="BE19">
            <v>7273.1929424425025</v>
          </cell>
          <cell r="BF19">
            <v>27.725437415881565</v>
          </cell>
          <cell r="BG19">
            <v>6951.8214039340992</v>
          </cell>
          <cell r="BH19">
            <v>27.33236308099395</v>
          </cell>
        </row>
        <row r="21">
          <cell r="C21">
            <v>473848.4484691312</v>
          </cell>
          <cell r="E21">
            <v>374881.90605050384</v>
          </cell>
          <cell r="G21">
            <v>7228.0976462338922</v>
          </cell>
          <cell r="I21">
            <v>8221.4316894461008</v>
          </cell>
          <cell r="K21">
            <v>7739.4588110364439</v>
          </cell>
          <cell r="M21">
            <v>32066.518525939486</v>
          </cell>
          <cell r="O21">
            <v>2326.2949509499786</v>
          </cell>
          <cell r="Q21">
            <v>353.06761856517005</v>
          </cell>
          <cell r="S21">
            <v>12742.978169165021</v>
          </cell>
          <cell r="U21">
            <v>28288.695007292194</v>
          </cell>
          <cell r="Y21">
            <v>88409.674970965774</v>
          </cell>
          <cell r="Z21">
            <v>8.6319302850417401</v>
          </cell>
          <cell r="AA21">
            <v>87143.042352170698</v>
          </cell>
          <cell r="AB21">
            <v>15.754994560676671</v>
          </cell>
          <cell r="AC21">
            <v>2954.5527187517396</v>
          </cell>
          <cell r="AD21">
            <v>14.709687980304937</v>
          </cell>
          <cell r="AE21">
            <v>3919.0505660733875</v>
          </cell>
          <cell r="AF21">
            <v>41.15566764509451</v>
          </cell>
          <cell r="AG21">
            <v>167977.42805312379</v>
          </cell>
          <cell r="AH21">
            <v>31.621805993067465</v>
          </cell>
          <cell r="AI21">
            <v>33438.808527186535</v>
          </cell>
          <cell r="AJ21">
            <v>26.610261159165567</v>
          </cell>
          <cell r="AK21">
            <v>29722.560942822332</v>
          </cell>
          <cell r="AL21">
            <v>29.825140240092026</v>
          </cell>
          <cell r="AM21">
            <v>1412.2704742606802</v>
          </cell>
          <cell r="AN21">
            <v>25.236885889612669</v>
          </cell>
          <cell r="AO21">
            <v>58871.059863778341</v>
          </cell>
          <cell r="AP21">
            <v>45.370577895571174</v>
          </cell>
          <cell r="AQ21">
            <v>473848.4484691312</v>
          </cell>
          <cell r="AR21">
            <v>18.96292016810623</v>
          </cell>
          <cell r="AS21">
            <v>379379.47040229768</v>
          </cell>
          <cell r="AT21">
            <v>16.684023160786797</v>
          </cell>
          <cell r="AU21">
            <v>1644.6399851376682</v>
          </cell>
          <cell r="AV21">
            <v>18.656494700049574</v>
          </cell>
          <cell r="AW21">
            <v>4378.0384702081083</v>
          </cell>
          <cell r="AX21">
            <v>26.666666666666661</v>
          </cell>
          <cell r="AY21">
            <v>37672.314900903562</v>
          </cell>
          <cell r="AZ21">
            <v>42.883876540060051</v>
          </cell>
          <cell r="BA21">
            <v>16445.097520229068</v>
          </cell>
          <cell r="BB21">
            <v>42.065992184234226</v>
          </cell>
          <cell r="BC21">
            <v>9167.56155042707</v>
          </cell>
          <cell r="BD21">
            <v>43.518611007758196</v>
          </cell>
          <cell r="BE21">
            <v>17159.086262267265</v>
          </cell>
          <cell r="BF21">
            <v>65.410497981157476</v>
          </cell>
          <cell r="BG21">
            <v>8002.2393776618419</v>
          </cell>
          <cell r="BH21">
            <v>31.46227433396157</v>
          </cell>
        </row>
        <row r="22">
          <cell r="C22">
            <v>476192.78826632316</v>
          </cell>
          <cell r="E22">
            <v>387851.21707420563</v>
          </cell>
          <cell r="G22">
            <v>13711.284869057581</v>
          </cell>
          <cell r="I22">
            <v>8088.7703896620669</v>
          </cell>
          <cell r="K22">
            <v>10388.025214354177</v>
          </cell>
          <cell r="M22">
            <v>16210.847515263667</v>
          </cell>
          <cell r="O22">
            <v>5435.7897637652313</v>
          </cell>
          <cell r="Q22">
            <v>3088.6264687865309</v>
          </cell>
          <cell r="S22">
            <v>10338.908213140036</v>
          </cell>
          <cell r="U22">
            <v>21079.318758089081</v>
          </cell>
          <cell r="Y22">
            <v>134556.43866683453</v>
          </cell>
          <cell r="Z22">
            <v>13.137496528033243</v>
          </cell>
          <cell r="AA22">
            <v>97934.077270056718</v>
          </cell>
          <cell r="AB22">
            <v>17.70595578312625</v>
          </cell>
          <cell r="AC22">
            <v>2917.0414711277763</v>
          </cell>
          <cell r="AD22">
            <v>14.522932555431836</v>
          </cell>
          <cell r="AE22">
            <v>2662.0498383672834</v>
          </cell>
          <cell r="AF22">
            <v>27.955352082198655</v>
          </cell>
          <cell r="AG22">
            <v>147725.88591446399</v>
          </cell>
          <cell r="AH22">
            <v>27.809446535065735</v>
          </cell>
          <cell r="AI22">
            <v>30827.138388623203</v>
          </cell>
          <cell r="AJ22">
            <v>24.531920826188049</v>
          </cell>
          <cell r="AK22">
            <v>28654.195198117672</v>
          </cell>
          <cell r="AL22">
            <v>28.753087322955295</v>
          </cell>
          <cell r="AM22">
            <v>1009.1182717203621</v>
          </cell>
          <cell r="AN22">
            <v>18.032666643308424</v>
          </cell>
          <cell r="AO22">
            <v>29906.843247013403</v>
          </cell>
          <cell r="AP22">
            <v>23.048519328324748</v>
          </cell>
          <cell r="AQ22">
            <v>476192.78826632316</v>
          </cell>
          <cell r="AR22">
            <v>19.056738199092059</v>
          </cell>
          <cell r="AS22">
            <v>413779.91879594047</v>
          </cell>
          <cell r="AT22">
            <v>18.196856412233899</v>
          </cell>
          <cell r="AU22">
            <v>3270.2778773774148</v>
          </cell>
          <cell r="AV22">
            <v>37.097433139371219</v>
          </cell>
          <cell r="AW22">
            <v>6708.2847527382301</v>
          </cell>
          <cell r="AX22">
            <v>40.860215053763426</v>
          </cell>
          <cell r="AY22">
            <v>21877.525646367438</v>
          </cell>
          <cell r="AZ22">
            <v>24.904047210497179</v>
          </cell>
          <cell r="BA22">
            <v>10565.407849817568</v>
          </cell>
          <cell r="BB22">
            <v>27.025948826813767</v>
          </cell>
          <cell r="BC22">
            <v>5483.063722081617</v>
          </cell>
          <cell r="BD22">
            <v>26.028220911252546</v>
          </cell>
          <cell r="BE22">
            <v>7237.886180585986</v>
          </cell>
          <cell r="BF22">
            <v>27.590847913862721</v>
          </cell>
          <cell r="BG22">
            <v>7270.4234414151433</v>
          </cell>
          <cell r="BH22">
            <v>28.585005526878465</v>
          </cell>
        </row>
        <row r="23">
          <cell r="C23">
            <v>478649.17037391471</v>
          </cell>
          <cell r="E23">
            <v>416126.84980310156</v>
          </cell>
          <cell r="G23">
            <v>11035.333338473045</v>
          </cell>
          <cell r="I23">
            <v>4365.8419379407578</v>
          </cell>
          <cell r="K23">
            <v>6766.5027126837467</v>
          </cell>
          <cell r="M23">
            <v>8621.4756629506683</v>
          </cell>
          <cell r="O23">
            <v>8219.9620101326691</v>
          </cell>
          <cell r="Q23">
            <v>3261.2132558601788</v>
          </cell>
          <cell r="S23">
            <v>11146.450268530978</v>
          </cell>
          <cell r="U23">
            <v>9105.5413842413964</v>
          </cell>
          <cell r="Y23">
            <v>182474.12600923656</v>
          </cell>
          <cell r="Z23">
            <v>17.815967936234635</v>
          </cell>
          <cell r="AA23">
            <v>134506.86995887264</v>
          </cell>
          <cell r="AB23">
            <v>24.31812049907041</v>
          </cell>
          <cell r="AC23">
            <v>5285.6482091943444</v>
          </cell>
          <cell r="AD23">
            <v>26.315399768447804</v>
          </cell>
          <cell r="AE23">
            <v>873.0836061217301</v>
          </cell>
          <cell r="AF23">
            <v>9.1686336050336301</v>
          </cell>
          <cell r="AG23">
            <v>94294.705431219016</v>
          </cell>
          <cell r="AH23">
            <v>17.751009262842455</v>
          </cell>
          <cell r="AI23">
            <v>22647.427593652894</v>
          </cell>
          <cell r="AJ23">
            <v>18.02259079776794</v>
          </cell>
          <cell r="AK23">
            <v>23242.72534966618</v>
          </cell>
          <cell r="AL23">
            <v>23.322941265030529</v>
          </cell>
          <cell r="AM23">
            <v>1143.1239555469292</v>
          </cell>
          <cell r="AN23">
            <v>20.427311446076104</v>
          </cell>
          <cell r="AO23">
            <v>14181.460260405302</v>
          </cell>
          <cell r="AP23">
            <v>10.929326716836368</v>
          </cell>
          <cell r="AQ23">
            <v>478649.17037391471</v>
          </cell>
          <cell r="AR23">
            <v>19.155040046358017</v>
          </cell>
          <cell r="AS23">
            <v>450014.55339382601</v>
          </cell>
          <cell r="AT23">
            <v>19.790351922712386</v>
          </cell>
          <cell r="AU23">
            <v>2488.1867461614302</v>
          </cell>
          <cell r="AV23">
            <v>28.225534622769473</v>
          </cell>
          <cell r="AW23">
            <v>2365.5530443866392</v>
          </cell>
          <cell r="AX23">
            <v>14.40860215053763</v>
          </cell>
          <cell r="AY23">
            <v>10008.527021599555</v>
          </cell>
          <cell r="AZ23">
            <v>11.39309963486836</v>
          </cell>
          <cell r="BA23">
            <v>7090.5673657602692</v>
          </cell>
          <cell r="BB23">
            <v>18.13742673297951</v>
          </cell>
          <cell r="BC23">
            <v>1662.3527443560272</v>
          </cell>
          <cell r="BD23">
            <v>7.8912240775671858</v>
          </cell>
          <cell r="BE23">
            <v>706.1352371303401</v>
          </cell>
          <cell r="BF23">
            <v>2.6917900403768509</v>
          </cell>
          <cell r="BG23">
            <v>4313.2948206945302</v>
          </cell>
          <cell r="BH23">
            <v>16.95851105263969</v>
          </cell>
        </row>
        <row r="24">
          <cell r="C24">
            <v>478483.92732235353</v>
          </cell>
          <cell r="E24">
            <v>431058.53003334516</v>
          </cell>
          <cell r="G24">
            <v>15996.259414026239</v>
          </cell>
          <cell r="I24">
            <v>2441.2103912220327</v>
          </cell>
          <cell r="K24">
            <v>6418.0173337363758</v>
          </cell>
          <cell r="M24">
            <v>5543.1616114731696</v>
          </cell>
          <cell r="O24">
            <v>7549.3657118287947</v>
          </cell>
          <cell r="Q24">
            <v>0</v>
          </cell>
          <cell r="S24">
            <v>5344.0313484777998</v>
          </cell>
          <cell r="U24">
            <v>4133.3514782440197</v>
          </cell>
          <cell r="Y24">
            <v>240301.60391004063</v>
          </cell>
          <cell r="Z24">
            <v>23.461987537182839</v>
          </cell>
          <cell r="AA24">
            <v>124843.95731117415</v>
          </cell>
          <cell r="AB24">
            <v>22.571117731029094</v>
          </cell>
          <cell r="AC24">
            <v>4698.0554168197577</v>
          </cell>
          <cell r="AD24">
            <v>23.389980099863266</v>
          </cell>
          <cell r="AE24">
            <v>938.50474800732809</v>
          </cell>
          <cell r="AF24">
            <v>9.8556496889072012</v>
          </cell>
          <cell r="AG24">
            <v>65370.800222804261</v>
          </cell>
          <cell r="AH24">
            <v>12.306074609044153</v>
          </cell>
          <cell r="AI24">
            <v>19481.338550894056</v>
          </cell>
          <cell r="AJ24">
            <v>15.503049582282117</v>
          </cell>
          <cell r="AK24">
            <v>8555.751440570808</v>
          </cell>
          <cell r="AL24">
            <v>8.5852792787700896</v>
          </cell>
          <cell r="AM24">
            <v>464.73902175397603</v>
          </cell>
          <cell r="AN24">
            <v>8.3047588080429051</v>
          </cell>
          <cell r="AO24">
            <v>13829.176700288752</v>
          </cell>
          <cell r="AP24">
            <v>10.657829843116398</v>
          </cell>
          <cell r="AQ24">
            <v>478483.92732235353</v>
          </cell>
          <cell r="AR24">
            <v>19.148427191962877</v>
          </cell>
          <cell r="AS24">
            <v>459161.76691127889</v>
          </cell>
          <cell r="AT24">
            <v>20.19262018994365</v>
          </cell>
          <cell r="AU24">
            <v>882.66904641292513</v>
          </cell>
          <cell r="AV24">
            <v>10.012835961131092</v>
          </cell>
          <cell r="AW24">
            <v>1906.5651402519184</v>
          </cell>
          <cell r="AX24">
            <v>11.61290322580645</v>
          </cell>
          <cell r="AY24">
            <v>7626.2605610076735</v>
          </cell>
          <cell r="AZ24">
            <v>8.6812721018303574</v>
          </cell>
          <cell r="BA24">
            <v>1412.2704742606802</v>
          </cell>
          <cell r="BB24">
            <v>3.6125391569856142</v>
          </cell>
          <cell r="BC24">
            <v>3976.1145672575039</v>
          </cell>
          <cell r="BD24">
            <v>18.87470100123836</v>
          </cell>
          <cell r="BE24">
            <v>0</v>
          </cell>
          <cell r="BF24">
            <v>0</v>
          </cell>
          <cell r="BG24">
            <v>3518.2806218841824</v>
          </cell>
          <cell r="BH24">
            <v>13.832766665113718</v>
          </cell>
        </row>
        <row r="25">
          <cell r="C25">
            <v>477006.02619631571</v>
          </cell>
          <cell r="E25">
            <v>447698.18382218445</v>
          </cell>
          <cell r="G25">
            <v>11869.222548382792</v>
          </cell>
          <cell r="I25">
            <v>2189.0192351040541</v>
          </cell>
          <cell r="K25">
            <v>1482.8839979737143</v>
          </cell>
          <cell r="M25">
            <v>3001.0747578039454</v>
          </cell>
          <cell r="O25">
            <v>6491.4879521451021</v>
          </cell>
          <cell r="Q25">
            <v>1588.8042835432652</v>
          </cell>
          <cell r="S25">
            <v>2332.2819806131001</v>
          </cell>
          <cell r="U25">
            <v>353.06761856517005</v>
          </cell>
          <cell r="Y25">
            <v>328112.6109168441</v>
          </cell>
          <cell r="Z25">
            <v>32.035466525664177</v>
          </cell>
          <cell r="AA25">
            <v>93155.42688367574</v>
          </cell>
          <cell r="AB25">
            <v>16.842001429311651</v>
          </cell>
          <cell r="AC25">
            <v>4022.4564300140191</v>
          </cell>
          <cell r="AD25">
            <v>20.026408269633347</v>
          </cell>
          <cell r="AE25">
            <v>0</v>
          </cell>
          <cell r="AF25">
            <v>0</v>
          </cell>
          <cell r="AG25">
            <v>28195.900942080429</v>
          </cell>
          <cell r="AH25">
            <v>5.3078876115917213</v>
          </cell>
          <cell r="AI25">
            <v>11997.678489455977</v>
          </cell>
          <cell r="AJ25">
            <v>9.5476295947733796</v>
          </cell>
          <cell r="AK25">
            <v>4713.8565229756787</v>
          </cell>
          <cell r="AL25">
            <v>4.7301251106820743</v>
          </cell>
          <cell r="AM25">
            <v>585.43712944215804</v>
          </cell>
          <cell r="AN25">
            <v>10.461600876424621</v>
          </cell>
          <cell r="AO25">
            <v>6222.6588818273103</v>
          </cell>
          <cell r="AP25">
            <v>4.7956607230919008</v>
          </cell>
          <cell r="AQ25">
            <v>477006.02619631571</v>
          </cell>
          <cell r="AR25">
            <v>19.089283131958144</v>
          </cell>
          <cell r="AS25">
            <v>468479.33220194734</v>
          </cell>
          <cell r="AT25">
            <v>20.602380040540758</v>
          </cell>
          <cell r="AU25">
            <v>529.60142784775508</v>
          </cell>
          <cell r="AV25">
            <v>6.0077015766786559</v>
          </cell>
          <cell r="AW25">
            <v>353.06761856517005</v>
          </cell>
          <cell r="AX25">
            <v>2.1505376344086016</v>
          </cell>
          <cell r="AY25">
            <v>4483.9587557776595</v>
          </cell>
          <cell r="AZ25">
            <v>5.1042664672798859</v>
          </cell>
          <cell r="BA25">
            <v>2167.9549356756693</v>
          </cell>
          <cell r="BB25">
            <v>5.5455539420014581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992.11125650214967</v>
          </cell>
          <cell r="BH25">
            <v>3.9006676817261532</v>
          </cell>
        </row>
        <row r="26">
          <cell r="C26">
            <v>114635.4560735617</v>
          </cell>
          <cell r="E26">
            <v>98832.376587322491</v>
          </cell>
          <cell r="G26">
            <v>1088.7583533773102</v>
          </cell>
          <cell r="I26">
            <v>1714.8998616022545</v>
          </cell>
          <cell r="K26">
            <v>2068.3211274158721</v>
          </cell>
          <cell r="M26">
            <v>3106.9950433734962</v>
          </cell>
          <cell r="O26">
            <v>2091.3255978928919</v>
          </cell>
          <cell r="Q26">
            <v>278.84341305238559</v>
          </cell>
          <cell r="S26">
            <v>938.50474800732809</v>
          </cell>
          <cell r="U26">
            <v>4515.4313415176985</v>
          </cell>
          <cell r="Y26">
            <v>50362.285600682073</v>
          </cell>
          <cell r="Z26">
            <v>4.9171511878447109</v>
          </cell>
          <cell r="AA26">
            <v>15530.383366648319</v>
          </cell>
          <cell r="AB26">
            <v>2.8078099967859664</v>
          </cell>
          <cell r="AC26">
            <v>208.00639502262402</v>
          </cell>
          <cell r="AD26">
            <v>1.0355913263187739</v>
          </cell>
          <cell r="AE26">
            <v>1129.8163794085442</v>
          </cell>
          <cell r="AF26">
            <v>11.864696978765988</v>
          </cell>
          <cell r="AG26">
            <v>27642.852115587299</v>
          </cell>
          <cell r="AH26">
            <v>5.2037759883888191</v>
          </cell>
          <cell r="AI26">
            <v>7268.9400965662817</v>
          </cell>
          <cell r="AJ26">
            <v>5.7845480398231635</v>
          </cell>
          <cell r="AK26">
            <v>4766.9748712993396</v>
          </cell>
          <cell r="AL26">
            <v>4.7834267824701451</v>
          </cell>
          <cell r="AM26">
            <v>981.36796838297528</v>
          </cell>
          <cell r="AN26">
            <v>17.536776336535286</v>
          </cell>
          <cell r="AO26">
            <v>6744.8292799643141</v>
          </cell>
          <cell r="AP26">
            <v>5.1980854930596117</v>
          </cell>
          <cell r="AQ26">
            <v>114635.4560735617</v>
          </cell>
          <cell r="AR26">
            <v>4.5875912625237021</v>
          </cell>
          <cell r="AS26">
            <v>103093.75562828043</v>
          </cell>
          <cell r="AT26">
            <v>4.5337682737835037</v>
          </cell>
          <cell r="AU26">
            <v>0</v>
          </cell>
          <cell r="AV26">
            <v>0</v>
          </cell>
          <cell r="AW26">
            <v>706.1352371303401</v>
          </cell>
          <cell r="AX26">
            <v>4.3010752688172031</v>
          </cell>
          <cell r="AY26">
            <v>6178.6833248904759</v>
          </cell>
          <cell r="AZ26">
            <v>7.0334380454644103</v>
          </cell>
          <cell r="BA26">
            <v>1412.2704742606802</v>
          </cell>
          <cell r="BB26">
            <v>3.6125391569856142</v>
          </cell>
          <cell r="BC26">
            <v>776.74876084337416</v>
          </cell>
          <cell r="BD26">
            <v>3.6872430021837475</v>
          </cell>
          <cell r="BE26">
            <v>1129.8163794085442</v>
          </cell>
          <cell r="BF26">
            <v>4.3068640646029621</v>
          </cell>
          <cell r="BG26">
            <v>1338.0462687478957</v>
          </cell>
          <cell r="BH26">
            <v>5.2607747396804934</v>
          </cell>
        </row>
        <row r="33">
          <cell r="C33">
            <v>2514019.9965872993</v>
          </cell>
          <cell r="D33">
            <v>222747.75586913768</v>
          </cell>
          <cell r="E33">
            <v>3.8655444697304082</v>
          </cell>
          <cell r="F33">
            <v>2.9237787635330994</v>
          </cell>
          <cell r="G33">
            <v>1.8454003865709605</v>
          </cell>
          <cell r="H33">
            <v>1.6462659771519628</v>
          </cell>
          <cell r="I33">
            <v>5.8646978387237505</v>
          </cell>
          <cell r="J33">
            <v>1.2914447170683478</v>
          </cell>
          <cell r="K33">
            <v>1.2243371261511544</v>
          </cell>
          <cell r="L33">
            <v>4.8703051198255407</v>
          </cell>
        </row>
        <row r="34">
          <cell r="C34">
            <v>1452625.5997451197</v>
          </cell>
          <cell r="D34">
            <v>106106.8242530123</v>
          </cell>
          <cell r="E34">
            <v>3.6990464405597758</v>
          </cell>
          <cell r="F34">
            <v>2.9630665650865398</v>
          </cell>
          <cell r="G34">
            <v>1.8785301706823043</v>
          </cell>
          <cell r="H34">
            <v>1.5546734084770784</v>
          </cell>
          <cell r="I34">
            <v>5.4052246405103226</v>
          </cell>
          <cell r="J34">
            <v>1.1879985558739075</v>
          </cell>
          <cell r="K34">
            <v>1.1409557905268917</v>
          </cell>
          <cell r="L34">
            <v>4.8106161623852604</v>
          </cell>
        </row>
        <row r="35">
          <cell r="C35">
            <v>311398.38152625045</v>
          </cell>
          <cell r="D35">
            <v>24015.942209876925</v>
          </cell>
          <cell r="E35">
            <v>3.6206004527025359</v>
          </cell>
          <cell r="F35">
            <v>2.9808258800871323</v>
          </cell>
          <cell r="G35">
            <v>1.974003361511758</v>
          </cell>
          <cell r="H35">
            <v>1.5340529765983089</v>
          </cell>
          <cell r="I35">
            <v>5.3351916697383004</v>
          </cell>
          <cell r="J35">
            <v>1.2118964246221893</v>
          </cell>
          <cell r="K35">
            <v>1.1344913380022117</v>
          </cell>
          <cell r="L35">
            <v>4.5967793955031322</v>
          </cell>
        </row>
        <row r="36">
          <cell r="C36">
            <v>180549.55087963599</v>
          </cell>
          <cell r="D36">
            <v>15371.67259217193</v>
          </cell>
          <cell r="E36">
            <v>3.6533410138248859</v>
          </cell>
          <cell r="F36">
            <v>2.7999999999999994</v>
          </cell>
          <cell r="G36">
            <v>1.8275345622119783</v>
          </cell>
          <cell r="H36">
            <v>1.6337903225806456</v>
          </cell>
          <cell r="I36">
            <v>5.1529093369418124</v>
          </cell>
          <cell r="J36">
            <v>1.1353179972936402</v>
          </cell>
          <cell r="K36">
            <v>1.0811907983761841</v>
          </cell>
          <cell r="L36">
            <v>4.7176364456472726</v>
          </cell>
        </row>
        <row r="37">
          <cell r="C37">
            <v>960677.66733925394</v>
          </cell>
          <cell r="D37">
            <v>66719.209450963259</v>
          </cell>
          <cell r="E37">
            <v>3.733064143933932</v>
          </cell>
          <cell r="F37">
            <v>2.9879566754269624</v>
          </cell>
          <cell r="G37">
            <v>1.8571671645513028</v>
          </cell>
          <cell r="H37">
            <v>1.5464881924964295</v>
          </cell>
          <cell r="I37">
            <v>5.4885651965668734</v>
          </cell>
          <cell r="J37">
            <v>1.1915336466762647</v>
          </cell>
          <cell r="K37">
            <v>1.1570521714478155</v>
          </cell>
          <cell r="L37">
            <v>4.9090097922441736</v>
          </cell>
        </row>
        <row r="38">
          <cell r="C38">
            <v>1061394.3968421805</v>
          </cell>
          <cell r="D38">
            <v>116640.93161612593</v>
          </cell>
          <cell r="E38">
            <v>4.0934138651219323</v>
          </cell>
          <cell r="F38">
            <v>2.8700094328639141</v>
          </cell>
          <cell r="G38">
            <v>1.800058925698973</v>
          </cell>
          <cell r="H38">
            <v>1.771619672629724</v>
          </cell>
          <cell r="I38">
            <v>6.2826749691898547</v>
          </cell>
          <cell r="J38">
            <v>1.3855484205746902</v>
          </cell>
          <cell r="K38">
            <v>1.3001881040409922</v>
          </cell>
          <cell r="L38">
            <v>4.924603431997868</v>
          </cell>
        </row>
        <row r="40">
          <cell r="C40">
            <v>300291.50336599664</v>
          </cell>
          <cell r="D40">
            <v>35748.104707214428</v>
          </cell>
          <cell r="E40">
            <v>4.1213699351198949</v>
          </cell>
          <cell r="F40">
            <v>2.6792666755654717</v>
          </cell>
          <cell r="G40">
            <v>1.7759730887857894</v>
          </cell>
          <cell r="H40">
            <v>1.926030976655309</v>
          </cell>
          <cell r="I40">
            <v>6.8079315690676783</v>
          </cell>
          <cell r="J40">
            <v>1.3703003541745726</v>
          </cell>
          <cell r="K40">
            <v>1.3015113152498772</v>
          </cell>
          <cell r="L40">
            <v>5.4359524253724993</v>
          </cell>
        </row>
        <row r="41">
          <cell r="C41">
            <v>1404794.6115462449</v>
          </cell>
          <cell r="D41">
            <v>147227.88817339897</v>
          </cell>
          <cell r="E41">
            <v>3.9874791057902419</v>
          </cell>
          <cell r="F41">
            <v>2.8311295681957551</v>
          </cell>
          <cell r="G41">
            <v>1.7958999539463674</v>
          </cell>
          <cell r="H41">
            <v>1.7521695291841508</v>
          </cell>
          <cell r="I41">
            <v>5.8788470382269145</v>
          </cell>
          <cell r="J41">
            <v>1.303227203474743</v>
          </cell>
          <cell r="K41">
            <v>1.2288851702820487</v>
          </cell>
          <cell r="L41">
            <v>4.8280790981864063</v>
          </cell>
        </row>
        <row r="42">
          <cell r="C42">
            <v>546282.77767734311</v>
          </cell>
          <cell r="D42">
            <v>31925.11618045409</v>
          </cell>
          <cell r="E42">
            <v>3.6256474246384318</v>
          </cell>
          <cell r="F42">
            <v>3.0256093315732828</v>
          </cell>
          <cell r="G42">
            <v>1.904824902452485</v>
          </cell>
          <cell r="H42">
            <v>1.4616596486524829</v>
          </cell>
          <cell r="I42">
            <v>4.8726408012932021</v>
          </cell>
          <cell r="J42">
            <v>1.1523636573200917</v>
          </cell>
          <cell r="K42">
            <v>1.1247756038633439</v>
          </cell>
          <cell r="L42">
            <v>4.5524022899868095</v>
          </cell>
        </row>
        <row r="43">
          <cell r="C43">
            <v>226093.0006362196</v>
          </cell>
          <cell r="D43">
            <v>3630.943512222454</v>
          </cell>
          <cell r="E43">
            <v>3.2715000722580503</v>
          </cell>
          <cell r="F43">
            <v>3.5893342070661425</v>
          </cell>
          <cell r="G43">
            <v>2.0893318166896981</v>
          </cell>
          <cell r="H43">
            <v>1.0336451483137656</v>
          </cell>
          <cell r="I43">
            <v>5.3999436073591873</v>
          </cell>
          <cell r="J43">
            <v>1.3652026801806574</v>
          </cell>
          <cell r="K43">
            <v>1.1826013400903286</v>
          </cell>
          <cell r="L43">
            <v>4.1826013400903284</v>
          </cell>
        </row>
        <row r="44">
          <cell r="C44">
            <v>36558.103361532259</v>
          </cell>
          <cell r="D44">
            <v>4215.703295848054</v>
          </cell>
          <cell r="E44">
            <v>4.3372749371380905</v>
          </cell>
          <cell r="F44">
            <v>2.8546362264143768</v>
          </cell>
          <cell r="G44">
            <v>1.9212410295181346</v>
          </cell>
          <cell r="H44">
            <v>1.8260550586675057</v>
          </cell>
          <cell r="I44">
            <v>5.2852115210900541</v>
          </cell>
          <cell r="J44">
            <v>1.2010014047693904</v>
          </cell>
          <cell r="K44">
            <v>1.2010014047693904</v>
          </cell>
          <cell r="L44">
            <v>4.5482063702689555</v>
          </cell>
        </row>
        <row r="46">
          <cell r="C46">
            <v>1553888.9164027469</v>
          </cell>
          <cell r="D46">
            <v>150674.41928278096</v>
          </cell>
          <cell r="E46">
            <v>3.9891820802283817</v>
          </cell>
          <cell r="F46">
            <v>2.9233605674454939</v>
          </cell>
          <cell r="G46">
            <v>1.8269945444442406</v>
          </cell>
          <cell r="H46">
            <v>1.7012500504891279</v>
          </cell>
          <cell r="I46">
            <v>5.8067546938604977</v>
          </cell>
          <cell r="J46">
            <v>1.2839539185272582</v>
          </cell>
          <cell r="K46">
            <v>1.206766808412842</v>
          </cell>
          <cell r="L46">
            <v>4.8072757703289559</v>
          </cell>
        </row>
        <row r="47">
          <cell r="C47">
            <v>960131.08018458879</v>
          </cell>
          <cell r="D47">
            <v>72073.336586356905</v>
          </cell>
          <cell r="E47">
            <v>3.6654477156847225</v>
          </cell>
          <cell r="F47">
            <v>2.9244555776461096</v>
          </cell>
          <cell r="G47">
            <v>1.8751886463909304</v>
          </cell>
          <cell r="H47">
            <v>1.5572790212033478</v>
          </cell>
          <cell r="I47">
            <v>5.9858320905455544</v>
          </cell>
          <cell r="J47">
            <v>1.3071047624277163</v>
          </cell>
          <cell r="K47">
            <v>1.2610691209112717</v>
          </cell>
          <cell r="L47">
            <v>5.0020724429852157</v>
          </cell>
        </row>
        <row r="49">
          <cell r="C49">
            <v>479135.61417797965</v>
          </cell>
          <cell r="D49">
            <v>66452.261579922168</v>
          </cell>
          <cell r="E49">
            <v>4.4318105008042457</v>
          </cell>
          <cell r="F49">
            <v>2.7304681247233833</v>
          </cell>
          <cell r="G49">
            <v>1.7727901163830275</v>
          </cell>
          <cell r="H49">
            <v>2.0134243932385845</v>
          </cell>
          <cell r="I49">
            <v>6.3099764410267163</v>
          </cell>
          <cell r="J49">
            <v>1.3878188881909932</v>
          </cell>
          <cell r="K49">
            <v>1.3221229614814101</v>
          </cell>
          <cell r="L49">
            <v>4.9693525901235036</v>
          </cell>
        </row>
        <row r="50">
          <cell r="C50">
            <v>480216.12518584816</v>
          </cell>
          <cell r="D50">
            <v>61152.381706409869</v>
          </cell>
          <cell r="E50">
            <v>4.161254207562358</v>
          </cell>
          <cell r="F50">
            <v>2.7024608264698808</v>
          </cell>
          <cell r="G50">
            <v>1.7631384506852903</v>
          </cell>
          <cell r="H50">
            <v>1.9413359085251747</v>
          </cell>
          <cell r="I50">
            <v>6.0581241556169063</v>
          </cell>
          <cell r="J50">
            <v>1.2871775099768259</v>
          </cell>
          <cell r="K50">
            <v>1.250857576916105</v>
          </cell>
          <cell r="L50">
            <v>5.1283149718953105</v>
          </cell>
        </row>
        <row r="51">
          <cell r="C51">
            <v>479513.22742209252</v>
          </cell>
          <cell r="D51">
            <v>57963.175280096184</v>
          </cell>
          <cell r="E51">
            <v>4.1109202040774022</v>
          </cell>
          <cell r="F51">
            <v>2.8813518970615077</v>
          </cell>
          <cell r="G51">
            <v>1.8513393899179695</v>
          </cell>
          <cell r="H51">
            <v>1.7776608811844332</v>
          </cell>
          <cell r="I51">
            <v>5.5560167067413229</v>
          </cell>
          <cell r="J51">
            <v>1.2698527014358494</v>
          </cell>
          <cell r="K51">
            <v>1.1605389709502398</v>
          </cell>
          <cell r="L51">
            <v>4.5466768938802362</v>
          </cell>
        </row>
        <row r="52">
          <cell r="C52">
            <v>480131.92112366029</v>
          </cell>
          <cell r="D52">
            <v>26484.83974048798</v>
          </cell>
          <cell r="E52">
            <v>3.7658209290868712</v>
          </cell>
          <cell r="F52">
            <v>3.0719654688264253</v>
          </cell>
          <cell r="G52">
            <v>1.9209960611698325</v>
          </cell>
          <cell r="H52">
            <v>1.4988362679374012</v>
          </cell>
          <cell r="I52">
            <v>5.08777137659437</v>
          </cell>
          <cell r="J52">
            <v>1.1444486985215125</v>
          </cell>
          <cell r="K52">
            <v>1.0946441379803051</v>
          </cell>
          <cell r="L52">
            <v>4.7463002849293607</v>
          </cell>
        </row>
        <row r="53">
          <cell r="C53">
            <v>479858.05117633421</v>
          </cell>
          <cell r="D53">
            <v>3542.0035784574384</v>
          </cell>
          <cell r="E53">
            <v>2.9084187625579059</v>
          </cell>
          <cell r="F53">
            <v>3.1993691793553807</v>
          </cell>
          <cell r="G53">
            <v>1.8843926237449538</v>
          </cell>
          <cell r="H53">
            <v>1.0469012422983213</v>
          </cell>
          <cell r="I53">
            <v>4.3336632872587328</v>
          </cell>
          <cell r="J53">
            <v>1</v>
          </cell>
          <cell r="K53">
            <v>1</v>
          </cell>
          <cell r="L53">
            <v>4.3336632872587328</v>
          </cell>
        </row>
        <row r="54">
          <cell r="C54">
            <v>115165.05750140945</v>
          </cell>
          <cell r="D54">
            <v>7153.0939837643682</v>
          </cell>
          <cell r="E54">
            <v>3.6587214439999585</v>
          </cell>
          <cell r="F54">
            <v>3.0614355361877084</v>
          </cell>
          <cell r="G54">
            <v>1.9881451459830599</v>
          </cell>
          <cell r="H54">
            <v>1.4532742472798759</v>
          </cell>
          <cell r="I54">
            <v>6.2105050020503718</v>
          </cell>
          <cell r="J54">
            <v>1.2961523665422598</v>
          </cell>
          <cell r="K54">
            <v>1.1974349110281732</v>
          </cell>
          <cell r="L54">
            <v>5.0917071728907208</v>
          </cell>
        </row>
        <row r="56">
          <cell r="C56">
            <v>159962.35258455705</v>
          </cell>
          <cell r="D56">
            <v>21512.686706744877</v>
          </cell>
          <cell r="E56">
            <v>2.8995211876818683</v>
          </cell>
          <cell r="F56">
            <v>2.1123189547762511</v>
          </cell>
          <cell r="G56">
            <v>1.2927033368762948</v>
          </cell>
          <cell r="H56">
            <v>1.9064162148604884</v>
          </cell>
          <cell r="I56">
            <v>4.3020604816672936</v>
          </cell>
          <cell r="J56">
            <v>1.0196944783352127</v>
          </cell>
          <cell r="K56">
            <v>1.0196944783352127</v>
          </cell>
          <cell r="L56">
            <v>4.6609349303477545</v>
          </cell>
        </row>
        <row r="57">
          <cell r="C57">
            <v>193742.84388399764</v>
          </cell>
          <cell r="D57">
            <v>26683.252999461689</v>
          </cell>
          <cell r="E57">
            <v>3.6668536578104449</v>
          </cell>
          <cell r="F57">
            <v>2.4389700186482792</v>
          </cell>
          <cell r="G57">
            <v>1.4699155384037887</v>
          </cell>
          <cell r="H57">
            <v>1.9212951466957273</v>
          </cell>
          <cell r="I57">
            <v>4.6806004354037096</v>
          </cell>
          <cell r="J57">
            <v>1.0827028891152055</v>
          </cell>
          <cell r="K57">
            <v>1.0248476132628013</v>
          </cell>
          <cell r="L57">
            <v>4.5161501356867539</v>
          </cell>
        </row>
        <row r="58">
          <cell r="C58">
            <v>488136.02505406499</v>
          </cell>
          <cell r="D58">
            <v>61824.184796681875</v>
          </cell>
          <cell r="E58">
            <v>4.0058733777035531</v>
          </cell>
          <cell r="F58">
            <v>2.6570697537681709</v>
          </cell>
          <cell r="G58">
            <v>1.6623975949307876</v>
          </cell>
          <cell r="H58">
            <v>1.9224053071924563</v>
          </cell>
          <cell r="I58">
            <v>5.5889863490290885</v>
          </cell>
          <cell r="J58">
            <v>1.1679690945193271</v>
          </cell>
          <cell r="K58">
            <v>1.1075802666751833</v>
          </cell>
          <cell r="L58">
            <v>4.9959857768719651</v>
          </cell>
        </row>
        <row r="59">
          <cell r="C59">
            <v>508913.0872546708</v>
          </cell>
          <cell r="D59">
            <v>44662.35071261671</v>
          </cell>
          <cell r="E59">
            <v>4.3052811218522073</v>
          </cell>
          <cell r="F59">
            <v>3.0057237217950026</v>
          </cell>
          <cell r="G59">
            <v>1.9645238959423397</v>
          </cell>
          <cell r="H59">
            <v>1.7346677992552051</v>
          </cell>
          <cell r="I59">
            <v>6.0096885408373097</v>
          </cell>
          <cell r="J59">
            <v>1.2612777681428582</v>
          </cell>
          <cell r="K59">
            <v>1.1731126311008171</v>
          </cell>
          <cell r="L59">
            <v>4.9594295219717059</v>
          </cell>
        </row>
        <row r="60">
          <cell r="C60">
            <v>1163265.6878100401</v>
          </cell>
          <cell r="D60">
            <v>68065.280653632886</v>
          </cell>
          <cell r="E60">
            <v>3.780211382211534</v>
          </cell>
          <cell r="F60">
            <v>3.1921771719628111</v>
          </cell>
          <cell r="G60">
            <v>2.0086175836488125</v>
          </cell>
          <cell r="H60">
            <v>1.410136278220141</v>
          </cell>
          <cell r="I60">
            <v>6.9780717976827784</v>
          </cell>
          <cell r="J60">
            <v>1.5911143154085741</v>
          </cell>
          <cell r="K60">
            <v>1.5068842066494343</v>
          </cell>
          <cell r="L60">
            <v>4.9026786418516535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>
      <selection activeCell="B8" sqref="B8"/>
    </sheetView>
  </sheetViews>
  <sheetFormatPr baseColWidth="10" defaultColWidth="10.28515625" defaultRowHeight="11.25" x14ac:dyDescent="0.2"/>
  <cols>
    <col min="1" max="16384" width="10.28515625" style="24"/>
  </cols>
  <sheetData/>
  <phoneticPr fontId="2" type="noConversion"/>
  <printOptions horizontalCentered="1" verticalCentered="1"/>
  <pageMargins left="0.54" right="0" top="0" bottom="0" header="0" footer="0"/>
  <pageSetup paperSize="9" scale="96" firstPageNumber="8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34"/>
  <sheetViews>
    <sheetView workbookViewId="0">
      <selection activeCell="B9" sqref="B9"/>
    </sheetView>
  </sheetViews>
  <sheetFormatPr baseColWidth="10" defaultRowHeight="12.75" x14ac:dyDescent="0.2"/>
  <cols>
    <col min="1" max="1" width="19.28515625" customWidth="1"/>
    <col min="2" max="2" width="9" bestFit="1" customWidth="1"/>
    <col min="3" max="3" width="6" bestFit="1" customWidth="1"/>
    <col min="4" max="4" width="9" bestFit="1" customWidth="1"/>
    <col min="5" max="5" width="5.28515625" bestFit="1" customWidth="1"/>
    <col min="6" max="6" width="9" bestFit="1" customWidth="1"/>
    <col min="7" max="7" width="5.28515625" bestFit="1" customWidth="1"/>
    <col min="8" max="8" width="6.7109375" bestFit="1" customWidth="1"/>
    <col min="9" max="9" width="5.28515625" bestFit="1" customWidth="1"/>
    <col min="10" max="10" width="6.7109375" bestFit="1" customWidth="1"/>
    <col min="11" max="11" width="6" bestFit="1" customWidth="1"/>
    <col min="12" max="12" width="6.7109375" bestFit="1" customWidth="1"/>
    <col min="13" max="13" width="7.28515625" bestFit="1" customWidth="1"/>
    <col min="14" max="14" width="6.7109375" bestFit="1" customWidth="1"/>
    <col min="15" max="15" width="5.28515625" bestFit="1" customWidth="1"/>
    <col min="16" max="17" width="6" bestFit="1" customWidth="1"/>
    <col min="18" max="18" width="7.42578125" customWidth="1"/>
    <col min="19" max="19" width="6" bestFit="1" customWidth="1"/>
    <col min="20" max="20" width="6.7109375" bestFit="1" customWidth="1"/>
    <col min="21" max="21" width="5.28515625" bestFit="1" customWidth="1"/>
    <col min="22" max="22" width="6.7109375" customWidth="1"/>
    <col min="23" max="23" width="5.28515625" bestFit="1" customWidth="1"/>
  </cols>
  <sheetData>
    <row r="1" spans="1:23" x14ac:dyDescent="0.2">
      <c r="A1" s="35" t="s">
        <v>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6.25" customHeight="1" x14ac:dyDescent="0.2">
      <c r="A3" s="36" t="s">
        <v>0</v>
      </c>
      <c r="B3" s="38" t="s">
        <v>1</v>
      </c>
      <c r="C3" s="38"/>
      <c r="D3" s="38" t="s">
        <v>76</v>
      </c>
      <c r="E3" s="38">
        <v>0</v>
      </c>
      <c r="F3" s="38" t="s">
        <v>7</v>
      </c>
      <c r="G3" s="38">
        <v>0</v>
      </c>
      <c r="H3" s="38" t="s">
        <v>6</v>
      </c>
      <c r="I3" s="38">
        <v>0</v>
      </c>
      <c r="J3" s="38" t="s">
        <v>77</v>
      </c>
      <c r="K3" s="38"/>
      <c r="L3" s="38" t="s">
        <v>8</v>
      </c>
      <c r="M3" s="38">
        <v>0</v>
      </c>
      <c r="N3" s="38" t="s">
        <v>9</v>
      </c>
      <c r="O3" s="38">
        <v>0</v>
      </c>
      <c r="P3" s="38" t="s">
        <v>10</v>
      </c>
      <c r="Q3" s="38">
        <v>0</v>
      </c>
      <c r="R3" s="38" t="s">
        <v>39</v>
      </c>
      <c r="S3" s="38">
        <v>0</v>
      </c>
      <c r="T3" s="38" t="s">
        <v>11</v>
      </c>
      <c r="U3" s="38">
        <v>0</v>
      </c>
    </row>
    <row r="4" spans="1:23" x14ac:dyDescent="0.2">
      <c r="A4" s="3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</row>
    <row r="5" spans="1:23" x14ac:dyDescent="0.2">
      <c r="A5" s="4" t="s">
        <v>43</v>
      </c>
      <c r="B5" s="34">
        <f>[1]vivienda!C5</f>
        <v>2498815.8167015743</v>
      </c>
      <c r="C5" s="25">
        <f>+C8+C12</f>
        <v>100.00000000000007</v>
      </c>
      <c r="D5" s="6">
        <f>[1]vivienda!E5</f>
        <v>2156449.0633706502</v>
      </c>
      <c r="E5" s="25">
        <f>+D5/$B5*100</f>
        <v>86.298839992823218</v>
      </c>
      <c r="F5" s="6">
        <f>[1]vivienda!G5</f>
        <v>60928.956169550773</v>
      </c>
      <c r="G5" s="25">
        <f>+F5/$B5*100</f>
        <v>2.4383132106942047</v>
      </c>
      <c r="H5" s="6">
        <f>[1]vivienda!I5</f>
        <v>27021.173504977269</v>
      </c>
      <c r="I5" s="25">
        <f>+H5/$B5*100</f>
        <v>1.0813591511776606</v>
      </c>
      <c r="J5" s="6">
        <f>[1]vivienda!K5</f>
        <v>34863.209197200275</v>
      </c>
      <c r="K5" s="25">
        <f>+J5/$B5*100</f>
        <v>1.3951892318025885</v>
      </c>
      <c r="L5" s="6">
        <f>[1]vivienda!M5</f>
        <v>68550.073116804313</v>
      </c>
      <c r="M5" s="25">
        <f>+L5/$B5*100</f>
        <v>2.7433023538041352</v>
      </c>
      <c r="N5" s="6">
        <f>[1]vivienda!O5</f>
        <v>32114.225986714649</v>
      </c>
      <c r="O5" s="25">
        <f>+N5/$B5*100</f>
        <v>1.2851777939002038</v>
      </c>
      <c r="P5" s="6">
        <f>[1]vivienda!Q5</f>
        <v>8570.5550398075302</v>
      </c>
      <c r="Q5" s="25">
        <f>+P5/$B5*100</f>
        <v>0.34298466427672225</v>
      </c>
      <c r="R5" s="6">
        <f>[1]vivienda!S5</f>
        <v>42843.15472793419</v>
      </c>
      <c r="S5" s="25">
        <f>+R5/$B5*100</f>
        <v>1.7145383201746724</v>
      </c>
      <c r="T5" s="6">
        <f>[1]vivienda!U5</f>
        <v>67475.405587949397</v>
      </c>
      <c r="U5" s="25">
        <f>+T5/$B5*100</f>
        <v>2.7002952813471719</v>
      </c>
    </row>
    <row r="6" spans="1:23" x14ac:dyDescent="0.2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  <c r="T6" s="7"/>
      <c r="U6" s="3"/>
    </row>
    <row r="7" spans="1:23" x14ac:dyDescent="0.2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  <c r="T7" s="7"/>
      <c r="U7" s="3"/>
    </row>
    <row r="8" spans="1:23" x14ac:dyDescent="0.2">
      <c r="A8" s="8" t="s">
        <v>44</v>
      </c>
      <c r="B8" s="7">
        <f>[1]vivienda!C6</f>
        <v>1443849.772428843</v>
      </c>
      <c r="C8" s="9">
        <f>+B8/B$5*100</f>
        <v>57.781360385925453</v>
      </c>
      <c r="D8" s="7">
        <f>[1]vivienda!E6</f>
        <v>1365451.5022065989</v>
      </c>
      <c r="E8" s="9">
        <f>+D8/D$5*100</f>
        <v>63.319441455868287</v>
      </c>
      <c r="F8" s="7">
        <f>[1]vivienda!G6</f>
        <v>22162.131651095176</v>
      </c>
      <c r="G8" s="9">
        <f>+F8/F$5*100</f>
        <v>36.373726130188814</v>
      </c>
      <c r="H8" s="7">
        <f>[1]vivienda!I6</f>
        <v>1171.5800028844626</v>
      </c>
      <c r="I8" s="9">
        <f>+H8/H$5*100</f>
        <v>4.3357850563694393</v>
      </c>
      <c r="J8" s="7">
        <f>[1]vivienda!K6</f>
        <v>4570.0075243087394</v>
      </c>
      <c r="K8" s="9">
        <f>+J8/J$5*100</f>
        <v>13.108396012710552</v>
      </c>
      <c r="L8" s="7">
        <f>[1]vivienda!M6</f>
        <v>1361.3053038526141</v>
      </c>
      <c r="M8" s="9">
        <f>+L8/L$5*100</f>
        <v>1.9858553637616831</v>
      </c>
      <c r="N8" s="7">
        <f>[1]vivienda!O6</f>
        <v>25935.542661824187</v>
      </c>
      <c r="O8" s="9">
        <f>+N8/N$5*100</f>
        <v>80.760291942123956</v>
      </c>
      <c r="P8" s="7">
        <f>[1]vivienda!Q6</f>
        <v>5392.9464727210006</v>
      </c>
      <c r="Q8" s="9">
        <f>+P8/P$5*100</f>
        <v>62.924121572902358</v>
      </c>
      <c r="R8" s="7">
        <f>[1]vivienda!S6</f>
        <v>13609.155910738182</v>
      </c>
      <c r="S8" s="9">
        <f>+R8/R$5*100</f>
        <v>31.765064914477147</v>
      </c>
      <c r="T8" s="7">
        <f>[1]vivienda!U6</f>
        <v>4195.600694826383</v>
      </c>
      <c r="U8" s="9">
        <f>+T8/T$5*100</f>
        <v>6.2179703230649208</v>
      </c>
    </row>
    <row r="9" spans="1:23" x14ac:dyDescent="0.2">
      <c r="A9" s="10" t="s">
        <v>45</v>
      </c>
      <c r="B9" s="7">
        <f>[1]vivienda!C7</f>
        <v>309516.1884881467</v>
      </c>
      <c r="C9" s="9">
        <f t="shared" ref="C9:E12" si="0">+B9/B$5*100</f>
        <v>12.386514701059747</v>
      </c>
      <c r="D9" s="7">
        <f>[1]vivienda!E7</f>
        <v>286262.63957824232</v>
      </c>
      <c r="E9" s="9">
        <f t="shared" si="0"/>
        <v>13.274722989783855</v>
      </c>
      <c r="F9" s="7">
        <f>[1]vivienda!G7</f>
        <v>697.10853263096408</v>
      </c>
      <c r="G9" s="9">
        <f t="shared" ref="G9" si="1">+F9/F$5*100</f>
        <v>1.1441333915044878</v>
      </c>
      <c r="H9" s="7">
        <f>[1]vivienda!I7</f>
        <v>0</v>
      </c>
      <c r="I9" s="9">
        <f t="shared" ref="I9" si="2">+H9/H$5*100</f>
        <v>0</v>
      </c>
      <c r="J9" s="7">
        <f>[1]vivienda!K7</f>
        <v>697.10853263096408</v>
      </c>
      <c r="K9" s="9">
        <f t="shared" ref="K9" si="3">+J9/J$5*100</f>
        <v>1.99955353704772</v>
      </c>
      <c r="L9" s="7">
        <f>[1]vivienda!M7</f>
        <v>0</v>
      </c>
      <c r="M9" s="9">
        <f t="shared" ref="M9" si="4">+L9/L$5*100</f>
        <v>0</v>
      </c>
      <c r="N9" s="7">
        <f>[1]vivienda!O7</f>
        <v>16567.946125529244</v>
      </c>
      <c r="O9" s="9">
        <f t="shared" ref="O9" si="5">+N9/N$5*100</f>
        <v>51.590675523001075</v>
      </c>
      <c r="P9" s="7">
        <f>[1]vivienda!Q7</f>
        <v>2137.7995000682895</v>
      </c>
      <c r="Q9" s="9">
        <f t="shared" ref="Q9" si="6">+P9/P$5*100</f>
        <v>24.943536213686087</v>
      </c>
      <c r="R9" s="7">
        <f>[1]vivienda!S7</f>
        <v>2954.4123525788473</v>
      </c>
      <c r="S9" s="9">
        <f t="shared" ref="S9" si="7">+R9/R$5*100</f>
        <v>6.8958795666196337</v>
      </c>
      <c r="T9" s="7">
        <f>[1]vivienda!U7</f>
        <v>199.17386646598973</v>
      </c>
      <c r="U9" s="9">
        <f t="shared" ref="U9" si="8">+T9/T$5*100</f>
        <v>0.29517994701992678</v>
      </c>
    </row>
    <row r="10" spans="1:23" x14ac:dyDescent="0.2">
      <c r="A10" s="10" t="s">
        <v>46</v>
      </c>
      <c r="B10" s="7">
        <f>[1]vivienda!C8</f>
        <v>179717.52529954549</v>
      </c>
      <c r="C10" s="9">
        <f t="shared" si="0"/>
        <v>7.1921077215195401</v>
      </c>
      <c r="D10" s="33">
        <f>[1]vivienda!E8</f>
        <v>170856.45287158198</v>
      </c>
      <c r="E10" s="9">
        <f t="shared" si="0"/>
        <v>7.9230460748525076</v>
      </c>
      <c r="F10" s="7">
        <f>[1]vivienda!G8</f>
        <v>5761.7771421266871</v>
      </c>
      <c r="G10" s="9">
        <f t="shared" ref="G10" si="9">+F10/F$5*100</f>
        <v>9.4565498973805386</v>
      </c>
      <c r="H10" s="7">
        <f>[1]vivienda!I8</f>
        <v>0</v>
      </c>
      <c r="I10" s="9">
        <f t="shared" ref="I10" si="10">+H10/H$5*100</f>
        <v>0</v>
      </c>
      <c r="J10" s="7">
        <f>[1]vivienda!K8</f>
        <v>0</v>
      </c>
      <c r="K10" s="9">
        <f t="shared" ref="K10" si="11">+J10/J$5*100</f>
        <v>0</v>
      </c>
      <c r="L10" s="7">
        <f>[1]vivienda!M8</f>
        <v>0</v>
      </c>
      <c r="M10" s="9">
        <f t="shared" ref="M10" si="12">+L10/L$5*100</f>
        <v>0</v>
      </c>
      <c r="N10" s="7">
        <f>[1]vivienda!O8</f>
        <v>1456.0447651583681</v>
      </c>
      <c r="O10" s="9">
        <f t="shared" ref="O10" si="13">+N10/N$5*100</f>
        <v>4.5339556549197857</v>
      </c>
      <c r="P10" s="7">
        <f>[1]vivienda!Q8</f>
        <v>0</v>
      </c>
      <c r="Q10" s="9">
        <f t="shared" ref="Q10" si="14">+P10/P$5*100</f>
        <v>0</v>
      </c>
      <c r="R10" s="7">
        <f>[1]vivienda!S8</f>
        <v>416.01279004524804</v>
      </c>
      <c r="S10" s="9">
        <f t="shared" ref="S10" si="15">+R10/R$5*100</f>
        <v>0.97101343887265912</v>
      </c>
      <c r="T10" s="7">
        <f>[1]vivienda!U8</f>
        <v>1227.2377306334815</v>
      </c>
      <c r="U10" s="9">
        <f t="shared" ref="U10" si="16">+T10/T$5*100</f>
        <v>1.8187926696251782</v>
      </c>
    </row>
    <row r="11" spans="1:23" x14ac:dyDescent="0.2">
      <c r="A11" s="10" t="s">
        <v>47</v>
      </c>
      <c r="B11" s="7">
        <f>[1]vivienda!C9</f>
        <v>954616.05864117132</v>
      </c>
      <c r="C11" s="9">
        <f t="shared" si="0"/>
        <v>38.202737963346983</v>
      </c>
      <c r="D11" s="7">
        <f>[1]vivienda!E9</f>
        <v>908332.40975679061</v>
      </c>
      <c r="E11" s="9">
        <f t="shared" si="0"/>
        <v>42.121672391232664</v>
      </c>
      <c r="F11" s="7">
        <f>[1]vivienda!G9</f>
        <v>15703.245976337535</v>
      </c>
      <c r="G11" s="9">
        <f t="shared" ref="G11" si="17">+F11/F$5*100</f>
        <v>25.773042841303802</v>
      </c>
      <c r="H11" s="7">
        <f>[1]vivienda!I9</f>
        <v>1171.5800028844626</v>
      </c>
      <c r="I11" s="9">
        <f t="shared" ref="I11" si="18">+H11/H$5*100</f>
        <v>4.3357850563694393</v>
      </c>
      <c r="J11" s="7">
        <f>[1]vivienda!K9</f>
        <v>3872.8989916777759</v>
      </c>
      <c r="K11" s="9">
        <f t="shared" ref="K11" si="19">+J11/J$5*100</f>
        <v>11.108842475662835</v>
      </c>
      <c r="L11" s="7">
        <f>[1]vivienda!M9</f>
        <v>1361.3053038526141</v>
      </c>
      <c r="M11" s="9">
        <f t="shared" ref="M11" si="20">+L11/L$5*100</f>
        <v>1.9858553637616831</v>
      </c>
      <c r="N11" s="7">
        <f>[1]vivienda!O9</f>
        <v>7911.5517711365783</v>
      </c>
      <c r="O11" s="9">
        <f t="shared" ref="O11" si="21">+N11/N$5*100</f>
        <v>24.635660764203106</v>
      </c>
      <c r="P11" s="7">
        <f>[1]vivienda!Q9</f>
        <v>3255.1469726527112</v>
      </c>
      <c r="Q11" s="9">
        <f t="shared" ref="Q11" si="22">+P11/P$5*100</f>
        <v>37.980585359216271</v>
      </c>
      <c r="R11" s="7">
        <f>[1]vivienda!S9</f>
        <v>10238.730768114086</v>
      </c>
      <c r="S11" s="9">
        <f t="shared" ref="S11" si="23">+R11/R$5*100</f>
        <v>23.898171908984857</v>
      </c>
      <c r="T11" s="7">
        <f>[1]vivienda!U9</f>
        <v>2769.1890977269113</v>
      </c>
      <c r="U11" s="9">
        <f t="shared" ref="U11" si="24">+T11/T$5*100</f>
        <v>4.1039977064198148</v>
      </c>
    </row>
    <row r="12" spans="1:23" x14ac:dyDescent="0.2">
      <c r="A12" s="8" t="s">
        <v>48</v>
      </c>
      <c r="B12" s="7">
        <f>[1]vivienda!C10</f>
        <v>1054966.0442727332</v>
      </c>
      <c r="C12" s="9">
        <f t="shared" si="0"/>
        <v>42.218639614074618</v>
      </c>
      <c r="D12" s="7">
        <f>[1]vivienda!E10</f>
        <v>790997.56116404105</v>
      </c>
      <c r="E12" s="9">
        <f t="shared" si="0"/>
        <v>36.680558544131237</v>
      </c>
      <c r="F12" s="7">
        <f>[1]vivienda!G10</f>
        <v>38766.824518455629</v>
      </c>
      <c r="G12" s="9">
        <f t="shared" ref="G12" si="25">+F12/F$5*100</f>
        <v>63.626273869811243</v>
      </c>
      <c r="H12" s="7">
        <f>[1]vivienda!I10</f>
        <v>25849.593502092801</v>
      </c>
      <c r="I12" s="9">
        <f t="shared" ref="I12" si="26">+H12/H$5*100</f>
        <v>95.66421494363054</v>
      </c>
      <c r="J12" s="7">
        <f>[1]vivienda!K10</f>
        <v>30293.201672891555</v>
      </c>
      <c r="K12" s="9">
        <f t="shared" ref="K12" si="27">+J12/J$5*100</f>
        <v>86.8916039872895</v>
      </c>
      <c r="L12" s="7">
        <f>[1]vivienda!M10</f>
        <v>67188.767812951701</v>
      </c>
      <c r="M12" s="9">
        <f t="shared" ref="M12" si="28">+L12/L$5*100</f>
        <v>98.014144636238314</v>
      </c>
      <c r="N12" s="7">
        <f>[1]vivienda!O10</f>
        <v>6178.6833248904759</v>
      </c>
      <c r="O12" s="9">
        <f t="shared" ref="O12" si="29">+N12/N$5*100</f>
        <v>19.23970805787609</v>
      </c>
      <c r="P12" s="7">
        <f>[1]vivienda!Q10</f>
        <v>3177.6085670865305</v>
      </c>
      <c r="Q12" s="9">
        <f t="shared" ref="Q12" si="30">+P12/P$5*100</f>
        <v>37.075878427097649</v>
      </c>
      <c r="R12" s="7">
        <f>[1]vivienda!S10</f>
        <v>29233.99881719605</v>
      </c>
      <c r="S12" s="9">
        <f t="shared" ref="S12" si="31">+R12/R$5*100</f>
        <v>68.234935085522949</v>
      </c>
      <c r="T12" s="7">
        <f>[1]vivienda!U10</f>
        <v>63279.80489312303</v>
      </c>
      <c r="U12" s="9">
        <f t="shared" ref="U12" si="32">+T12/T$5*100</f>
        <v>93.782029676935096</v>
      </c>
    </row>
    <row r="13" spans="1:23" x14ac:dyDescent="0.2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  <c r="T13" s="7"/>
      <c r="U13" s="3"/>
    </row>
    <row r="14" spans="1:23" x14ac:dyDescent="0.2">
      <c r="A14" s="4" t="s">
        <v>68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x14ac:dyDescent="0.2">
      <c r="A15" s="8" t="s">
        <v>49</v>
      </c>
      <c r="B15" s="7">
        <f>[1]vivienda!C12</f>
        <v>299306.74821013067</v>
      </c>
      <c r="C15" s="9">
        <f t="shared" ref="C15:E19" si="33">+B15/B$5*100</f>
        <v>11.977943560690848</v>
      </c>
      <c r="D15" s="7">
        <f>[1]vivienda!E12</f>
        <v>227653.60720566672</v>
      </c>
      <c r="E15" s="9">
        <f t="shared" si="33"/>
        <v>10.556873847501477</v>
      </c>
      <c r="F15" s="7">
        <f>[1]vivienda!G12</f>
        <v>8732.1306116467513</v>
      </c>
      <c r="G15" s="9">
        <f t="shared" ref="G15" si="34">+F15/F$5*100</f>
        <v>14.33165962559298</v>
      </c>
      <c r="H15" s="7">
        <f>[1]vivienda!I12</f>
        <v>6012.2371618526095</v>
      </c>
      <c r="I15" s="9">
        <f t="shared" ref="I15" si="35">+H15/H$5*100</f>
        <v>22.250096431767339</v>
      </c>
      <c r="J15" s="7">
        <f>[1]vivienda!K12</f>
        <v>7230.0728564362671</v>
      </c>
      <c r="K15" s="9">
        <f t="shared" ref="K15" si="36">+J15/J$5*100</f>
        <v>20.738403098636386</v>
      </c>
      <c r="L15" s="7">
        <f>[1]vivienda!M12</f>
        <v>21888.083465017909</v>
      </c>
      <c r="M15" s="9">
        <f t="shared" ref="M15" si="37">+L15/L$5*100</f>
        <v>31.930065818780694</v>
      </c>
      <c r="N15" s="7">
        <f>[1]vivienda!O12</f>
        <v>1569.7642736274843</v>
      </c>
      <c r="O15" s="9">
        <f t="shared" ref="O15" si="38">+N15/N$5*100</f>
        <v>4.8880651032252214</v>
      </c>
      <c r="P15" s="7">
        <f>[1]vivienda!Q12</f>
        <v>938.50474800732809</v>
      </c>
      <c r="Q15" s="9">
        <f t="shared" ref="Q15" si="39">+P15/P$5*100</f>
        <v>10.950338031180817</v>
      </c>
      <c r="R15" s="7">
        <f>[1]vivienda!S12</f>
        <v>6787.5843311702474</v>
      </c>
      <c r="S15" s="9">
        <f t="shared" ref="S15" si="40">+R15/R$5*100</f>
        <v>15.842867721280737</v>
      </c>
      <c r="T15" s="7">
        <f>[1]vivienda!U12</f>
        <v>18494.76355670597</v>
      </c>
      <c r="U15" s="9">
        <f t="shared" ref="U15" si="41">+T15/T$5*100</f>
        <v>27.409636734379255</v>
      </c>
    </row>
    <row r="16" spans="1:23" x14ac:dyDescent="0.2">
      <c r="A16" s="8" t="s">
        <v>50</v>
      </c>
      <c r="B16" s="7">
        <f>[1]vivienda!C13</f>
        <v>1395253.8013204145</v>
      </c>
      <c r="C16" s="9">
        <f t="shared" si="33"/>
        <v>55.836600360651765</v>
      </c>
      <c r="D16" s="7">
        <f>[1]vivienda!E13</f>
        <v>1174153.5407175946</v>
      </c>
      <c r="E16" s="9">
        <f t="shared" si="33"/>
        <v>54.448470898836213</v>
      </c>
      <c r="F16" s="7">
        <f>[1]vivienda!G13</f>
        <v>35241.986535454162</v>
      </c>
      <c r="G16" s="9">
        <f t="shared" ref="G16" si="42">+F16/F$5*100</f>
        <v>57.841113242419759</v>
      </c>
      <c r="H16" s="7">
        <f>[1]vivienda!I13</f>
        <v>16274.895317251654</v>
      </c>
      <c r="I16" s="9">
        <f t="shared" ref="I16" si="43">+H16/H$5*100</f>
        <v>60.230157340331047</v>
      </c>
      <c r="J16" s="7">
        <f>[1]vivienda!K13</f>
        <v>24517.455242671567</v>
      </c>
      <c r="K16" s="9">
        <f t="shared" ref="K16" si="44">+J16/J$5*100</f>
        <v>70.324722844621164</v>
      </c>
      <c r="L16" s="7">
        <f>[1]vivienda!M13</f>
        <v>42178.030896008815</v>
      </c>
      <c r="M16" s="9">
        <f t="shared" ref="M16" si="45">+L16/L$5*100</f>
        <v>61.528790529720567</v>
      </c>
      <c r="N16" s="7">
        <f>[1]vivienda!O13</f>
        <v>22533.557977838354</v>
      </c>
      <c r="O16" s="9">
        <f t="shared" ref="O16" si="46">+N16/N$5*100</f>
        <v>70.166903562179186</v>
      </c>
      <c r="P16" s="7">
        <f>[1]vivienda!Q13</f>
        <v>4853.9645616123817</v>
      </c>
      <c r="Q16" s="9">
        <f t="shared" ref="Q16" si="47">+P16/P$5*100</f>
        <v>56.63535837605901</v>
      </c>
      <c r="R16" s="7">
        <f>[1]vivienda!S13</f>
        <v>29414.882512973556</v>
      </c>
      <c r="S16" s="9">
        <f t="shared" ref="S16" si="48">+R16/R$5*100</f>
        <v>68.657134843981837</v>
      </c>
      <c r="T16" s="7">
        <f>[1]vivienda!U13</f>
        <v>46085.487559009111</v>
      </c>
      <c r="U16" s="9">
        <f t="shared" ref="U16" si="49">+T16/T$5*100</f>
        <v>68.299682169290492</v>
      </c>
    </row>
    <row r="17" spans="1:21" x14ac:dyDescent="0.2">
      <c r="A17" s="8" t="s">
        <v>51</v>
      </c>
      <c r="B17" s="7">
        <f>[1]vivienda!C14</f>
        <v>542115.37609724479</v>
      </c>
      <c r="C17" s="9">
        <f t="shared" si="33"/>
        <v>21.694891335081859</v>
      </c>
      <c r="D17" s="7">
        <f>[1]vivienda!E14</f>
        <v>503394.70963901532</v>
      </c>
      <c r="E17" s="9">
        <f t="shared" si="33"/>
        <v>23.343686534945615</v>
      </c>
      <c r="F17" s="7">
        <f>[1]vivienda!G14</f>
        <v>12665.765331483699</v>
      </c>
      <c r="G17" s="9">
        <f t="shared" ref="G17" si="50">+F17/F$5*100</f>
        <v>20.7877602502132</v>
      </c>
      <c r="H17" s="7">
        <f>[1]vivienda!I14</f>
        <v>4027.9057887426661</v>
      </c>
      <c r="I17" s="9">
        <f t="shared" ref="I17" si="51">+H17/H$5*100</f>
        <v>14.906479868465855</v>
      </c>
      <c r="J17" s="7">
        <f>[1]vivienda!K14</f>
        <v>2883.3115872154913</v>
      </c>
      <c r="K17" s="9">
        <f t="shared" ref="K17" si="52">+J17/J$5*100</f>
        <v>8.2703562110599922</v>
      </c>
      <c r="L17" s="7">
        <f>[1]vivienda!M14</f>
        <v>2648.0071392387754</v>
      </c>
      <c r="M17" s="9">
        <f t="shared" ref="M17" si="53">+L17/L$5*100</f>
        <v>3.8628801091528593</v>
      </c>
      <c r="N17" s="7">
        <f>[1]vivienda!O14</f>
        <v>6017.7001418747304</v>
      </c>
      <c r="O17" s="9">
        <f t="shared" ref="O17" si="54">+N17/N$5*100</f>
        <v>18.738424972048822</v>
      </c>
      <c r="P17" s="7">
        <f>[1]vivienda!Q14</f>
        <v>2778.0857301878214</v>
      </c>
      <c r="Q17" s="9">
        <f t="shared" ref="Q17" si="55">+P17/P$5*100</f>
        <v>32.414303592760184</v>
      </c>
      <c r="R17" s="7">
        <f>[1]vivienda!S14</f>
        <v>4804.7362672515374</v>
      </c>
      <c r="S17" s="9">
        <f t="shared" ref="S17" si="56">+R17/R$5*100</f>
        <v>11.214711656419638</v>
      </c>
      <c r="T17" s="7">
        <f>[1]vivienda!U14</f>
        <v>2895.1544722343942</v>
      </c>
      <c r="U17" s="9">
        <f t="shared" ref="U17" si="57">+T17/T$5*100</f>
        <v>4.290681096330375</v>
      </c>
    </row>
    <row r="18" spans="1:21" x14ac:dyDescent="0.2">
      <c r="A18" s="8" t="s">
        <v>52</v>
      </c>
      <c r="B18" s="7">
        <f>[1]vivienda!C15</f>
        <v>225581.78771229021</v>
      </c>
      <c r="C18" s="9">
        <f t="shared" si="33"/>
        <v>9.0275476169370972</v>
      </c>
      <c r="D18" s="7">
        <f>[1]vivienda!E15</f>
        <v>218429.5569971251</v>
      </c>
      <c r="E18" s="9">
        <f t="shared" si="33"/>
        <v>10.129131297713451</v>
      </c>
      <c r="F18" s="7">
        <f>[1]vivienda!G15</f>
        <v>3393.6890289651324</v>
      </c>
      <c r="G18" s="9">
        <f t="shared" ref="G18" si="58">+F18/F$5*100</f>
        <v>5.5699116517297691</v>
      </c>
      <c r="H18" s="7">
        <f>[1]vivienda!I15</f>
        <v>706.1352371303401</v>
      </c>
      <c r="I18" s="9">
        <f t="shared" ref="I18" si="59">+H18/H$5*100</f>
        <v>2.6132663594357619</v>
      </c>
      <c r="J18" s="7">
        <f>[1]vivienda!K15</f>
        <v>0</v>
      </c>
      <c r="K18" s="9">
        <f t="shared" ref="K18" si="60">+J18/J$5*100</f>
        <v>0</v>
      </c>
      <c r="L18" s="7">
        <f>[1]vivienda!M15</f>
        <v>706.1352371303401</v>
      </c>
      <c r="M18" s="9">
        <f t="shared" ref="M18" si="61">+L18/L$5*100</f>
        <v>1.0301013624407627</v>
      </c>
      <c r="N18" s="7">
        <f>[1]vivienda!O15</f>
        <v>1993.2035933740794</v>
      </c>
      <c r="O18" s="9">
        <f t="shared" ref="O18" si="62">+N18/N$5*100</f>
        <v>6.2066063625467693</v>
      </c>
      <c r="P18" s="7">
        <f>[1]vivienda!Q15</f>
        <v>0</v>
      </c>
      <c r="Q18" s="9">
        <f t="shared" ref="Q18" si="63">+P18/P$5*100</f>
        <v>0</v>
      </c>
      <c r="R18" s="7">
        <f>[1]vivienda!S15</f>
        <v>353.06761856517005</v>
      </c>
      <c r="S18" s="9">
        <f t="shared" ref="S18" si="64">+R18/R$5*100</f>
        <v>0.82409341890728283</v>
      </c>
      <c r="T18" s="7">
        <f>[1]vivienda!U15</f>
        <v>0</v>
      </c>
      <c r="U18" s="9">
        <f t="shared" ref="U18" si="65">+T18/T$5*100</f>
        <v>0</v>
      </c>
    </row>
    <row r="19" spans="1:21" x14ac:dyDescent="0.2">
      <c r="A19" s="8" t="s">
        <v>53</v>
      </c>
      <c r="B19" s="7">
        <f>[1]vivienda!C16</f>
        <v>36558.103361532259</v>
      </c>
      <c r="C19" s="9">
        <f t="shared" si="33"/>
        <v>1.4630171266399614</v>
      </c>
      <c r="D19" s="7">
        <f>[1]vivienda!E16</f>
        <v>32817.648811271931</v>
      </c>
      <c r="E19" s="9">
        <f t="shared" si="33"/>
        <v>1.5218374210043299</v>
      </c>
      <c r="F19" s="7">
        <f>[1]vivienda!G16</f>
        <v>895.38466200109281</v>
      </c>
      <c r="G19" s="9">
        <f t="shared" ref="G19" si="66">+F19/F$5*100</f>
        <v>1.4695552300443988</v>
      </c>
      <c r="H19" s="7">
        <f>[1]vivienda!I16</f>
        <v>0</v>
      </c>
      <c r="I19" s="9">
        <f t="shared" ref="I19" si="67">+H19/H$5*100</f>
        <v>0</v>
      </c>
      <c r="J19" s="7">
        <f>[1]vivienda!K16</f>
        <v>232.36951087698802</v>
      </c>
      <c r="K19" s="9">
        <f t="shared" ref="K19" si="68">+J19/J$5*100</f>
        <v>0.66651784568257322</v>
      </c>
      <c r="L19" s="7">
        <f>[1]vivienda!M16</f>
        <v>1129.8163794085442</v>
      </c>
      <c r="M19" s="9">
        <f t="shared" ref="M19" si="69">+L19/L$5*100</f>
        <v>1.6481621799052202</v>
      </c>
      <c r="N19" s="7">
        <f>[1]vivienda!O16</f>
        <v>0</v>
      </c>
      <c r="O19" s="9">
        <f t="shared" ref="O19" si="70">+N19/N$5*100</f>
        <v>0</v>
      </c>
      <c r="P19" s="7">
        <f>[1]vivienda!Q16</f>
        <v>0</v>
      </c>
      <c r="Q19" s="9">
        <f t="shared" ref="Q19" si="71">+P19/P$5*100</f>
        <v>0</v>
      </c>
      <c r="R19" s="7">
        <f>[1]vivienda!S16</f>
        <v>1482.8839979737143</v>
      </c>
      <c r="S19" s="9">
        <f t="shared" ref="S19" si="72">+R19/R$5*100</f>
        <v>3.461192359410588</v>
      </c>
      <c r="T19" s="7">
        <f>[1]vivienda!U16</f>
        <v>0</v>
      </c>
      <c r="U19" s="9">
        <f t="shared" ref="U19" si="73">+T19/T$5*100</f>
        <v>0</v>
      </c>
    </row>
    <row r="20" spans="1:21" x14ac:dyDescent="0.2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  <c r="T20" s="7"/>
      <c r="U20" s="3"/>
    </row>
    <row r="21" spans="1:21" x14ac:dyDescent="0.2">
      <c r="A21" s="27" t="s">
        <v>69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">
      <c r="A22" s="8" t="s">
        <v>54</v>
      </c>
      <c r="B22" s="7">
        <f>[1]vivienda!C18</f>
        <v>1543756.2330390359</v>
      </c>
      <c r="C22" s="9">
        <f t="shared" ref="C22:E23" si="74">+B22/B$5*100</f>
        <v>61.779512628377198</v>
      </c>
      <c r="D22" s="7">
        <f>[1]vivienda!E18</f>
        <v>1308880.4041265955</v>
      </c>
      <c r="E22" s="9">
        <f t="shared" si="74"/>
        <v>60.696096483760321</v>
      </c>
      <c r="F22" s="7">
        <f>[1]vivienda!G18</f>
        <v>41433.588529428205</v>
      </c>
      <c r="G22" s="9">
        <f t="shared" ref="G22" si="75">+F22/F$5*100</f>
        <v>68.00311565182308</v>
      </c>
      <c r="H22" s="7">
        <f>[1]vivienda!I18</f>
        <v>18100.759287545821</v>
      </c>
      <c r="I22" s="9">
        <f t="shared" ref="I22" si="76">+H22/H$5*100</f>
        <v>66.987317498300669</v>
      </c>
      <c r="J22" s="7">
        <f>[1]vivienda!K18</f>
        <v>22313.658185448883</v>
      </c>
      <c r="K22" s="9">
        <f t="shared" ref="K22" si="77">+J22/J$5*100</f>
        <v>64.003454355661574</v>
      </c>
      <c r="L22" s="7">
        <f>[1]vivienda!M18</f>
        <v>50730.246025508008</v>
      </c>
      <c r="M22" s="9">
        <f t="shared" ref="M22" si="78">+L22/L$5*100</f>
        <v>74.004656332119993</v>
      </c>
      <c r="N22" s="7">
        <f>[1]vivienda!O18</f>
        <v>18978.283350510275</v>
      </c>
      <c r="O22" s="9">
        <f t="shared" ref="O22" si="79">+N22/N$5*100</f>
        <v>59.096187958449974</v>
      </c>
      <c r="P22" s="7">
        <f>[1]vivienda!Q18</f>
        <v>5485.2240872325374</v>
      </c>
      <c r="Q22" s="9">
        <f t="shared" ref="Q22" si="80">+P22/P$5*100</f>
        <v>64.000803469033201</v>
      </c>
      <c r="R22" s="7">
        <f>[1]vivienda!S18</f>
        <v>29975.073236743028</v>
      </c>
      <c r="S22" s="9">
        <f t="shared" ref="S22" si="81">+R22/R$5*100</f>
        <v>69.964673299837472</v>
      </c>
      <c r="T22" s="7">
        <f>[1]vivienda!U18</f>
        <v>47858.996210021432</v>
      </c>
      <c r="U22" s="9">
        <f t="shared" ref="U22" si="82">+T22/T$5*100</f>
        <v>70.928060073148629</v>
      </c>
    </row>
    <row r="23" spans="1:21" x14ac:dyDescent="0.2">
      <c r="A23" s="8" t="s">
        <v>55</v>
      </c>
      <c r="B23" s="7">
        <f>[1]vivienda!C19</f>
        <v>955059.58366257604</v>
      </c>
      <c r="C23" s="9">
        <f t="shared" si="74"/>
        <v>38.220487371624316</v>
      </c>
      <c r="D23" s="7">
        <f>[1]vivienda!E19</f>
        <v>847568.659244076</v>
      </c>
      <c r="E23" s="9">
        <f t="shared" si="74"/>
        <v>39.303903516240673</v>
      </c>
      <c r="F23" s="7">
        <f>[1]vivienda!G19</f>
        <v>19495.367640122618</v>
      </c>
      <c r="G23" s="9">
        <f t="shared" ref="G23" si="83">+F23/F$5*100</f>
        <v>31.996884348177009</v>
      </c>
      <c r="H23" s="7">
        <f>[1]vivienda!I19</f>
        <v>8920.4142174314511</v>
      </c>
      <c r="I23" s="9">
        <f t="shared" ref="I23" si="84">+H23/H$5*100</f>
        <v>33.012682501699345</v>
      </c>
      <c r="J23" s="7">
        <f>[1]vivienda!K19</f>
        <v>12549.551011751435</v>
      </c>
      <c r="K23" s="9">
        <f t="shared" ref="K23" si="85">+J23/J$5*100</f>
        <v>35.996545644338553</v>
      </c>
      <c r="L23" s="7">
        <f>[1]vivienda!M19</f>
        <v>17819.827091296371</v>
      </c>
      <c r="M23" s="9">
        <f t="shared" ref="M23" si="86">+L23/L$5*100</f>
        <v>25.995343667880107</v>
      </c>
      <c r="N23" s="7">
        <f>[1]vivienda!O19</f>
        <v>13135.942636204376</v>
      </c>
      <c r="O23" s="9">
        <f t="shared" ref="O23" si="87">+N23/N$5*100</f>
        <v>40.903812041550033</v>
      </c>
      <c r="P23" s="7">
        <f>[1]vivienda!Q19</f>
        <v>3085.3309525749937</v>
      </c>
      <c r="Q23" s="9">
        <f t="shared" ref="Q23" si="88">+P23/P$5*100</f>
        <v>35.999196530966813</v>
      </c>
      <c r="R23" s="7">
        <f>[1]vivienda!S19</f>
        <v>12868.081491191204</v>
      </c>
      <c r="S23" s="9">
        <f t="shared" ref="S23" si="89">+R23/R$5*100</f>
        <v>30.035326700162624</v>
      </c>
      <c r="T23" s="7">
        <f>[1]vivienda!U19</f>
        <v>19616.409377928037</v>
      </c>
      <c r="U23" s="9">
        <f t="shared" ref="U23" si="90">+T23/T$5*100</f>
        <v>29.071939926851481</v>
      </c>
    </row>
    <row r="24" spans="1:21" x14ac:dyDescent="0.2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  <c r="T24" s="7"/>
      <c r="U24" s="3"/>
    </row>
    <row r="25" spans="1:21" x14ac:dyDescent="0.2">
      <c r="A25" s="4" t="s">
        <v>56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">
      <c r="A26" s="8" t="s">
        <v>57</v>
      </c>
      <c r="B26" s="7">
        <f>[1]vivienda!C21</f>
        <v>473848.4484691312</v>
      </c>
      <c r="C26" s="9">
        <f t="shared" ref="C26:E31" si="91">+B26/B$5*100</f>
        <v>18.96292016810623</v>
      </c>
      <c r="D26" s="7">
        <f>[1]vivienda!E21</f>
        <v>374881.90605050384</v>
      </c>
      <c r="E26" s="9">
        <f t="shared" si="91"/>
        <v>17.38422262868303</v>
      </c>
      <c r="F26" s="7">
        <f>[1]vivienda!G21</f>
        <v>7228.0976462338922</v>
      </c>
      <c r="G26" s="9">
        <f t="shared" ref="G26" si="92">+F26/F$5*100</f>
        <v>11.863156864397641</v>
      </c>
      <c r="H26" s="7">
        <f>[1]vivienda!I21</f>
        <v>8221.4316894461008</v>
      </c>
      <c r="I26" s="9">
        <f t="shared" ref="I26" si="93">+H26/H$5*100</f>
        <v>30.425886899144931</v>
      </c>
      <c r="J26" s="7">
        <f>[1]vivienda!K21</f>
        <v>7739.4588110364439</v>
      </c>
      <c r="K26" s="9">
        <f t="shared" ref="K26" si="94">+J26/J$5*100</f>
        <v>22.199501965693877</v>
      </c>
      <c r="L26" s="7">
        <f>[1]vivienda!M21</f>
        <v>32066.518525939486</v>
      </c>
      <c r="M26" s="9">
        <f t="shared" ref="M26" si="95">+L26/L$5*100</f>
        <v>46.778241171676768</v>
      </c>
      <c r="N26" s="7">
        <f>[1]vivienda!O21</f>
        <v>2326.2949509499786</v>
      </c>
      <c r="O26" s="9">
        <f t="shared" ref="O26" si="96">+N26/N$5*100</f>
        <v>7.2438144762148227</v>
      </c>
      <c r="P26" s="7">
        <f>[1]vivienda!Q21</f>
        <v>353.06761856517005</v>
      </c>
      <c r="Q26" s="9">
        <f t="shared" ref="Q26" si="97">+P26/P$5*100</f>
        <v>4.119542047455294</v>
      </c>
      <c r="R26" s="7">
        <f>[1]vivienda!S21</f>
        <v>12742.978169165021</v>
      </c>
      <c r="S26" s="9">
        <f t="shared" ref="S26" si="98">+R26/R$5*100</f>
        <v>29.743323641983032</v>
      </c>
      <c r="T26" s="7">
        <f>[1]vivienda!U21</f>
        <v>28288.695007292194</v>
      </c>
      <c r="U26" s="9">
        <f t="shared" ref="U26" si="99">+T26/T$5*100</f>
        <v>41.924453452035777</v>
      </c>
    </row>
    <row r="27" spans="1:21" x14ac:dyDescent="0.2">
      <c r="A27" s="8" t="s">
        <v>58</v>
      </c>
      <c r="B27" s="7">
        <f>[1]vivienda!C22</f>
        <v>476192.78826632316</v>
      </c>
      <c r="C27" s="9">
        <f t="shared" si="91"/>
        <v>19.056738199092059</v>
      </c>
      <c r="D27" s="7">
        <f>[1]vivienda!E22</f>
        <v>387851.21707420563</v>
      </c>
      <c r="E27" s="9">
        <f t="shared" si="91"/>
        <v>17.985642399917047</v>
      </c>
      <c r="F27" s="7">
        <f>[1]vivienda!G22</f>
        <v>13711.284869057581</v>
      </c>
      <c r="G27" s="9">
        <f t="shared" ref="G27" si="100">+F27/F$5*100</f>
        <v>22.503725208917647</v>
      </c>
      <c r="H27" s="7">
        <f>[1]vivienda!I22</f>
        <v>8088.7703896620669</v>
      </c>
      <c r="I27" s="9">
        <f t="shared" ref="I27" si="101">+H27/H$5*100</f>
        <v>29.934933759157889</v>
      </c>
      <c r="J27" s="7">
        <f>[1]vivienda!K22</f>
        <v>10388.025214354177</v>
      </c>
      <c r="K27" s="9">
        <f t="shared" ref="K27" si="102">+J27/J$5*100</f>
        <v>29.796526061600769</v>
      </c>
      <c r="L27" s="7">
        <f>[1]vivienda!M22</f>
        <v>16210.847515263667</v>
      </c>
      <c r="M27" s="9">
        <f t="shared" ref="M27" si="103">+L27/L$5*100</f>
        <v>23.64818413489008</v>
      </c>
      <c r="N27" s="7">
        <f>[1]vivienda!O22</f>
        <v>5435.7897637652313</v>
      </c>
      <c r="O27" s="9">
        <f t="shared" ref="O27" si="104">+N27/N$5*100</f>
        <v>16.92642309365938</v>
      </c>
      <c r="P27" s="7">
        <f>[1]vivienda!Q22</f>
        <v>3088.6264687865309</v>
      </c>
      <c r="Q27" s="9">
        <f t="shared" ref="Q27" si="105">+P27/P$5*100</f>
        <v>36.037648138782529</v>
      </c>
      <c r="R27" s="7">
        <f>[1]vivienda!S22</f>
        <v>10338.908213140036</v>
      </c>
      <c r="S27" s="9">
        <f t="shared" ref="S27" si="106">+R27/R$5*100</f>
        <v>24.13199559835158</v>
      </c>
      <c r="T27" s="7">
        <f>[1]vivienda!U22</f>
        <v>21079.318758089081</v>
      </c>
      <c r="U27" s="9">
        <f t="shared" ref="U27" si="107">+T27/T$5*100</f>
        <v>31.24000304172116</v>
      </c>
    </row>
    <row r="28" spans="1:21" x14ac:dyDescent="0.2">
      <c r="A28" s="8" t="s">
        <v>59</v>
      </c>
      <c r="B28" s="7">
        <f>[1]vivienda!C23</f>
        <v>478649.17037391471</v>
      </c>
      <c r="C28" s="9">
        <f t="shared" si="91"/>
        <v>19.155040046358017</v>
      </c>
      <c r="D28" s="7">
        <f>[1]vivienda!E23</f>
        <v>416126.84980310156</v>
      </c>
      <c r="E28" s="9">
        <f t="shared" si="91"/>
        <v>19.296855041531661</v>
      </c>
      <c r="F28" s="7">
        <f>[1]vivienda!G23</f>
        <v>11035.333338473045</v>
      </c>
      <c r="G28" s="9">
        <f t="shared" ref="G28" si="108">+F28/F$5*100</f>
        <v>18.11180435746239</v>
      </c>
      <c r="H28" s="7">
        <f>[1]vivienda!I23</f>
        <v>4365.8419379407578</v>
      </c>
      <c r="I28" s="9">
        <f t="shared" ref="I28" si="109">+H28/H$5*100</f>
        <v>16.157114483338685</v>
      </c>
      <c r="J28" s="7">
        <f>[1]vivienda!K23</f>
        <v>6766.5027126837467</v>
      </c>
      <c r="K28" s="9">
        <f t="shared" ref="K28" si="110">+J28/J$5*100</f>
        <v>19.408720162305475</v>
      </c>
      <c r="L28" s="7">
        <f>[1]vivienda!M23</f>
        <v>8621.4756629506683</v>
      </c>
      <c r="M28" s="9">
        <f t="shared" ref="M28" si="111">+L28/L$5*100</f>
        <v>12.576902213160743</v>
      </c>
      <c r="N28" s="7">
        <f>[1]vivienda!O23</f>
        <v>8219.9620101326691</v>
      </c>
      <c r="O28" s="9">
        <f t="shared" ref="O28" si="112">+N28/N$5*100</f>
        <v>25.59601471800438</v>
      </c>
      <c r="P28" s="7">
        <f>[1]vivienda!Q23</f>
        <v>3261.2132558601788</v>
      </c>
      <c r="Q28" s="9">
        <f t="shared" ref="Q28" si="113">+P28/P$5*100</f>
        <v>38.051365876689083</v>
      </c>
      <c r="R28" s="7">
        <f>[1]vivienda!S23</f>
        <v>11146.450268530978</v>
      </c>
      <c r="S28" s="9">
        <f t="shared" ref="S28" si="114">+R28/R$5*100</f>
        <v>26.016875599647133</v>
      </c>
      <c r="T28" s="7">
        <f>[1]vivienda!U23</f>
        <v>9105.5413842413964</v>
      </c>
      <c r="U28" s="9">
        <f t="shared" ref="U28" si="115">+T28/T$5*100</f>
        <v>13.494607857336952</v>
      </c>
    </row>
    <row r="29" spans="1:21" x14ac:dyDescent="0.2">
      <c r="A29" s="8" t="s">
        <v>60</v>
      </c>
      <c r="B29" s="7">
        <f>[1]vivienda!C24</f>
        <v>478483.92732235353</v>
      </c>
      <c r="C29" s="9">
        <f t="shared" si="91"/>
        <v>19.148427191962877</v>
      </c>
      <c r="D29" s="7">
        <f>[1]vivienda!E24</f>
        <v>431058.53003334516</v>
      </c>
      <c r="E29" s="9">
        <f t="shared" si="91"/>
        <v>19.989274838682096</v>
      </c>
      <c r="F29" s="7">
        <f>[1]vivienda!G24</f>
        <v>15996.259414026239</v>
      </c>
      <c r="G29" s="9">
        <f t="shared" ref="G29" si="116">+F29/F$5*100</f>
        <v>26.253952832397882</v>
      </c>
      <c r="H29" s="7">
        <f>[1]vivienda!I24</f>
        <v>2441.2103912220327</v>
      </c>
      <c r="I29" s="9">
        <f t="shared" ref="I29" si="117">+H29/H$5*100</f>
        <v>9.0344351283350619</v>
      </c>
      <c r="J29" s="7">
        <f>[1]vivienda!K24</f>
        <v>6418.0173337363758</v>
      </c>
      <c r="K29" s="9">
        <f t="shared" ref="K29" si="118">+J29/J$5*100</f>
        <v>18.409140987088996</v>
      </c>
      <c r="L29" s="7">
        <f>[1]vivienda!M24</f>
        <v>5543.1616114731696</v>
      </c>
      <c r="M29" s="9">
        <f t="shared" ref="M29" si="119">+L29/L$5*100</f>
        <v>8.0862956951599863</v>
      </c>
      <c r="N29" s="7">
        <f>[1]vivienda!O24</f>
        <v>7549.3657118287947</v>
      </c>
      <c r="O29" s="9">
        <f t="shared" ref="O29" si="120">+N29/N$5*100</f>
        <v>23.507855101199997</v>
      </c>
      <c r="P29" s="7">
        <f>[1]vivienda!Q24</f>
        <v>0</v>
      </c>
      <c r="Q29" s="9">
        <f t="shared" ref="Q29" si="121">+P29/P$5*100</f>
        <v>0</v>
      </c>
      <c r="R29" s="7">
        <f>[1]vivienda!S24</f>
        <v>5344.0313484777998</v>
      </c>
      <c r="S29" s="9">
        <f t="shared" ref="S29" si="122">+R29/R$5*100</f>
        <v>12.473477694193781</v>
      </c>
      <c r="T29" s="7">
        <f>[1]vivienda!U24</f>
        <v>4133.3514782440197</v>
      </c>
      <c r="U29" s="9">
        <f t="shared" ref="U29" si="123">+T29/T$5*100</f>
        <v>6.1257156473946495</v>
      </c>
    </row>
    <row r="30" spans="1:21" x14ac:dyDescent="0.2">
      <c r="A30" s="8" t="s">
        <v>61</v>
      </c>
      <c r="B30" s="7">
        <f>[1]vivienda!C25</f>
        <v>477006.02619631571</v>
      </c>
      <c r="C30" s="9">
        <f t="shared" si="91"/>
        <v>19.089283131958144</v>
      </c>
      <c r="D30" s="7">
        <f>[1]vivienda!E25</f>
        <v>447698.18382218445</v>
      </c>
      <c r="E30" s="9">
        <f t="shared" si="91"/>
        <v>20.760897691801134</v>
      </c>
      <c r="F30" s="7">
        <f>[1]vivienda!G25</f>
        <v>11869.222548382792</v>
      </c>
      <c r="G30" s="9">
        <f t="shared" ref="G30" si="124">+F30/F$5*100</f>
        <v>19.480429822814578</v>
      </c>
      <c r="H30" s="7">
        <f>[1]vivienda!I25</f>
        <v>2189.0192351040541</v>
      </c>
      <c r="I30" s="9">
        <f t="shared" ref="I30" si="125">+H30/H$5*100</f>
        <v>8.1011257142508608</v>
      </c>
      <c r="J30" s="7">
        <f>[1]vivienda!K25</f>
        <v>1482.8839979737143</v>
      </c>
      <c r="K30" s="9">
        <f t="shared" ref="K30" si="126">+J30/J$5*100</f>
        <v>4.2534351602169735</v>
      </c>
      <c r="L30" s="7">
        <f>[1]vivienda!M25</f>
        <v>3001.0747578039454</v>
      </c>
      <c r="M30" s="9">
        <f t="shared" ref="M30" si="127">+L30/L$5*100</f>
        <v>4.3779307903732407</v>
      </c>
      <c r="N30" s="7">
        <f>[1]vivienda!O25</f>
        <v>6491.4879521451021</v>
      </c>
      <c r="O30" s="9">
        <f t="shared" ref="O30" si="128">+N30/N$5*100</f>
        <v>20.213745630458504</v>
      </c>
      <c r="P30" s="7">
        <f>[1]vivienda!Q25</f>
        <v>1588.8042835432652</v>
      </c>
      <c r="Q30" s="9">
        <f t="shared" ref="Q30" si="129">+P30/P$5*100</f>
        <v>18.537939213548825</v>
      </c>
      <c r="R30" s="7">
        <f>[1]vivienda!S25</f>
        <v>2332.2819806131001</v>
      </c>
      <c r="S30" s="9">
        <f t="shared" ref="S30" si="130">+R30/R$5*100</f>
        <v>5.4437680778265083</v>
      </c>
      <c r="T30" s="7">
        <f>[1]vivienda!U25</f>
        <v>353.06761856517005</v>
      </c>
      <c r="U30" s="9">
        <f t="shared" ref="U30" si="131">+T30/T$5*100</f>
        <v>0.52325379223541169</v>
      </c>
    </row>
    <row r="31" spans="1:21" x14ac:dyDescent="0.2">
      <c r="A31" s="11" t="s">
        <v>62</v>
      </c>
      <c r="B31" s="12">
        <f>[1]vivienda!C26</f>
        <v>114635.4560735617</v>
      </c>
      <c r="C31" s="22">
        <f t="shared" si="91"/>
        <v>4.5875912625237021</v>
      </c>
      <c r="D31" s="12">
        <f>[1]vivienda!E26</f>
        <v>98832.376587322491</v>
      </c>
      <c r="E31" s="22">
        <f t="shared" si="91"/>
        <v>4.5831073993856348</v>
      </c>
      <c r="F31" s="12">
        <f>[1]vivienda!G26</f>
        <v>1088.7583533773102</v>
      </c>
      <c r="G31" s="22">
        <f t="shared" ref="G31" si="132">+F31/F$5*100</f>
        <v>1.7869309140100071</v>
      </c>
      <c r="H31" s="12">
        <f>[1]vivienda!I26</f>
        <v>1714.8998616022545</v>
      </c>
      <c r="I31" s="22">
        <f t="shared" ref="I31" si="133">+H31/H$5*100</f>
        <v>6.3465040157725641</v>
      </c>
      <c r="J31" s="12">
        <f>[1]vivienda!K26</f>
        <v>2068.3211274158721</v>
      </c>
      <c r="K31" s="22">
        <f t="shared" ref="K31" si="134">+J31/J$5*100</f>
        <v>5.9326756630940638</v>
      </c>
      <c r="L31" s="12">
        <f>[1]vivienda!M26</f>
        <v>3106.9950433734962</v>
      </c>
      <c r="M31" s="22">
        <f t="shared" ref="M31" si="135">+L31/L$5*100</f>
        <v>4.5324459947393541</v>
      </c>
      <c r="N31" s="12">
        <f>[1]vivienda!O26</f>
        <v>2091.3255978928919</v>
      </c>
      <c r="O31" s="22">
        <f t="shared" ref="O31" si="136">+N31/N$5*100</f>
        <v>6.5121469804629681</v>
      </c>
      <c r="P31" s="12">
        <f>[1]vivienda!Q26</f>
        <v>278.84341305238559</v>
      </c>
      <c r="Q31" s="22">
        <f t="shared" ref="Q31" si="137">+P31/P$5*100</f>
        <v>3.2535047235242724</v>
      </c>
      <c r="R31" s="12">
        <f>[1]vivienda!S26</f>
        <v>938.50474800732809</v>
      </c>
      <c r="S31" s="22">
        <f t="shared" ref="S31" si="138">+R31/R$5*100</f>
        <v>2.1905593879981322</v>
      </c>
      <c r="T31" s="12">
        <f>[1]vivienda!U26</f>
        <v>4515.4313415176985</v>
      </c>
      <c r="U31" s="22">
        <f t="shared" ref="U31" si="139">+T31/T$5*100</f>
        <v>6.6919662092762886</v>
      </c>
    </row>
    <row r="32" spans="1:21" x14ac:dyDescent="0.2">
      <c r="A32" s="26" t="s">
        <v>78</v>
      </c>
      <c r="B32" s="30"/>
      <c r="C32" s="31"/>
      <c r="D32" s="30"/>
      <c r="E32" s="31"/>
      <c r="F32" s="30"/>
      <c r="G32" s="31"/>
      <c r="H32" s="30"/>
      <c r="I32" s="31"/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</row>
    <row r="33" spans="1:1" x14ac:dyDescent="0.2">
      <c r="A33" s="26" t="s">
        <v>40</v>
      </c>
    </row>
    <row r="34" spans="1:1" x14ac:dyDescent="0.2">
      <c r="A34" s="26" t="s">
        <v>41</v>
      </c>
    </row>
  </sheetData>
  <mergeCells count="12">
    <mergeCell ref="A1:W1"/>
    <mergeCell ref="A3:A4"/>
    <mergeCell ref="R3:S3"/>
    <mergeCell ref="J3:K3"/>
    <mergeCell ref="L3:M3"/>
    <mergeCell ref="N3:O3"/>
    <mergeCell ref="P3:Q3"/>
    <mergeCell ref="T3:U3"/>
    <mergeCell ref="B3:C3"/>
    <mergeCell ref="D3:E3"/>
    <mergeCell ref="F3:G3"/>
    <mergeCell ref="H3:I3"/>
  </mergeCells>
  <phoneticPr fontId="2" type="noConversion"/>
  <printOptions horizontalCentered="1"/>
  <pageMargins left="0.54" right="0" top="0" bottom="0" header="0" footer="0"/>
  <pageSetup paperSize="9" scale="81" orientation="landscape" r:id="rId1"/>
  <headerFooter alignWithMargins="0">
    <oddFooter>&amp;L&amp;Z&amp;F+&amp;F+&amp;A&amp;R&amp;D+&amp;T</oddFooter>
  </headerFooter>
  <ignoredErrors>
    <ignoredError sqref="D8:U31 F5:U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W34"/>
  <sheetViews>
    <sheetView workbookViewId="0">
      <selection activeCell="J16" sqref="J16"/>
    </sheetView>
  </sheetViews>
  <sheetFormatPr baseColWidth="10" defaultRowHeight="12.75" x14ac:dyDescent="0.2"/>
  <cols>
    <col min="1" max="1" width="19.42578125" customWidth="1"/>
    <col min="2" max="2" width="10.5703125" customWidth="1"/>
    <col min="3" max="3" width="6" bestFit="1" customWidth="1"/>
    <col min="4" max="4" width="9.42578125" bestFit="1" customWidth="1"/>
    <col min="5" max="5" width="7.5703125" bestFit="1" customWidth="1"/>
    <col min="6" max="6" width="9.42578125" bestFit="1" customWidth="1"/>
    <col min="7" max="7" width="7.5703125" bestFit="1" customWidth="1"/>
    <col min="8" max="8" width="6.7109375" bestFit="1" customWidth="1"/>
    <col min="9" max="9" width="7.5703125" bestFit="1" customWidth="1"/>
    <col min="10" max="10" width="6.7109375" bestFit="1" customWidth="1"/>
    <col min="11" max="11" width="7.5703125" bestFit="1" customWidth="1"/>
    <col min="12" max="12" width="7.7109375" bestFit="1" customWidth="1"/>
    <col min="13" max="13" width="7.5703125" bestFit="1" customWidth="1"/>
    <col min="14" max="14" width="7.7109375" bestFit="1" customWidth="1"/>
    <col min="15" max="15" width="7.5703125" bestFit="1" customWidth="1"/>
    <col min="16" max="16" width="7.7109375" bestFit="1" customWidth="1"/>
    <col min="17" max="17" width="7.5703125" bestFit="1" customWidth="1"/>
    <col min="18" max="18" width="7" bestFit="1" customWidth="1"/>
    <col min="19" max="19" width="7.5703125" bestFit="1" customWidth="1"/>
    <col min="20" max="20" width="7.7109375" bestFit="1" customWidth="1"/>
    <col min="21" max="21" width="7.5703125" customWidth="1"/>
    <col min="22" max="22" width="8.28515625" bestFit="1" customWidth="1"/>
    <col min="23" max="23" width="6.5703125" bestFit="1" customWidth="1"/>
  </cols>
  <sheetData>
    <row r="1" spans="1:23" x14ac:dyDescent="0.2">
      <c r="A1" s="35" t="s">
        <v>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ht="40.5" customHeight="1" x14ac:dyDescent="0.2">
      <c r="A3" s="39" t="s">
        <v>0</v>
      </c>
      <c r="B3" s="38" t="s">
        <v>1</v>
      </c>
      <c r="C3" s="38">
        <v>0</v>
      </c>
      <c r="D3" s="38" t="s">
        <v>12</v>
      </c>
      <c r="E3" s="38">
        <v>0</v>
      </c>
      <c r="F3" s="38" t="s">
        <v>13</v>
      </c>
      <c r="G3" s="38">
        <v>0</v>
      </c>
      <c r="H3" s="38" t="s">
        <v>14</v>
      </c>
      <c r="I3" s="38">
        <v>0</v>
      </c>
      <c r="J3" s="38" t="s">
        <v>15</v>
      </c>
      <c r="K3" s="38">
        <v>0</v>
      </c>
      <c r="L3" s="38" t="s">
        <v>16</v>
      </c>
      <c r="M3" s="38">
        <v>0</v>
      </c>
      <c r="N3" s="38" t="s">
        <v>17</v>
      </c>
      <c r="O3" s="38">
        <v>0</v>
      </c>
      <c r="P3" s="38" t="s">
        <v>18</v>
      </c>
      <c r="Q3" s="38">
        <v>0</v>
      </c>
      <c r="R3" s="38" t="s">
        <v>75</v>
      </c>
      <c r="S3" s="38">
        <v>0</v>
      </c>
      <c r="T3" s="38" t="s">
        <v>36</v>
      </c>
      <c r="U3" s="38">
        <v>0</v>
      </c>
    </row>
    <row r="4" spans="1:23" x14ac:dyDescent="0.2">
      <c r="A4" s="40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</row>
    <row r="5" spans="1:23" x14ac:dyDescent="0.2">
      <c r="A5" s="4" t="s">
        <v>43</v>
      </c>
      <c r="B5" s="6">
        <f>+D5+F5+H5+J5+L5+N5+P5+R5+V5+T5</f>
        <v>2498815.8167015882</v>
      </c>
      <c r="C5" s="25">
        <f>[1]vivienda!X5</f>
        <v>100</v>
      </c>
      <c r="D5" s="6">
        <f>[1]vivienda!Y5</f>
        <v>1024216.74007459</v>
      </c>
      <c r="E5" s="25">
        <f>+D5/$B5*100</f>
        <v>40.988084565053931</v>
      </c>
      <c r="F5" s="6">
        <f>[1]vivienda!AA5</f>
        <v>553113.75714259804</v>
      </c>
      <c r="G5" s="25">
        <f>+F5/$B5*100</f>
        <v>22.13503506123563</v>
      </c>
      <c r="H5" s="6">
        <f>[1]vivienda!AC5</f>
        <v>20085.760640930268</v>
      </c>
      <c r="I5" s="25">
        <f>+H5/$B5*100</f>
        <v>0.80381116954203014</v>
      </c>
      <c r="J5" s="6">
        <f>[1]vivienda!AE5</f>
        <v>9522.5051379782744</v>
      </c>
      <c r="K5" s="25">
        <f>+J5/$B5*100</f>
        <v>0.38108071328553877</v>
      </c>
      <c r="L5" s="6">
        <f>[1]vivienda!AG5</f>
        <v>531207.57267927693</v>
      </c>
      <c r="M5" s="25">
        <f>+L5/$B5*100</f>
        <v>21.258372431004762</v>
      </c>
      <c r="N5" s="6">
        <f>[1]vivienda!AI5</f>
        <v>125661.33164637868</v>
      </c>
      <c r="O5" s="25">
        <f>+N5/$B5*100</f>
        <v>5.0288352909599539</v>
      </c>
      <c r="P5" s="6">
        <f>[1]vivienda!AK5</f>
        <v>99656.064325451851</v>
      </c>
      <c r="Q5" s="25">
        <f>+P5/$B5*100</f>
        <v>3.9881316445722224</v>
      </c>
      <c r="R5" s="6">
        <f>[1]vivienda!AM5</f>
        <v>5596.0568211070804</v>
      </c>
      <c r="S5" s="25">
        <f>+R5/$B5*100</f>
        <v>0.22394835120316389</v>
      </c>
      <c r="T5" s="6">
        <f>[1]vivienda!AO5</f>
        <v>129756.02823327716</v>
      </c>
      <c r="U5" s="25">
        <f>+T5/$B5*100</f>
        <v>5.1927007731427688</v>
      </c>
    </row>
    <row r="6" spans="1:23" x14ac:dyDescent="0.2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  <c r="T6" s="3"/>
      <c r="U6" s="3"/>
    </row>
    <row r="7" spans="1:23" x14ac:dyDescent="0.2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  <c r="T7" s="3"/>
      <c r="U7" s="3"/>
    </row>
    <row r="8" spans="1:23" x14ac:dyDescent="0.2">
      <c r="A8" s="8" t="s">
        <v>44</v>
      </c>
      <c r="B8" s="7">
        <f>+D8+F8+H8+J8+L8+N8+P8+R8+V8+T8</f>
        <v>1443849.772428866</v>
      </c>
      <c r="C8" s="9">
        <f>+B8/$B$5*100</f>
        <v>57.78136038592605</v>
      </c>
      <c r="D8" s="7">
        <f>[1]vivienda!Y6</f>
        <v>957887.94410399953</v>
      </c>
      <c r="E8" s="9">
        <f>+E9+E10+E11</f>
        <v>93.523949240885599</v>
      </c>
      <c r="F8" s="7">
        <f>[1]vivienda!AA6</f>
        <v>258862.1600072649</v>
      </c>
      <c r="G8" s="9">
        <f>+G9+G10+G11</f>
        <v>46.800889810543545</v>
      </c>
      <c r="H8" s="7">
        <f>[1]vivienda!AC6</f>
        <v>11965.205413931351</v>
      </c>
      <c r="I8" s="9">
        <f>+I9+I10+I11</f>
        <v>59.57058648577614</v>
      </c>
      <c r="J8" s="7">
        <f>[1]vivienda!AE6</f>
        <v>1031.2289114859336</v>
      </c>
      <c r="K8" s="9">
        <f>+K9+K10+K11</f>
        <v>10.829386768961871</v>
      </c>
      <c r="L8" s="7">
        <f>[1]vivienda!AG6</f>
        <v>106714.3748783769</v>
      </c>
      <c r="M8" s="9">
        <f>+M9+M10+M11</f>
        <v>20.089016114762142</v>
      </c>
      <c r="N8" s="7">
        <f>[1]vivienda!AI6</f>
        <v>36768.992937913878</v>
      </c>
      <c r="O8" s="9">
        <f>+O9+O10+O11</f>
        <v>29.260387786900782</v>
      </c>
      <c r="P8" s="7">
        <f>[1]vivienda!AK6</f>
        <v>48017.403198734733</v>
      </c>
      <c r="Q8" s="9">
        <f>+Q9+Q10+Q11</f>
        <v>48.183122144902171</v>
      </c>
      <c r="R8" s="7">
        <f>[1]vivienda!AM6</f>
        <v>2277.2212065944823</v>
      </c>
      <c r="S8" s="9">
        <f>+S9+S10+S11</f>
        <v>40.693318159410232</v>
      </c>
      <c r="T8" s="7">
        <f>[1]vivienda!AO6</f>
        <v>20325.241770564306</v>
      </c>
      <c r="U8" s="9">
        <f>+U9+U10+U11</f>
        <v>15.66419845559955</v>
      </c>
    </row>
    <row r="9" spans="1:23" x14ac:dyDescent="0.2">
      <c r="A9" s="10" t="s">
        <v>45</v>
      </c>
      <c r="B9" s="7">
        <f t="shared" ref="B9:B12" si="0">+D9+F9+H9+J9+L9+N9+P9+R9+V9+T9</f>
        <v>309516.18848814536</v>
      </c>
      <c r="C9" s="9">
        <f>+B9/$B$5*100</f>
        <v>12.386514701059625</v>
      </c>
      <c r="D9" s="7">
        <f>[1]vivienda!Y7</f>
        <v>254761.63281442423</v>
      </c>
      <c r="E9" s="9">
        <f>[1]vivienda!Z7</f>
        <v>24.873800910134594</v>
      </c>
      <c r="F9" s="7">
        <f>[1]vivienda!AA7</f>
        <v>8016.7481252560856</v>
      </c>
      <c r="G9" s="9">
        <f>[1]vivienda!AB7</f>
        <v>1.4493850535685178</v>
      </c>
      <c r="H9" s="7">
        <f>[1]vivienda!AC7</f>
        <v>3719.5719562523577</v>
      </c>
      <c r="I9" s="9">
        <f>[1]vivienda!AD7</f>
        <v>18.518452065353731</v>
      </c>
      <c r="J9" s="7">
        <f>[1]vivienda!AE7</f>
        <v>511.21292392937357</v>
      </c>
      <c r="K9" s="9">
        <f>[1]vivienda!AF7</f>
        <v>5.3684709697926118</v>
      </c>
      <c r="L9" s="7">
        <f>[1]vivienda!AG7</f>
        <v>9478.4630008203767</v>
      </c>
      <c r="M9" s="9">
        <f>[1]vivienda!AH7</f>
        <v>1.7843237725346048</v>
      </c>
      <c r="N9" s="7">
        <f>[1]vivienda!AI7</f>
        <v>7490.0439006015795</v>
      </c>
      <c r="O9" s="9">
        <f>[1]vivienda!AJ7</f>
        <v>5.9605001812961671</v>
      </c>
      <c r="P9" s="7">
        <f>[1]vivienda!AK7</f>
        <v>15088.526906279087</v>
      </c>
      <c r="Q9" s="9">
        <f>[1]vivienda!AL7</f>
        <v>15.14060083388776</v>
      </c>
      <c r="R9" s="7">
        <f>[1]vivienda!AM7</f>
        <v>2277.2212065944823</v>
      </c>
      <c r="S9" s="9">
        <f>[1]vivienda!AN7</f>
        <v>40.693318159410232</v>
      </c>
      <c r="T9" s="7">
        <f>[1]vivienda!AO7</f>
        <v>8172.7676539877775</v>
      </c>
      <c r="U9" s="9">
        <f>[1]vivienda!AP7</f>
        <v>6.2985649031231636</v>
      </c>
    </row>
    <row r="10" spans="1:23" x14ac:dyDescent="0.2">
      <c r="A10" s="10" t="s">
        <v>46</v>
      </c>
      <c r="B10" s="7">
        <f t="shared" si="0"/>
        <v>179717.52529954643</v>
      </c>
      <c r="C10" s="9">
        <f>+B10/$B$5*100</f>
        <v>7.1921077215195375</v>
      </c>
      <c r="D10" s="7">
        <f>[1]vivienda!Y8</f>
        <v>152759.89650461433</v>
      </c>
      <c r="E10" s="9">
        <f>[1]vivienda!Z8</f>
        <v>14.914801772668682</v>
      </c>
      <c r="F10" s="7">
        <f>[1]vivienda!AA8</f>
        <v>16765.315438823523</v>
      </c>
      <c r="G10" s="9">
        <f>[1]vivienda!AB8</f>
        <v>3.0310790903906706</v>
      </c>
      <c r="H10" s="7">
        <f>[1]vivienda!AC8</f>
        <v>4784.1470855203524</v>
      </c>
      <c r="I10" s="9">
        <f>[1]vivienda!AD8</f>
        <v>23.818600505331801</v>
      </c>
      <c r="J10" s="7">
        <f>[1]vivienda!AE8</f>
        <v>520.01598755656005</v>
      </c>
      <c r="K10" s="9">
        <f>[1]vivienda!AF8</f>
        <v>5.4609157991692596</v>
      </c>
      <c r="L10" s="7">
        <f>[1]vivienda!AG8</f>
        <v>3556.9093548868705</v>
      </c>
      <c r="M10" s="9">
        <f>[1]vivienda!AH8</f>
        <v>0.66958935411005482</v>
      </c>
      <c r="N10" s="7">
        <f>[1]vivienda!AI8</f>
        <v>416.01279004524804</v>
      </c>
      <c r="O10" s="9">
        <f>[1]vivienda!AJ8</f>
        <v>0.33105871519485586</v>
      </c>
      <c r="P10" s="7">
        <f>[1]vivienda!AK8</f>
        <v>249.60767402714879</v>
      </c>
      <c r="Q10" s="9">
        <f>[1]vivienda!AL8</f>
        <v>0.2504691267076255</v>
      </c>
      <c r="R10" s="7">
        <f>[1]vivienda!AM8</f>
        <v>0</v>
      </c>
      <c r="S10" s="9">
        <f>[1]vivienda!AN8</f>
        <v>0</v>
      </c>
      <c r="T10" s="7">
        <f>[1]vivienda!AO8</f>
        <v>665.62046407239677</v>
      </c>
      <c r="U10" s="9">
        <f>[1]vivienda!AP8</f>
        <v>0.5129784512791461</v>
      </c>
    </row>
    <row r="11" spans="1:23" x14ac:dyDescent="0.2">
      <c r="A11" s="10" t="s">
        <v>47</v>
      </c>
      <c r="B11" s="7">
        <f t="shared" si="0"/>
        <v>954616.05864118715</v>
      </c>
      <c r="C11" s="9">
        <f>+B11/$B$5*100</f>
        <v>38.202737963347403</v>
      </c>
      <c r="D11" s="7">
        <f>[1]vivienda!Y9</f>
        <v>550366.41478497419</v>
      </c>
      <c r="E11" s="9">
        <f>[1]vivienda!Z9</f>
        <v>53.735346558082334</v>
      </c>
      <c r="F11" s="7">
        <f>[1]vivienda!AA9</f>
        <v>234080.09644318512</v>
      </c>
      <c r="G11" s="9">
        <f>[1]vivienda!AB9</f>
        <v>42.320425666584356</v>
      </c>
      <c r="H11" s="7">
        <f>[1]vivienda!AC9</f>
        <v>3461.4863721586394</v>
      </c>
      <c r="I11" s="9">
        <f>[1]vivienda!AD9</f>
        <v>17.233533915090611</v>
      </c>
      <c r="J11" s="7">
        <f>[1]vivienda!AE9</f>
        <v>0</v>
      </c>
      <c r="K11" s="9">
        <f>[1]vivienda!AF9</f>
        <v>0</v>
      </c>
      <c r="L11" s="7">
        <f>[1]vivienda!AG9</f>
        <v>93679.0025226695</v>
      </c>
      <c r="M11" s="9">
        <f>[1]vivienda!AH9</f>
        <v>17.635102988117481</v>
      </c>
      <c r="N11" s="7">
        <f>[1]vivienda!AI9</f>
        <v>28862.936247267047</v>
      </c>
      <c r="O11" s="9">
        <f>[1]vivienda!AJ9</f>
        <v>22.96882889040976</v>
      </c>
      <c r="P11" s="7">
        <f>[1]vivienda!AK9</f>
        <v>32679.268618428501</v>
      </c>
      <c r="Q11" s="9">
        <f>[1]vivienda!AL9</f>
        <v>32.792052184306783</v>
      </c>
      <c r="R11" s="7">
        <f>[1]vivienda!AM9</f>
        <v>0</v>
      </c>
      <c r="S11" s="9">
        <f>[1]vivienda!AN9</f>
        <v>0</v>
      </c>
      <c r="T11" s="7">
        <f>[1]vivienda!AO9</f>
        <v>11486.853652504142</v>
      </c>
      <c r="U11" s="9">
        <f>[1]vivienda!AP9</f>
        <v>8.8526551011972412</v>
      </c>
    </row>
    <row r="12" spans="1:23" x14ac:dyDescent="0.2">
      <c r="A12" s="8" t="s">
        <v>48</v>
      </c>
      <c r="B12" s="7">
        <f t="shared" si="0"/>
        <v>1054966.0442727217</v>
      </c>
      <c r="C12" s="9">
        <f>+B12/$B$5*100</f>
        <v>42.218639614073936</v>
      </c>
      <c r="D12" s="7">
        <f>[1]vivienda!Y10</f>
        <v>66328.795970589461</v>
      </c>
      <c r="E12" s="9">
        <f>[1]vivienda!Z10</f>
        <v>6.4760507591155925</v>
      </c>
      <c r="F12" s="7">
        <f>[1]vivienda!AA10</f>
        <v>294251.59713533294</v>
      </c>
      <c r="G12" s="9">
        <f>[1]vivienda!AB10</f>
        <v>53.199110189456391</v>
      </c>
      <c r="H12" s="7">
        <f>[1]vivienda!AC10</f>
        <v>8120.5552269989112</v>
      </c>
      <c r="I12" s="9">
        <f>[1]vivienda!AD10</f>
        <v>40.429413514223825</v>
      </c>
      <c r="J12" s="7">
        <f>[1]vivienda!AE10</f>
        <v>8491.2762264923404</v>
      </c>
      <c r="K12" s="9">
        <f>[1]vivienda!AF10</f>
        <v>89.170613231038118</v>
      </c>
      <c r="L12" s="7">
        <f>[1]vivienda!AG10</f>
        <v>424493.19780090061</v>
      </c>
      <c r="M12" s="9">
        <f>[1]vivienda!AH10</f>
        <v>79.91098388523794</v>
      </c>
      <c r="N12" s="7">
        <f>[1]vivienda!AI10</f>
        <v>88892.338708464857</v>
      </c>
      <c r="O12" s="9">
        <f>[1]vivienda!AJ10</f>
        <v>70.739612213099264</v>
      </c>
      <c r="P12" s="7">
        <f>[1]vivienda!AK10</f>
        <v>51638.661126717197</v>
      </c>
      <c r="Q12" s="9">
        <f>[1]vivienda!AL10</f>
        <v>51.816877855097921</v>
      </c>
      <c r="R12" s="7">
        <f>[1]vivienda!AM10</f>
        <v>3318.8356145125986</v>
      </c>
      <c r="S12" s="9">
        <f>[1]vivienda!AN10</f>
        <v>59.306681840589782</v>
      </c>
      <c r="T12" s="7">
        <f>[1]vivienda!AO10</f>
        <v>109430.78646271292</v>
      </c>
      <c r="U12" s="9">
        <f>[1]vivienda!AP10</f>
        <v>84.335801544400496</v>
      </c>
    </row>
    <row r="13" spans="1:23" x14ac:dyDescent="0.2">
      <c r="A13" s="3"/>
      <c r="B13" s="7"/>
      <c r="C13" s="3"/>
      <c r="D13" s="7"/>
      <c r="E13" s="3"/>
      <c r="F13" s="7"/>
      <c r="G13" s="3"/>
      <c r="H13" s="33"/>
      <c r="I13" s="3"/>
      <c r="J13" s="33"/>
      <c r="K13" s="3"/>
      <c r="L13" s="33"/>
      <c r="M13" s="3"/>
      <c r="N13" s="33"/>
      <c r="O13" s="3"/>
      <c r="P13" s="7"/>
      <c r="Q13" s="3"/>
      <c r="R13" s="7"/>
      <c r="S13" s="3"/>
      <c r="T13" s="3"/>
      <c r="U13" s="3"/>
    </row>
    <row r="14" spans="1:23" x14ac:dyDescent="0.2">
      <c r="A14" s="4" t="s">
        <v>68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3"/>
      <c r="O14" s="6"/>
      <c r="P14" s="6"/>
      <c r="Q14" s="6"/>
      <c r="R14" s="6"/>
      <c r="S14" s="6"/>
      <c r="T14" s="6"/>
      <c r="U14" s="6"/>
    </row>
    <row r="15" spans="1:23" x14ac:dyDescent="0.2">
      <c r="A15" s="8" t="s">
        <v>49</v>
      </c>
      <c r="B15" s="7">
        <f t="shared" ref="B15:B19" si="1">+D15+F15+H15+J15+L15+N15+P15+R15+V15+T15</f>
        <v>299306.74821013183</v>
      </c>
      <c r="C15" s="9">
        <f>+B15/$B$5*100</f>
        <v>11.977943560690829</v>
      </c>
      <c r="D15" s="7">
        <f>[1]vivienda!Y12</f>
        <v>48748.503280300996</v>
      </c>
      <c r="E15" s="9">
        <f>[1]vivienda!Z12</f>
        <v>4.7595886078517742</v>
      </c>
      <c r="F15" s="7">
        <f>[1]vivienda!AA12</f>
        <v>53782.411583853755</v>
      </c>
      <c r="G15" s="9">
        <f>[1]vivienda!AB12</f>
        <v>9.7235714876620101</v>
      </c>
      <c r="H15" s="7">
        <f>[1]vivienda!AC12</f>
        <v>1589.4825445181491</v>
      </c>
      <c r="I15" s="9">
        <f>[1]vivienda!AD12</f>
        <v>7.9134794690281272</v>
      </c>
      <c r="J15" s="7">
        <f>[1]vivienda!AE12</f>
        <v>1547.7462575120312</v>
      </c>
      <c r="K15" s="9">
        <f>[1]vivienda!AF12</f>
        <v>16.253561800026851</v>
      </c>
      <c r="L15" s="7">
        <f>[1]vivienda!AG12</f>
        <v>104202.98657365226</v>
      </c>
      <c r="M15" s="9">
        <f>[1]vivienda!AH12</f>
        <v>19.616246441683558</v>
      </c>
      <c r="N15" s="7">
        <f>[1]vivienda!AI12</f>
        <v>21361.508634156315</v>
      </c>
      <c r="O15" s="9">
        <f>[1]vivienda!AJ12</f>
        <v>16.99926966735428</v>
      </c>
      <c r="P15" s="7">
        <f>[1]vivienda!AK12</f>
        <v>29231.313944937545</v>
      </c>
      <c r="Q15" s="9">
        <f>[1]vivienda!AL12</f>
        <v>29.332197837429508</v>
      </c>
      <c r="R15" s="7">
        <f>[1]vivienda!AM12</f>
        <v>1059.2028556955102</v>
      </c>
      <c r="S15" s="9">
        <f>[1]vivienda!AN12</f>
        <v>18.927664417209503</v>
      </c>
      <c r="T15" s="7">
        <f>[1]vivienda!AO12</f>
        <v>37783.592535505282</v>
      </c>
      <c r="U15" s="9">
        <f>[1]vivienda!AP12</f>
        <v>29.118949654945837</v>
      </c>
    </row>
    <row r="16" spans="1:23" x14ac:dyDescent="0.2">
      <c r="A16" s="8" t="s">
        <v>50</v>
      </c>
      <c r="B16" s="7">
        <f t="shared" si="1"/>
        <v>1395253.8013204052</v>
      </c>
      <c r="C16" s="9">
        <f>+B16/$B$5*100</f>
        <v>55.836600360651076</v>
      </c>
      <c r="D16" s="7">
        <f>[1]vivienda!Y13</f>
        <v>434632.37434987444</v>
      </c>
      <c r="E16" s="9">
        <f>[1]vivienda!Z13</f>
        <v>42.435585881775545</v>
      </c>
      <c r="F16" s="7">
        <f>[1]vivienda!AA13</f>
        <v>352251.75531741598</v>
      </c>
      <c r="G16" s="9">
        <f>[1]vivienda!AB13</f>
        <v>63.685227635117755</v>
      </c>
      <c r="H16" s="7">
        <f>[1]vivienda!AC13</f>
        <v>12516.780900394486</v>
      </c>
      <c r="I16" s="9">
        <f>[1]vivienda!AD13</f>
        <v>62.316688544461186</v>
      </c>
      <c r="J16" s="7">
        <f>[1]vivienda!AE13</f>
        <v>5789.3503271619384</v>
      </c>
      <c r="K16" s="9">
        <f>[1]vivienda!AF13</f>
        <v>60.796505155691385</v>
      </c>
      <c r="L16" s="7">
        <f>[1]vivienda!AG13</f>
        <v>366168.24153717689</v>
      </c>
      <c r="M16" s="9">
        <f>[1]vivienda!AH13</f>
        <v>68.931291715273687</v>
      </c>
      <c r="N16" s="7">
        <f>[1]vivienda!AI13</f>
        <v>82215.87726030944</v>
      </c>
      <c r="O16" s="9">
        <f>[1]vivienda!AJ13</f>
        <v>65.42655261021082</v>
      </c>
      <c r="P16" s="7">
        <f>[1]vivienda!AK13</f>
        <v>59914.926680953664</v>
      </c>
      <c r="Q16" s="9">
        <f>[1]vivienda!AL13</f>
        <v>60.121706678367772</v>
      </c>
      <c r="R16" s="7">
        <f>[1]vivienda!AM13</f>
        <v>2592.8416274836309</v>
      </c>
      <c r="S16" s="9">
        <f>[1]vivienda!AN13</f>
        <v>46.333368483751087</v>
      </c>
      <c r="T16" s="7">
        <f>[1]vivienda!AO13</f>
        <v>79171.653319634483</v>
      </c>
      <c r="U16" s="9">
        <f>[1]vivienda!AP13</f>
        <v>61.015780459385361</v>
      </c>
    </row>
    <row r="17" spans="1:21" x14ac:dyDescent="0.2">
      <c r="A17" s="8" t="s">
        <v>51</v>
      </c>
      <c r="B17" s="7">
        <f t="shared" si="1"/>
        <v>542115.37609724421</v>
      </c>
      <c r="C17" s="9">
        <f>+B17/$B$5*100</f>
        <v>21.694891335081714</v>
      </c>
      <c r="D17" s="7">
        <f>[1]vivienda!Y14</f>
        <v>332733.84014831291</v>
      </c>
      <c r="E17" s="9">
        <f>[1]vivienda!Z14</f>
        <v>32.48666294246285</v>
      </c>
      <c r="F17" s="7">
        <f>[1]vivienda!AA14</f>
        <v>114627.76259822608</v>
      </c>
      <c r="G17" s="9">
        <f>[1]vivienda!AB14</f>
        <v>20.724084533784961</v>
      </c>
      <c r="H17" s="7">
        <f>[1]vivienda!AC14</f>
        <v>4567.2267217569479</v>
      </c>
      <c r="I17" s="9">
        <f>[1]vivienda!AD14</f>
        <v>22.73862963621087</v>
      </c>
      <c r="J17" s="7">
        <f>[1]vivienda!AE14</f>
        <v>1832.3409347391339</v>
      </c>
      <c r="K17" s="9">
        <f>[1]vivienda!AF14</f>
        <v>19.242215238417383</v>
      </c>
      <c r="L17" s="7">
        <f>[1]vivienda!AG14</f>
        <v>50230.073549065244</v>
      </c>
      <c r="M17" s="9">
        <f>[1]vivienda!AH14</f>
        <v>9.4558278406532175</v>
      </c>
      <c r="N17" s="7">
        <f>[1]vivienda!AI14</f>
        <v>16063.147226013323</v>
      </c>
      <c r="O17" s="9">
        <f>[1]vivienda!AJ14</f>
        <v>12.782887954121271</v>
      </c>
      <c r="P17" s="7">
        <f>[1]vivienda!AK14</f>
        <v>9329.9133942560857</v>
      </c>
      <c r="Q17" s="9">
        <f>[1]vivienda!AL14</f>
        <v>9.3621130408952489</v>
      </c>
      <c r="R17" s="7">
        <f>[1]vivienda!AM14</f>
        <v>1520.3311956497357</v>
      </c>
      <c r="S17" s="9">
        <f>[1]vivienda!AN14</f>
        <v>27.167901332155616</v>
      </c>
      <c r="T17" s="7">
        <f>[1]vivienda!AO14</f>
        <v>11210.740329224733</v>
      </c>
      <c r="U17" s="9">
        <f>[1]vivienda!AP14</f>
        <v>8.6398608849755405</v>
      </c>
    </row>
    <row r="18" spans="1:21" x14ac:dyDescent="0.2">
      <c r="A18" s="8" t="s">
        <v>52</v>
      </c>
      <c r="B18" s="7">
        <f t="shared" si="1"/>
        <v>225581.78771229024</v>
      </c>
      <c r="C18" s="9">
        <f>+B18/$B$5*100</f>
        <v>9.0275476169370474</v>
      </c>
      <c r="D18" s="7">
        <f>[1]vivienda!Y15</f>
        <v>194682.79371147216</v>
      </c>
      <c r="E18" s="9">
        <f>[1]vivienda!Z15</f>
        <v>19.00796834245202</v>
      </c>
      <c r="F18" s="7">
        <f>[1]vivienda!AA15</f>
        <v>22651.98020659083</v>
      </c>
      <c r="G18" s="9">
        <f>[1]vivienda!AB15</f>
        <v>4.0953565001911407</v>
      </c>
      <c r="H18" s="7">
        <f>[1]vivienda!AC15</f>
        <v>1059.2028556955102</v>
      </c>
      <c r="I18" s="9">
        <f>[1]vivienda!AD15</f>
        <v>5.2734017627248466</v>
      </c>
      <c r="J18" s="7">
        <f>[1]vivienda!AE15</f>
        <v>0</v>
      </c>
      <c r="K18" s="9">
        <f>[1]vivienda!AF15</f>
        <v>0</v>
      </c>
      <c r="L18" s="7">
        <f>[1]vivienda!AG15</f>
        <v>1765.3380928258503</v>
      </c>
      <c r="M18" s="9">
        <f>[1]vivienda!AH15</f>
        <v>0.33232547569341497</v>
      </c>
      <c r="N18" s="7">
        <f>[1]vivienda!AI15</f>
        <v>3354.1423763691155</v>
      </c>
      <c r="O18" s="9">
        <f>[1]vivienda!AJ15</f>
        <v>2.6691921312818394</v>
      </c>
      <c r="P18" s="7">
        <f>[1]vivienda!AK15</f>
        <v>831.35603898913962</v>
      </c>
      <c r="Q18" s="9">
        <f>[1]vivienda!AL15</f>
        <v>0.83422523718590591</v>
      </c>
      <c r="R18" s="7">
        <f>[1]vivienda!AM15</f>
        <v>423.68114227820405</v>
      </c>
      <c r="S18" s="9">
        <f>[1]vivienda!AN15</f>
        <v>7.5710657668838017</v>
      </c>
      <c r="T18" s="7">
        <f>[1]vivienda!AO15</f>
        <v>813.29328806945796</v>
      </c>
      <c r="U18" s="9">
        <f>[1]vivienda!AP15</f>
        <v>0.62678651554231313</v>
      </c>
    </row>
    <row r="19" spans="1:21" x14ac:dyDescent="0.2">
      <c r="A19" s="8" t="s">
        <v>53</v>
      </c>
      <c r="B19" s="7">
        <f t="shared" si="1"/>
        <v>36558.103361532289</v>
      </c>
      <c r="C19" s="9">
        <f>+B19/$B$5*100</f>
        <v>1.4630171266399545</v>
      </c>
      <c r="D19" s="7">
        <f>[1]vivienda!Y16</f>
        <v>13419.228584644688</v>
      </c>
      <c r="E19" s="9">
        <f>[1]vivienda!Z16</f>
        <v>1.3101942254592924</v>
      </c>
      <c r="F19" s="7">
        <f>[1]vivienda!AA16</f>
        <v>9799.8474365103975</v>
      </c>
      <c r="G19" s="9">
        <f>[1]vivienda!AB16</f>
        <v>1.7717598432439463</v>
      </c>
      <c r="H19" s="7">
        <f>[1]vivienda!AC16</f>
        <v>353.06761856517005</v>
      </c>
      <c r="I19" s="9">
        <f>[1]vivienda!AD16</f>
        <v>1.7578005875749487</v>
      </c>
      <c r="J19" s="7">
        <f>[1]vivienda!AE16</f>
        <v>353.06761856517005</v>
      </c>
      <c r="K19" s="9">
        <f>[1]vivienda!AF16</f>
        <v>3.7077178058643709</v>
      </c>
      <c r="L19" s="7">
        <f>[1]vivienda!AG16</f>
        <v>8840.9329265573833</v>
      </c>
      <c r="M19" s="9">
        <f>[1]vivienda!AH16</f>
        <v>1.6643085266962496</v>
      </c>
      <c r="N19" s="7">
        <f>[1]vivienda!AI16</f>
        <v>2666.6561495306241</v>
      </c>
      <c r="O19" s="9">
        <f>[1]vivienda!AJ16</f>
        <v>2.1220976370319025</v>
      </c>
      <c r="P19" s="7">
        <f>[1]vivienda!AK16</f>
        <v>348.55426631548198</v>
      </c>
      <c r="Q19" s="9">
        <f>[1]vivienda!AL16</f>
        <v>0.34975720612163719</v>
      </c>
      <c r="R19" s="7">
        <f>[1]vivienda!AM16</f>
        <v>0</v>
      </c>
      <c r="S19" s="9">
        <f>[1]vivienda!AN16</f>
        <v>0</v>
      </c>
      <c r="T19" s="7">
        <f>[1]vivienda!AO16</f>
        <v>776.74876084337416</v>
      </c>
      <c r="U19" s="9">
        <f>[1]vivienda!AP16</f>
        <v>0.59862248515107486</v>
      </c>
    </row>
    <row r="20" spans="1:21" x14ac:dyDescent="0.2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  <c r="T20" s="7"/>
      <c r="U20" s="3"/>
    </row>
    <row r="21" spans="1:21" x14ac:dyDescent="0.2">
      <c r="A21" s="27" t="s">
        <v>69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">
      <c r="A22" s="8" t="s">
        <v>54</v>
      </c>
      <c r="B22" s="7">
        <f t="shared" ref="B22:B23" si="2">+D22+F22+H22+J22+L22+N22+P22+R22+V22+T22</f>
        <v>1543756.2330390327</v>
      </c>
      <c r="C22" s="9">
        <f>+B22/$B$5*100</f>
        <v>61.779512628376722</v>
      </c>
      <c r="D22" s="7">
        <f>[1]vivienda!Y18</f>
        <v>581860.31485159986</v>
      </c>
      <c r="E22" s="9">
        <f>[1]vivienda!Z18</f>
        <v>56.810271897062051</v>
      </c>
      <c r="F22" s="7">
        <f>[1]vivienda!AA18</f>
        <v>352606.07043242053</v>
      </c>
      <c r="G22" s="9">
        <f>[1]vivienda!AB18</f>
        <v>63.749285907114995</v>
      </c>
      <c r="H22" s="7">
        <f>[1]vivienda!AC18</f>
        <v>8656.9574329656716</v>
      </c>
      <c r="I22" s="9">
        <f>[1]vivienda!AD18</f>
        <v>43.099973098976086</v>
      </c>
      <c r="J22" s="7">
        <f>[1]vivienda!AE18</f>
        <v>6154.5435567973773</v>
      </c>
      <c r="K22" s="9">
        <f>[1]vivienda!AF18</f>
        <v>64.631559317846168</v>
      </c>
      <c r="L22" s="7">
        <f>[1]vivienda!AG18</f>
        <v>344839.0997215372</v>
      </c>
      <c r="M22" s="9">
        <f>[1]vivienda!AH18</f>
        <v>64.916073764207809</v>
      </c>
      <c r="N22" s="7">
        <f>[1]vivienda!AI18</f>
        <v>84885.1177980832</v>
      </c>
      <c r="O22" s="9">
        <f>[1]vivienda!AJ18</f>
        <v>67.550706876922888</v>
      </c>
      <c r="P22" s="7">
        <f>[1]vivienda!AK18</f>
        <v>68395.512974494326</v>
      </c>
      <c r="Q22" s="9">
        <f>[1]vivienda!AL18</f>
        <v>68.631561398141955</v>
      </c>
      <c r="R22" s="7">
        <f>[1]vivienda!AM18</f>
        <v>4267.0372568585608</v>
      </c>
      <c r="S22" s="9">
        <f>[1]vivienda!AN18</f>
        <v>76.250785030706737</v>
      </c>
      <c r="T22" s="7">
        <f>[1]vivienda!AO18</f>
        <v>92091.57901427582</v>
      </c>
      <c r="U22" s="9">
        <f>[1]vivienda!AP18</f>
        <v>70.972871371118359</v>
      </c>
    </row>
    <row r="23" spans="1:21" x14ac:dyDescent="0.2">
      <c r="A23" s="8" t="s">
        <v>55</v>
      </c>
      <c r="B23" s="7">
        <f t="shared" si="2"/>
        <v>955059.58366257092</v>
      </c>
      <c r="C23" s="9">
        <f>+B23/$B$5*100</f>
        <v>38.220487371623889</v>
      </c>
      <c r="D23" s="7">
        <f>[1]vivienda!Y19</f>
        <v>442356.42522300617</v>
      </c>
      <c r="E23" s="9">
        <f>[1]vivienda!Z19</f>
        <v>43.189728102939519</v>
      </c>
      <c r="F23" s="7">
        <f>[1]vivienda!AA19</f>
        <v>200507.6867101762</v>
      </c>
      <c r="G23" s="9">
        <f>[1]vivienda!AB19</f>
        <v>36.25071409288477</v>
      </c>
      <c r="H23" s="7">
        <f>[1]vivienda!AC19</f>
        <v>11428.803207964587</v>
      </c>
      <c r="I23" s="9">
        <f>[1]vivienda!AD19</f>
        <v>56.900026901023871</v>
      </c>
      <c r="J23" s="7">
        <f>[1]vivienda!AE19</f>
        <v>3367.9615811808962</v>
      </c>
      <c r="K23" s="9">
        <f>[1]vivienda!AF19</f>
        <v>35.368440682153825</v>
      </c>
      <c r="L23" s="7">
        <f>[1]vivienda!AG19</f>
        <v>186368.47295773996</v>
      </c>
      <c r="M23" s="9">
        <f>[1]vivienda!AH19</f>
        <v>35.083926235792241</v>
      </c>
      <c r="N23" s="7">
        <f>[1]vivienda!AI19</f>
        <v>40776.213848295542</v>
      </c>
      <c r="O23" s="9">
        <f>[1]vivienda!AJ19</f>
        <v>32.449293123077162</v>
      </c>
      <c r="P23" s="7">
        <f>[1]vivienda!AK19</f>
        <v>31260.551350957579</v>
      </c>
      <c r="Q23" s="9">
        <f>[1]vivienda!AL19</f>
        <v>31.368438601858102</v>
      </c>
      <c r="R23" s="7">
        <f>[1]vivienda!AM19</f>
        <v>1329.0195642485196</v>
      </c>
      <c r="S23" s="9">
        <f>[1]vivienda!AN19</f>
        <v>23.749214969293266</v>
      </c>
      <c r="T23" s="7">
        <f>[1]vivienda!AO19</f>
        <v>37664.449219001457</v>
      </c>
      <c r="U23" s="9">
        <f>[1]vivienda!AP19</f>
        <v>29.027128628881734</v>
      </c>
    </row>
    <row r="24" spans="1:21" x14ac:dyDescent="0.2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  <c r="T24" s="7"/>
      <c r="U24" s="3"/>
    </row>
    <row r="25" spans="1:21" x14ac:dyDescent="0.2">
      <c r="A25" s="4" t="s">
        <v>56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">
      <c r="A26" s="8" t="s">
        <v>57</v>
      </c>
      <c r="B26" s="7">
        <f t="shared" ref="B26:B30" si="3">+D26+F26+H26+J26+L26+N26+P26+R26+V26+T26</f>
        <v>473848.44846913323</v>
      </c>
      <c r="C26" s="9">
        <f t="shared" ref="C26:C31" si="4">+B26/$B$5*100</f>
        <v>18.962920168106205</v>
      </c>
      <c r="D26" s="7">
        <f>[1]vivienda!Y21</f>
        <v>88409.674970965774</v>
      </c>
      <c r="E26" s="9">
        <f>[1]vivienda!Z21</f>
        <v>8.6319302850417401</v>
      </c>
      <c r="F26" s="7">
        <f>[1]vivienda!AA21</f>
        <v>87143.042352170698</v>
      </c>
      <c r="G26" s="9">
        <f>[1]vivienda!AB21</f>
        <v>15.754994560676671</v>
      </c>
      <c r="H26" s="7">
        <f>[1]vivienda!AC21</f>
        <v>2954.5527187517396</v>
      </c>
      <c r="I26" s="9">
        <f>[1]vivienda!AD21</f>
        <v>14.709687980304937</v>
      </c>
      <c r="J26" s="7">
        <f>[1]vivienda!AE21</f>
        <v>3919.0505660733875</v>
      </c>
      <c r="K26" s="9">
        <f>[1]vivienda!AF21</f>
        <v>41.15566764509451</v>
      </c>
      <c r="L26" s="7">
        <f>[1]vivienda!AG21</f>
        <v>167977.42805312379</v>
      </c>
      <c r="M26" s="9">
        <f>[1]vivienda!AH21</f>
        <v>31.621805993067465</v>
      </c>
      <c r="N26" s="7">
        <f>[1]vivienda!AI21</f>
        <v>33438.808527186535</v>
      </c>
      <c r="O26" s="9">
        <f>[1]vivienda!AJ21</f>
        <v>26.610261159165567</v>
      </c>
      <c r="P26" s="7">
        <f>[1]vivienda!AK21</f>
        <v>29722.560942822332</v>
      </c>
      <c r="Q26" s="9">
        <f>[1]vivienda!AL21</f>
        <v>29.825140240092026</v>
      </c>
      <c r="R26" s="7">
        <f>[1]vivienda!AM21</f>
        <v>1412.2704742606802</v>
      </c>
      <c r="S26" s="9">
        <f>[1]vivienda!AN21</f>
        <v>25.236885889612669</v>
      </c>
      <c r="T26" s="7">
        <f>[1]vivienda!AO21</f>
        <v>58871.059863778341</v>
      </c>
      <c r="U26" s="9">
        <f>[1]vivienda!AP21</f>
        <v>45.370577895571174</v>
      </c>
    </row>
    <row r="27" spans="1:21" x14ac:dyDescent="0.2">
      <c r="A27" s="8" t="s">
        <v>58</v>
      </c>
      <c r="B27" s="7">
        <f t="shared" si="3"/>
        <v>476192.78826632496</v>
      </c>
      <c r="C27" s="9">
        <f t="shared" si="4"/>
        <v>19.056738199092027</v>
      </c>
      <c r="D27" s="7">
        <f>[1]vivienda!Y22</f>
        <v>134556.43866683453</v>
      </c>
      <c r="E27" s="9">
        <f>[1]vivienda!Z22</f>
        <v>13.137496528033243</v>
      </c>
      <c r="F27" s="7">
        <f>[1]vivienda!AA22</f>
        <v>97934.077270056718</v>
      </c>
      <c r="G27" s="9">
        <f>[1]vivienda!AB22</f>
        <v>17.70595578312625</v>
      </c>
      <c r="H27" s="7">
        <f>[1]vivienda!AC22</f>
        <v>2917.0414711277763</v>
      </c>
      <c r="I27" s="9">
        <f>[1]vivienda!AD22</f>
        <v>14.522932555431836</v>
      </c>
      <c r="J27" s="7">
        <f>[1]vivienda!AE22</f>
        <v>2662.0498383672834</v>
      </c>
      <c r="K27" s="9">
        <f>[1]vivienda!AF22</f>
        <v>27.955352082198655</v>
      </c>
      <c r="L27" s="7">
        <f>[1]vivienda!AG22</f>
        <v>147725.88591446399</v>
      </c>
      <c r="M27" s="9">
        <f>[1]vivienda!AH22</f>
        <v>27.809446535065735</v>
      </c>
      <c r="N27" s="7">
        <f>[1]vivienda!AI22</f>
        <v>30827.138388623203</v>
      </c>
      <c r="O27" s="9">
        <f>[1]vivienda!AJ22</f>
        <v>24.531920826188049</v>
      </c>
      <c r="P27" s="7">
        <f>[1]vivienda!AK22</f>
        <v>28654.195198117672</v>
      </c>
      <c r="Q27" s="9">
        <f>[1]vivienda!AL22</f>
        <v>28.753087322955295</v>
      </c>
      <c r="R27" s="7">
        <f>[1]vivienda!AM22</f>
        <v>1009.1182717203621</v>
      </c>
      <c r="S27" s="9">
        <f>[1]vivienda!AN22</f>
        <v>18.032666643308424</v>
      </c>
      <c r="T27" s="7">
        <f>[1]vivienda!AO22</f>
        <v>29906.843247013403</v>
      </c>
      <c r="U27" s="9">
        <f>[1]vivienda!AP22</f>
        <v>23.048519328324748</v>
      </c>
    </row>
    <row r="28" spans="1:21" x14ac:dyDescent="0.2">
      <c r="A28" s="8" t="s">
        <v>59</v>
      </c>
      <c r="B28" s="7">
        <f t="shared" si="3"/>
        <v>478649.17037391569</v>
      </c>
      <c r="C28" s="9">
        <f t="shared" si="4"/>
        <v>19.15504004635795</v>
      </c>
      <c r="D28" s="7">
        <f>[1]vivienda!Y23</f>
        <v>182474.12600923656</v>
      </c>
      <c r="E28" s="9">
        <f>[1]vivienda!Z23</f>
        <v>17.815967936234635</v>
      </c>
      <c r="F28" s="7">
        <f>[1]vivienda!AA23</f>
        <v>134506.86995887264</v>
      </c>
      <c r="G28" s="9">
        <f>[1]vivienda!AB23</f>
        <v>24.31812049907041</v>
      </c>
      <c r="H28" s="7">
        <f>[1]vivienda!AC23</f>
        <v>5285.6482091943444</v>
      </c>
      <c r="I28" s="9">
        <f>[1]vivienda!AD23</f>
        <v>26.315399768447804</v>
      </c>
      <c r="J28" s="7">
        <f>[1]vivienda!AE23</f>
        <v>873.0836061217301</v>
      </c>
      <c r="K28" s="9">
        <f>[1]vivienda!AF23</f>
        <v>9.1686336050336301</v>
      </c>
      <c r="L28" s="7">
        <f>[1]vivienda!AG23</f>
        <v>94294.705431219016</v>
      </c>
      <c r="M28" s="9">
        <f>[1]vivienda!AH23</f>
        <v>17.751009262842455</v>
      </c>
      <c r="N28" s="7">
        <f>[1]vivienda!AI23</f>
        <v>22647.427593652894</v>
      </c>
      <c r="O28" s="9">
        <f>[1]vivienda!AJ23</f>
        <v>18.02259079776794</v>
      </c>
      <c r="P28" s="7">
        <f>[1]vivienda!AK23</f>
        <v>23242.72534966618</v>
      </c>
      <c r="Q28" s="9">
        <f>[1]vivienda!AL23</f>
        <v>23.322941265030529</v>
      </c>
      <c r="R28" s="7">
        <f>[1]vivienda!AM23</f>
        <v>1143.1239555469292</v>
      </c>
      <c r="S28" s="9">
        <f>[1]vivienda!AN23</f>
        <v>20.427311446076104</v>
      </c>
      <c r="T28" s="7">
        <f>[1]vivienda!AO23</f>
        <v>14181.460260405302</v>
      </c>
      <c r="U28" s="9">
        <f>[1]vivienda!AP23</f>
        <v>10.929326716836368</v>
      </c>
    </row>
    <row r="29" spans="1:21" x14ac:dyDescent="0.2">
      <c r="A29" s="8" t="s">
        <v>60</v>
      </c>
      <c r="B29" s="7">
        <f t="shared" si="3"/>
        <v>478483.9273223537</v>
      </c>
      <c r="C29" s="9">
        <f t="shared" si="4"/>
        <v>19.148427191962778</v>
      </c>
      <c r="D29" s="7">
        <f>[1]vivienda!Y24</f>
        <v>240301.60391004063</v>
      </c>
      <c r="E29" s="9">
        <f>[1]vivienda!Z24</f>
        <v>23.461987537182839</v>
      </c>
      <c r="F29" s="7">
        <f>[1]vivienda!AA24</f>
        <v>124843.95731117415</v>
      </c>
      <c r="G29" s="9">
        <f>[1]vivienda!AB24</f>
        <v>22.571117731029094</v>
      </c>
      <c r="H29" s="7">
        <f>[1]vivienda!AC24</f>
        <v>4698.0554168197577</v>
      </c>
      <c r="I29" s="9">
        <f>[1]vivienda!AD24</f>
        <v>23.389980099863266</v>
      </c>
      <c r="J29" s="7">
        <f>[1]vivienda!AE24</f>
        <v>938.50474800732809</v>
      </c>
      <c r="K29" s="9">
        <f>[1]vivienda!AF24</f>
        <v>9.8556496889072012</v>
      </c>
      <c r="L29" s="7">
        <f>[1]vivienda!AG24</f>
        <v>65370.800222804261</v>
      </c>
      <c r="M29" s="9">
        <f>[1]vivienda!AH24</f>
        <v>12.306074609044153</v>
      </c>
      <c r="N29" s="7">
        <f>[1]vivienda!AI24</f>
        <v>19481.338550894056</v>
      </c>
      <c r="O29" s="9">
        <f>[1]vivienda!AJ24</f>
        <v>15.503049582282117</v>
      </c>
      <c r="P29" s="7">
        <f>[1]vivienda!AK24</f>
        <v>8555.751440570808</v>
      </c>
      <c r="Q29" s="9">
        <f>[1]vivienda!AL24</f>
        <v>8.5852792787700896</v>
      </c>
      <c r="R29" s="7">
        <f>[1]vivienda!AM24</f>
        <v>464.73902175397603</v>
      </c>
      <c r="S29" s="9">
        <f>[1]vivienda!AN24</f>
        <v>8.3047588080429051</v>
      </c>
      <c r="T29" s="7">
        <f>[1]vivienda!AO24</f>
        <v>13829.176700288752</v>
      </c>
      <c r="U29" s="9">
        <f>[1]vivienda!AP24</f>
        <v>10.657829843116398</v>
      </c>
    </row>
    <row r="30" spans="1:21" x14ac:dyDescent="0.2">
      <c r="A30" s="8" t="s">
        <v>61</v>
      </c>
      <c r="B30" s="7">
        <f t="shared" si="3"/>
        <v>477006.02619631536</v>
      </c>
      <c r="C30" s="9">
        <f t="shared" si="4"/>
        <v>19.08928313195802</v>
      </c>
      <c r="D30" s="7">
        <f>[1]vivienda!Y25</f>
        <v>328112.6109168441</v>
      </c>
      <c r="E30" s="9">
        <f>[1]vivienda!Z25</f>
        <v>32.035466525664177</v>
      </c>
      <c r="F30" s="7">
        <f>[1]vivienda!AA25</f>
        <v>93155.42688367574</v>
      </c>
      <c r="G30" s="9">
        <f>[1]vivienda!AB25</f>
        <v>16.842001429311651</v>
      </c>
      <c r="H30" s="7">
        <f>[1]vivienda!AC25</f>
        <v>4022.4564300140191</v>
      </c>
      <c r="I30" s="9">
        <f>[1]vivienda!AD25</f>
        <v>20.026408269633347</v>
      </c>
      <c r="J30" s="7">
        <f>[1]vivienda!AE25</f>
        <v>0</v>
      </c>
      <c r="K30" s="9">
        <f>[1]vivienda!AF25</f>
        <v>0</v>
      </c>
      <c r="L30" s="7">
        <f>[1]vivienda!AG25</f>
        <v>28195.900942080429</v>
      </c>
      <c r="M30" s="9">
        <f>[1]vivienda!AH25</f>
        <v>5.3078876115917213</v>
      </c>
      <c r="N30" s="7">
        <f>[1]vivienda!AI25</f>
        <v>11997.678489455977</v>
      </c>
      <c r="O30" s="9">
        <f>[1]vivienda!AJ25</f>
        <v>9.5476295947733796</v>
      </c>
      <c r="P30" s="7">
        <f>[1]vivienda!AK25</f>
        <v>4713.8565229756787</v>
      </c>
      <c r="Q30" s="9">
        <f>[1]vivienda!AL25</f>
        <v>4.7301251106820743</v>
      </c>
      <c r="R30" s="7">
        <f>[1]vivienda!AM25</f>
        <v>585.43712944215804</v>
      </c>
      <c r="S30" s="9">
        <f>[1]vivienda!AN25</f>
        <v>10.461600876424621</v>
      </c>
      <c r="T30" s="7">
        <f>[1]vivienda!AO25</f>
        <v>6222.6588818273103</v>
      </c>
      <c r="U30" s="9">
        <f>[1]vivienda!AP25</f>
        <v>4.7956607230919008</v>
      </c>
    </row>
    <row r="31" spans="1:21" x14ac:dyDescent="0.2">
      <c r="A31" s="11" t="s">
        <v>62</v>
      </c>
      <c r="B31" s="12">
        <f>+D31+F31+H31+J31+L31+N31+P31+R31+V31+T31</f>
        <v>114635.45607356176</v>
      </c>
      <c r="C31" s="22">
        <f t="shared" si="4"/>
        <v>4.5875912625236781</v>
      </c>
      <c r="D31" s="12">
        <f>[1]vivienda!Y26</f>
        <v>50362.285600682073</v>
      </c>
      <c r="E31" s="22">
        <f>[1]vivienda!Z26</f>
        <v>4.9171511878447109</v>
      </c>
      <c r="F31" s="12">
        <f>[1]vivienda!AA26</f>
        <v>15530.383366648319</v>
      </c>
      <c r="G31" s="22">
        <f>[1]vivienda!AB26</f>
        <v>2.8078099967859664</v>
      </c>
      <c r="H31" s="12">
        <f>[1]vivienda!AC26</f>
        <v>208.00639502262402</v>
      </c>
      <c r="I31" s="22">
        <f>[1]vivienda!AD26</f>
        <v>1.0355913263187739</v>
      </c>
      <c r="J31" s="12">
        <f>[1]vivienda!AE26</f>
        <v>1129.8163794085442</v>
      </c>
      <c r="K31" s="22">
        <f>[1]vivienda!AF26</f>
        <v>11.864696978765988</v>
      </c>
      <c r="L31" s="12">
        <f>[1]vivienda!AG26</f>
        <v>27642.852115587299</v>
      </c>
      <c r="M31" s="22">
        <f>[1]vivienda!AH26</f>
        <v>5.2037759883888191</v>
      </c>
      <c r="N31" s="12">
        <f>[1]vivienda!AI26</f>
        <v>7268.9400965662817</v>
      </c>
      <c r="O31" s="22">
        <f>[1]vivienda!AJ26</f>
        <v>5.7845480398231635</v>
      </c>
      <c r="P31" s="12">
        <f>[1]vivienda!AK26</f>
        <v>4766.9748712993396</v>
      </c>
      <c r="Q31" s="22">
        <f>[1]vivienda!AL26</f>
        <v>4.7834267824701451</v>
      </c>
      <c r="R31" s="12">
        <f>[1]vivienda!AM26</f>
        <v>981.36796838297528</v>
      </c>
      <c r="S31" s="22">
        <f>[1]vivienda!AN26</f>
        <v>17.536776336535286</v>
      </c>
      <c r="T31" s="12">
        <f>[1]vivienda!AO26</f>
        <v>6744.8292799643141</v>
      </c>
      <c r="U31" s="22">
        <f>[1]vivienda!AP26</f>
        <v>5.1980854930596117</v>
      </c>
    </row>
    <row r="32" spans="1:21" x14ac:dyDescent="0.2">
      <c r="A32" s="1" t="str">
        <f>Cuadro01!A32</f>
        <v>Fuente: Instituto Nacional de Estadística (INE).  LXXIV Encuesta Permanente de Hogares de Propósitos Múltiples, Junio 2022.</v>
      </c>
      <c r="B32" s="30"/>
      <c r="C32" s="31"/>
      <c r="D32" s="30"/>
      <c r="E32" s="32"/>
      <c r="F32" s="30"/>
      <c r="G32" s="32"/>
      <c r="H32" s="30"/>
      <c r="I32" s="32"/>
      <c r="J32" s="30"/>
      <c r="K32" s="32"/>
      <c r="L32" s="30"/>
      <c r="M32" s="32"/>
      <c r="N32" s="30"/>
      <c r="O32" s="32"/>
      <c r="P32" s="30"/>
      <c r="Q32" s="32"/>
      <c r="R32" s="30"/>
      <c r="S32" s="32"/>
      <c r="T32" s="32"/>
      <c r="U32" s="32"/>
    </row>
    <row r="33" spans="1:1" x14ac:dyDescent="0.2">
      <c r="A33" s="26" t="s">
        <v>25</v>
      </c>
    </row>
    <row r="34" spans="1:1" x14ac:dyDescent="0.2">
      <c r="A34" s="26" t="s">
        <v>26</v>
      </c>
    </row>
  </sheetData>
  <mergeCells count="12">
    <mergeCell ref="A1:W1"/>
    <mergeCell ref="P3:Q3"/>
    <mergeCell ref="R3:S3"/>
    <mergeCell ref="F3:G3"/>
    <mergeCell ref="H3:I3"/>
    <mergeCell ref="J3:K3"/>
    <mergeCell ref="L3:M3"/>
    <mergeCell ref="B3:C3"/>
    <mergeCell ref="D3:E3"/>
    <mergeCell ref="A3:A4"/>
    <mergeCell ref="N3:O3"/>
    <mergeCell ref="T3:U3"/>
  </mergeCells>
  <phoneticPr fontId="2" type="noConversion"/>
  <printOptions horizontalCentered="1" verticalCentered="1"/>
  <pageMargins left="0.54" right="0" top="0" bottom="0" header="0" footer="0"/>
  <pageSetup paperSize="9" scale="71" orientation="landscape" r:id="rId1"/>
  <headerFooter alignWithMargins="0">
    <oddFooter>&amp;L&amp;Z&amp;F+&amp;F+&amp;A&amp;R&amp;D+&amp;T</oddFooter>
  </headerFooter>
  <ignoredErrors>
    <ignoredError sqref="F6:S7 G8 I8 K8 M8 O8 Q8 S8 G5 I5 K5 M5 O5 Q5 S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34"/>
  <sheetViews>
    <sheetView workbookViewId="0">
      <selection activeCell="H12" sqref="H12"/>
    </sheetView>
  </sheetViews>
  <sheetFormatPr baseColWidth="10" defaultRowHeight="12.75" x14ac:dyDescent="0.2"/>
  <cols>
    <col min="1" max="1" width="19.28515625" customWidth="1"/>
    <col min="2" max="2" width="9" bestFit="1" customWidth="1"/>
    <col min="3" max="3" width="6.5703125" bestFit="1" customWidth="1"/>
    <col min="4" max="4" width="9" bestFit="1" customWidth="1"/>
    <col min="5" max="5" width="6.5703125" bestFit="1" customWidth="1"/>
    <col min="6" max="6" width="8.5703125" bestFit="1" customWidth="1"/>
    <col min="7" max="7" width="6.5703125" bestFit="1" customWidth="1"/>
    <col min="8" max="8" width="6.7109375" bestFit="1" customWidth="1"/>
    <col min="9" max="9" width="6.5703125" bestFit="1" customWidth="1"/>
    <col min="10" max="10" width="6.7109375" bestFit="1" customWidth="1"/>
    <col min="11" max="11" width="6.5703125" bestFit="1" customWidth="1"/>
    <col min="12" max="12" width="6.7109375" bestFit="1" customWidth="1"/>
    <col min="13" max="13" width="6.5703125" bestFit="1" customWidth="1"/>
    <col min="14" max="14" width="6.7109375" bestFit="1" customWidth="1"/>
    <col min="15" max="15" width="6.5703125" bestFit="1" customWidth="1"/>
    <col min="16" max="16" width="6.7109375" bestFit="1" customWidth="1"/>
    <col min="17" max="17" width="6.5703125" bestFit="1" customWidth="1"/>
    <col min="18" max="18" width="6.7109375" bestFit="1" customWidth="1"/>
    <col min="19" max="19" width="6.5703125" bestFit="1" customWidth="1"/>
  </cols>
  <sheetData>
    <row r="1" spans="1:19" ht="18" customHeight="1" x14ac:dyDescent="0.2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6.75" customHeight="1" x14ac:dyDescent="0.2">
      <c r="A3" s="42" t="s">
        <v>0</v>
      </c>
      <c r="B3" s="38" t="s">
        <v>1</v>
      </c>
      <c r="C3" s="38">
        <v>0</v>
      </c>
      <c r="D3" s="38" t="s">
        <v>5</v>
      </c>
      <c r="E3" s="38">
        <v>0</v>
      </c>
      <c r="F3" s="38" t="s">
        <v>19</v>
      </c>
      <c r="G3" s="38">
        <v>0</v>
      </c>
      <c r="H3" s="38" t="s">
        <v>20</v>
      </c>
      <c r="I3" s="38">
        <v>0</v>
      </c>
      <c r="J3" s="38" t="s">
        <v>21</v>
      </c>
      <c r="K3" s="38">
        <v>0</v>
      </c>
      <c r="L3" s="38" t="s">
        <v>22</v>
      </c>
      <c r="M3" s="38">
        <v>0</v>
      </c>
      <c r="N3" s="38" t="s">
        <v>23</v>
      </c>
      <c r="O3" s="38">
        <v>0</v>
      </c>
      <c r="P3" s="38" t="s">
        <v>24</v>
      </c>
      <c r="Q3" s="38">
        <v>0</v>
      </c>
      <c r="R3" s="38" t="s">
        <v>11</v>
      </c>
      <c r="S3" s="38">
        <v>0</v>
      </c>
    </row>
    <row r="4" spans="1:19" x14ac:dyDescent="0.2">
      <c r="A4" s="42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</row>
    <row r="5" spans="1:19" x14ac:dyDescent="0.2">
      <c r="A5" s="4" t="s">
        <v>43</v>
      </c>
      <c r="B5" s="6">
        <f>[1]vivienda!AQ5</f>
        <v>2498815.8167015743</v>
      </c>
      <c r="C5" s="6">
        <f>[1]vivienda!AR5</f>
        <v>100</v>
      </c>
      <c r="D5" s="6">
        <f>[1]vivienda!AS5</f>
        <v>2273908.7973335483</v>
      </c>
      <c r="E5" s="25">
        <f>+D5/$B$5*100</f>
        <v>90.999455907682616</v>
      </c>
      <c r="F5" s="6">
        <f>[1]vivienda!AU5</f>
        <v>8815.3750829371929</v>
      </c>
      <c r="G5" s="25">
        <f>+F5/$B$5*100</f>
        <v>0.35278210678902494</v>
      </c>
      <c r="H5" s="6">
        <f>[1]vivienda!AW5</f>
        <v>16417.64426328041</v>
      </c>
      <c r="I5" s="25">
        <f>+H5/$B$5*100</f>
        <v>0.65701698194593738</v>
      </c>
      <c r="J5" s="6">
        <f>[1]vivienda!AY5</f>
        <v>87847.27021054615</v>
      </c>
      <c r="K5" s="25">
        <f>+J5/$B$5*100</f>
        <v>3.5155560335176741</v>
      </c>
      <c r="L5" s="6">
        <f>[1]vivienda!BA5</f>
        <v>39093.568620003862</v>
      </c>
      <c r="M5" s="25">
        <f>+L5/$B$5*100</f>
        <v>1.5644837990343441</v>
      </c>
      <c r="N5" s="6">
        <f>[1]vivienda!BC5</f>
        <v>21065.841344965585</v>
      </c>
      <c r="O5" s="25">
        <f>+N5/$B$5*100</f>
        <v>0.84303297602671656</v>
      </c>
      <c r="P5" s="6">
        <f>[1]vivienda!BE5</f>
        <v>26232.924059392131</v>
      </c>
      <c r="Q5" s="25">
        <f>+P5/$B$5*100</f>
        <v>1.0498142313673793</v>
      </c>
      <c r="R5" s="6">
        <f>[1]vivienda!BG5</f>
        <v>25434.395786905719</v>
      </c>
      <c r="S5" s="25">
        <f>+R5/$B$5*100</f>
        <v>1.0178579636365122</v>
      </c>
    </row>
    <row r="6" spans="1:19" x14ac:dyDescent="0.2">
      <c r="A6" s="3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</row>
    <row r="7" spans="1:19" x14ac:dyDescent="0.2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</row>
    <row r="8" spans="1:19" x14ac:dyDescent="0.2">
      <c r="A8" s="8" t="s">
        <v>44</v>
      </c>
      <c r="B8" s="7">
        <f>[1]vivienda!AQ6</f>
        <v>1443849.772428843</v>
      </c>
      <c r="C8" s="9">
        <f>+B8/B5*100</f>
        <v>57.781360385925453</v>
      </c>
      <c r="D8" s="7">
        <f>[1]vivienda!AS6</f>
        <v>1429492.1054805906</v>
      </c>
      <c r="E8" s="9">
        <f>+D8/D5*100</f>
        <v>62.864970976709998</v>
      </c>
      <c r="F8" s="7">
        <f>[1]vivienda!AU6</f>
        <v>1859.9429972033436</v>
      </c>
      <c r="G8" s="9">
        <f>+F8/F5*100</f>
        <v>21.098852626286998</v>
      </c>
      <c r="H8" s="7">
        <f>[1]vivienda!AW6</f>
        <v>0</v>
      </c>
      <c r="I8" s="9">
        <f>+H8/H5*100</f>
        <v>0</v>
      </c>
      <c r="J8" s="7">
        <f>[1]vivienda!AY6</f>
        <v>1027.9428053711208</v>
      </c>
      <c r="K8" s="9">
        <f>+J8/J5*100</f>
        <v>1.1701476925889898</v>
      </c>
      <c r="L8" s="7">
        <f>[1]vivienda!BA6</f>
        <v>4719.9140411234475</v>
      </c>
      <c r="M8" s="9">
        <f>+L8/L5*100</f>
        <v>12.073377304082458</v>
      </c>
      <c r="N8" s="7">
        <f>[1]vivienda!BC6</f>
        <v>2998.8669206736049</v>
      </c>
      <c r="O8" s="9">
        <f>+N8/N5*100</f>
        <v>14.235685494661187</v>
      </c>
      <c r="P8" s="7">
        <f>[1]vivienda!BE6</f>
        <v>0</v>
      </c>
      <c r="Q8" s="9">
        <f>+P8/P5*100</f>
        <v>0</v>
      </c>
      <c r="R8" s="7">
        <f>[1]vivienda!BG6</f>
        <v>3751.0001838819444</v>
      </c>
      <c r="S8" s="9">
        <f>+R8/R5*100</f>
        <v>14.747746379778581</v>
      </c>
    </row>
    <row r="9" spans="1:19" x14ac:dyDescent="0.2">
      <c r="A9" s="10" t="s">
        <v>45</v>
      </c>
      <c r="B9" s="7">
        <f>[1]vivienda!AQ7</f>
        <v>309516.1884881467</v>
      </c>
      <c r="C9" s="9">
        <f>[1]vivienda!AR7</f>
        <v>12.386514701059747</v>
      </c>
      <c r="D9" s="7">
        <f>[1]vivienda!AS7</f>
        <v>307411.58463248948</v>
      </c>
      <c r="E9" s="9">
        <f>[1]vivienda!AT7</f>
        <v>13.519081547728268</v>
      </c>
      <c r="F9" s="7">
        <f>[1]vivienda!AU7</f>
        <v>232.36951087698802</v>
      </c>
      <c r="G9" s="9">
        <f>[1]vivienda!AV7</f>
        <v>2.6359571622398272</v>
      </c>
      <c r="H9" s="7">
        <f>[1]vivienda!AW7</f>
        <v>0</v>
      </c>
      <c r="I9" s="9">
        <f>[1]vivienda!AX7</f>
        <v>0</v>
      </c>
      <c r="J9" s="7">
        <f>[1]vivienda!AY7</f>
        <v>199.17386646598973</v>
      </c>
      <c r="K9" s="9">
        <f>[1]vivienda!AZ7</f>
        <v>0.22672743955347027</v>
      </c>
      <c r="L9" s="7">
        <f>[1]vivienda!BA7</f>
        <v>1394.2170652619282</v>
      </c>
      <c r="M9" s="9">
        <f>[1]vivienda!BB7</f>
        <v>3.5663591595179129</v>
      </c>
      <c r="N9" s="7">
        <f>[1]vivienda!BC7</f>
        <v>0</v>
      </c>
      <c r="O9" s="9">
        <f>[1]vivienda!BD7</f>
        <v>0</v>
      </c>
      <c r="P9" s="7">
        <f>[1]vivienda!BE7</f>
        <v>0</v>
      </c>
      <c r="Q9" s="9">
        <f>[1]vivienda!BF7</f>
        <v>0</v>
      </c>
      <c r="R9" s="7">
        <f>[1]vivienda!BG7</f>
        <v>278.84341305238559</v>
      </c>
      <c r="S9" s="9">
        <f>[1]vivienda!BH7</f>
        <v>1.0963241092439922</v>
      </c>
    </row>
    <row r="10" spans="1:19" x14ac:dyDescent="0.2">
      <c r="A10" s="10" t="s">
        <v>46</v>
      </c>
      <c r="B10" s="7">
        <f>[1]vivienda!AQ8</f>
        <v>179717.52529954549</v>
      </c>
      <c r="C10" s="9">
        <f>[1]vivienda!AR8</f>
        <v>7.1921077215195401</v>
      </c>
      <c r="D10" s="7">
        <f>[1]vivienda!AS8</f>
        <v>179717.52529954549</v>
      </c>
      <c r="E10" s="9">
        <f>[1]vivienda!AT8</f>
        <v>7.903462333682314</v>
      </c>
      <c r="F10" s="7">
        <f>[1]vivienda!AU8</f>
        <v>0</v>
      </c>
      <c r="G10" s="9">
        <f>[1]vivienda!AV8</f>
        <v>0</v>
      </c>
      <c r="H10" s="7">
        <f>[1]vivienda!AW8</f>
        <v>0</v>
      </c>
      <c r="I10" s="9">
        <f>[1]vivienda!AX8</f>
        <v>0</v>
      </c>
      <c r="J10" s="7">
        <f>[1]vivienda!AY8</f>
        <v>0</v>
      </c>
      <c r="K10" s="9">
        <f>[1]vivienda!AZ8</f>
        <v>0</v>
      </c>
      <c r="L10" s="7">
        <f>[1]vivienda!BA8</f>
        <v>0</v>
      </c>
      <c r="M10" s="9">
        <f>[1]vivienda!BB8</f>
        <v>0</v>
      </c>
      <c r="N10" s="7">
        <f>[1]vivienda!BC8</f>
        <v>0</v>
      </c>
      <c r="O10" s="9">
        <f>[1]vivienda!BD8</f>
        <v>0</v>
      </c>
      <c r="P10" s="7">
        <f>[1]vivienda!BE8</f>
        <v>0</v>
      </c>
      <c r="Q10" s="9">
        <f>[1]vivienda!BF8</f>
        <v>0</v>
      </c>
      <c r="R10" s="7">
        <f>[1]vivienda!BG8</f>
        <v>0</v>
      </c>
      <c r="S10" s="9">
        <f>[1]vivienda!BH8</f>
        <v>0</v>
      </c>
    </row>
    <row r="11" spans="1:19" x14ac:dyDescent="0.2">
      <c r="A11" s="10" t="s">
        <v>47</v>
      </c>
      <c r="B11" s="7">
        <f>[1]vivienda!AQ9</f>
        <v>954616.05864117132</v>
      </c>
      <c r="C11" s="9">
        <f>[1]vivienda!AR9</f>
        <v>38.202737963346983</v>
      </c>
      <c r="D11" s="7">
        <f>[1]vivienda!AS9</f>
        <v>942362.99554857577</v>
      </c>
      <c r="E11" s="9">
        <f>[1]vivienda!AT9</f>
        <v>41.442427095300303</v>
      </c>
      <c r="F11" s="7">
        <f>[1]vivienda!AU9</f>
        <v>1627.5734863263556</v>
      </c>
      <c r="G11" s="9">
        <f>[1]vivienda!AV9</f>
        <v>18.462895464047172</v>
      </c>
      <c r="H11" s="7">
        <f>[1]vivienda!AW9</f>
        <v>0</v>
      </c>
      <c r="I11" s="9">
        <f>[1]vivienda!AX9</f>
        <v>0</v>
      </c>
      <c r="J11" s="7">
        <f>[1]vivienda!AY9</f>
        <v>828.76893890513099</v>
      </c>
      <c r="K11" s="9">
        <f>[1]vivienda!AZ9</f>
        <v>0.94342025303551946</v>
      </c>
      <c r="L11" s="7">
        <f>[1]vivienda!BA9</f>
        <v>3325.6969758615196</v>
      </c>
      <c r="M11" s="9">
        <f>[1]vivienda!BB9</f>
        <v>8.5070181445645439</v>
      </c>
      <c r="N11" s="7">
        <f>[1]vivienda!BC9</f>
        <v>2998.8669206736049</v>
      </c>
      <c r="O11" s="9">
        <f>[1]vivienda!BD9</f>
        <v>14.235685494661187</v>
      </c>
      <c r="P11" s="7">
        <f>[1]vivienda!BE9</f>
        <v>0</v>
      </c>
      <c r="Q11" s="9">
        <f>[1]vivienda!BF9</f>
        <v>0</v>
      </c>
      <c r="R11" s="7">
        <f>[1]vivienda!BG9</f>
        <v>3472.1567708295588</v>
      </c>
      <c r="S11" s="9">
        <f>[1]vivienda!BH9</f>
        <v>13.65142227053459</v>
      </c>
    </row>
    <row r="12" spans="1:19" x14ac:dyDescent="0.2">
      <c r="A12" s="8" t="s">
        <v>48</v>
      </c>
      <c r="B12" s="7">
        <f>[1]vivienda!AQ10</f>
        <v>1054966.0442727332</v>
      </c>
      <c r="C12" s="9">
        <f>[1]vivienda!AR10</f>
        <v>42.218639614074618</v>
      </c>
      <c r="D12" s="7">
        <f>[1]vivienda!AS10</f>
        <v>844416.69185295166</v>
      </c>
      <c r="E12" s="9">
        <f>[1]vivienda!AT10</f>
        <v>37.135029023289732</v>
      </c>
      <c r="F12" s="7">
        <f>[1]vivienda!AU10</f>
        <v>6955.4320857338498</v>
      </c>
      <c r="G12" s="9">
        <f>[1]vivienda!AV10</f>
        <v>78.901147373713016</v>
      </c>
      <c r="H12" s="7">
        <f>[1]vivienda!AW10</f>
        <v>16417.64426328041</v>
      </c>
      <c r="I12" s="9">
        <f>[1]vivienda!AX10</f>
        <v>100</v>
      </c>
      <c r="J12" s="7">
        <f>[1]vivienda!AY10</f>
        <v>86819.327405175034</v>
      </c>
      <c r="K12" s="9">
        <f>[1]vivienda!AZ10</f>
        <v>98.829852307411016</v>
      </c>
      <c r="L12" s="7">
        <f>[1]vivienda!BA10</f>
        <v>34373.654578880429</v>
      </c>
      <c r="M12" s="9">
        <f>[1]vivienda!BB10</f>
        <v>87.926622695917573</v>
      </c>
      <c r="N12" s="7">
        <f>[1]vivienda!BC10</f>
        <v>18066.974424291984</v>
      </c>
      <c r="O12" s="9">
        <f>[1]vivienda!BD10</f>
        <v>85.764314505338831</v>
      </c>
      <c r="P12" s="7">
        <f>[1]vivienda!BE10</f>
        <v>26232.924059392131</v>
      </c>
      <c r="Q12" s="9">
        <f>[1]vivienda!BF10</f>
        <v>100</v>
      </c>
      <c r="R12" s="7">
        <f>[1]vivienda!BG10</f>
        <v>21683.39560302379</v>
      </c>
      <c r="S12" s="9">
        <f>[1]vivienda!BH10</f>
        <v>85.252253620221481</v>
      </c>
    </row>
    <row r="13" spans="1:19" x14ac:dyDescent="0.2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</row>
    <row r="14" spans="1:19" x14ac:dyDescent="0.2">
      <c r="A14" s="4" t="s">
        <v>68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">
      <c r="A15" s="8" t="s">
        <v>49</v>
      </c>
      <c r="B15" s="7">
        <f>[1]vivienda!AQ12</f>
        <v>299306.74821013067</v>
      </c>
      <c r="C15" s="9">
        <f>[1]vivienda!AR12</f>
        <v>11.977943560690848</v>
      </c>
      <c r="D15" s="7">
        <f>[1]vivienda!AS12</f>
        <v>244786.99175383485</v>
      </c>
      <c r="E15" s="9">
        <f>[1]vivienda!AT12</f>
        <v>10.765031211492705</v>
      </c>
      <c r="F15" s="7">
        <f>[1]vivienda!AU12</f>
        <v>882.66904641292513</v>
      </c>
      <c r="G15" s="9">
        <f>[1]vivienda!AV12</f>
        <v>10.012835961131092</v>
      </c>
      <c r="H15" s="7">
        <f>[1]vivienda!AW12</f>
        <v>3495.3694237951836</v>
      </c>
      <c r="I15" s="9">
        <f>[1]vivienda!AX12</f>
        <v>21.290322580645157</v>
      </c>
      <c r="J15" s="7">
        <f>[1]vivienda!AY12</f>
        <v>17194.393024123787</v>
      </c>
      <c r="K15" s="9">
        <f>[1]vivienda!AZ12</f>
        <v>19.573053303663819</v>
      </c>
      <c r="L15" s="7">
        <f>[1]vivienda!BA12</f>
        <v>8728.5672263397373</v>
      </c>
      <c r="M15" s="9">
        <f>[1]vivienda!BB12</f>
        <v>22.327373873648877</v>
      </c>
      <c r="N15" s="7">
        <f>[1]vivienda!BC12</f>
        <v>8648.4757569007943</v>
      </c>
      <c r="O15" s="9">
        <f>[1]vivienda!BD12</f>
        <v>41.054499629409044</v>
      </c>
      <c r="P15" s="7">
        <f>[1]vivienda!BE12</f>
        <v>10203.654176533415</v>
      </c>
      <c r="Q15" s="9">
        <f>[1]vivienda!BF12</f>
        <v>38.8963660834455</v>
      </c>
      <c r="R15" s="7">
        <f>[1]vivienda!BG12</f>
        <v>5366.6278021905846</v>
      </c>
      <c r="S15" s="9">
        <f>[1]vivienda!BH12</f>
        <v>21.099883194211603</v>
      </c>
    </row>
    <row r="16" spans="1:19" x14ac:dyDescent="0.2">
      <c r="A16" s="8" t="s">
        <v>50</v>
      </c>
      <c r="B16" s="7">
        <f>[1]vivienda!AQ13</f>
        <v>1395253.8013204145</v>
      </c>
      <c r="C16" s="9">
        <f>[1]vivienda!AR13</f>
        <v>55.836600360651765</v>
      </c>
      <c r="D16" s="7">
        <f>[1]vivienda!AS13</f>
        <v>1241074.4825366384</v>
      </c>
      <c r="E16" s="9">
        <f>[1]vivienda!AT13</f>
        <v>54.578903252054722</v>
      </c>
      <c r="F16" s="7">
        <f>[1]vivienda!AU13</f>
        <v>6873.5031808287576</v>
      </c>
      <c r="G16" s="9">
        <f>[1]vivienda!AV13</f>
        <v>77.9717608855116</v>
      </c>
      <c r="H16" s="7">
        <f>[1]vivienda!AW13</f>
        <v>12569.20722092006</v>
      </c>
      <c r="I16" s="9">
        <f>[1]vivienda!AX13</f>
        <v>76.559139784946268</v>
      </c>
      <c r="J16" s="7">
        <f>[1]vivienda!AY13</f>
        <v>63520.911291406017</v>
      </c>
      <c r="K16" s="9">
        <f>[1]vivienda!AZ13</f>
        <v>72.308349638143071</v>
      </c>
      <c r="L16" s="7">
        <f>[1]vivienda!BA13</f>
        <v>25416.303616132533</v>
      </c>
      <c r="M16" s="9">
        <f>[1]vivienda!BB13</f>
        <v>65.014027916415941</v>
      </c>
      <c r="N16" s="7">
        <f>[1]vivienda!BC13</f>
        <v>11993.684445786594</v>
      </c>
      <c r="O16" s="9">
        <f>[1]vivienda!BD13</f>
        <v>56.934276914854401</v>
      </c>
      <c r="P16" s="7">
        <f>[1]vivienda!BE13</f>
        <v>14722.919694167595</v>
      </c>
      <c r="Q16" s="9">
        <f>[1]vivienda!BF13</f>
        <v>56.123822341857355</v>
      </c>
      <c r="R16" s="7">
        <f>[1]vivienda!BG13</f>
        <v>19082.789334532434</v>
      </c>
      <c r="S16" s="9">
        <f>[1]vivienda!BH13</f>
        <v>75.027492276253497</v>
      </c>
    </row>
    <row r="17" spans="1:19" x14ac:dyDescent="0.2">
      <c r="A17" s="8" t="s">
        <v>51</v>
      </c>
      <c r="B17" s="7">
        <f>[1]vivienda!AQ14</f>
        <v>542115.37609724479</v>
      </c>
      <c r="C17" s="9">
        <f>[1]vivienda!AR14</f>
        <v>21.694891335081859</v>
      </c>
      <c r="D17" s="7">
        <f>[1]vivienda!AS14</f>
        <v>528767.27967966197</v>
      </c>
      <c r="E17" s="9">
        <f>[1]vivienda!AT14</f>
        <v>23.253671400528901</v>
      </c>
      <c r="F17" s="7">
        <f>[1]vivienda!AU14</f>
        <v>529.60142784775508</v>
      </c>
      <c r="G17" s="9">
        <f>[1]vivienda!AV14</f>
        <v>6.0077015766786559</v>
      </c>
      <c r="H17" s="7">
        <f>[1]vivienda!AW14</f>
        <v>353.06761856517005</v>
      </c>
      <c r="I17" s="9">
        <f>[1]vivienda!AX14</f>
        <v>2.1505376344086016</v>
      </c>
      <c r="J17" s="7">
        <f>[1]vivienda!AY14</f>
        <v>6355.2171341730609</v>
      </c>
      <c r="K17" s="9">
        <f>[1]vivienda!AZ14</f>
        <v>7.2343934181919645</v>
      </c>
      <c r="L17" s="7">
        <f>[1]vivienda!BA14</f>
        <v>3818.8813981230915</v>
      </c>
      <c r="M17" s="9">
        <f>[1]vivienda!BB14</f>
        <v>9.7685668843468054</v>
      </c>
      <c r="N17" s="7">
        <f>[1]vivienda!BC14</f>
        <v>423.68114227820405</v>
      </c>
      <c r="O17" s="9">
        <f>[1]vivienda!BD14</f>
        <v>2.0112234557365891</v>
      </c>
      <c r="P17" s="7">
        <f>[1]vivienda!BE14</f>
        <v>882.66904641292513</v>
      </c>
      <c r="Q17" s="9">
        <f>[1]vivienda!BF14</f>
        <v>3.3647375504710633</v>
      </c>
      <c r="R17" s="7">
        <f>[1]vivienda!BG14</f>
        <v>984.97865018272569</v>
      </c>
      <c r="S17" s="9">
        <f>[1]vivienda!BH14</f>
        <v>3.8726245295349933</v>
      </c>
    </row>
    <row r="18" spans="1:19" x14ac:dyDescent="0.2">
      <c r="A18" s="8" t="s">
        <v>52</v>
      </c>
      <c r="B18" s="7">
        <f>[1]vivienda!AQ15</f>
        <v>225581.78771229021</v>
      </c>
      <c r="C18" s="9">
        <f>[1]vivienda!AR15</f>
        <v>9.0275476169370972</v>
      </c>
      <c r="D18" s="7">
        <f>[1]vivienda!AS15</f>
        <v>225581.78771229021</v>
      </c>
      <c r="E18" s="9">
        <f>[1]vivienda!AT15</f>
        <v>9.9204413113144199</v>
      </c>
      <c r="F18" s="7">
        <f>[1]vivienda!AU15</f>
        <v>0</v>
      </c>
      <c r="G18" s="9">
        <f>[1]vivienda!AV15</f>
        <v>0</v>
      </c>
      <c r="H18" s="7">
        <f>[1]vivienda!AW15</f>
        <v>0</v>
      </c>
      <c r="I18" s="9">
        <f>[1]vivienda!AX15</f>
        <v>0</v>
      </c>
      <c r="J18" s="7">
        <f>[1]vivienda!AY15</f>
        <v>0</v>
      </c>
      <c r="K18" s="9">
        <f>[1]vivienda!AZ15</f>
        <v>0</v>
      </c>
      <c r="L18" s="7">
        <f>[1]vivienda!BA15</f>
        <v>0</v>
      </c>
      <c r="M18" s="9">
        <f>[1]vivienda!BB15</f>
        <v>0</v>
      </c>
      <c r="N18" s="7">
        <f>[1]vivienda!BC15</f>
        <v>0</v>
      </c>
      <c r="O18" s="9">
        <f>[1]vivienda!BD15</f>
        <v>0</v>
      </c>
      <c r="P18" s="7">
        <f>[1]vivienda!BE15</f>
        <v>0</v>
      </c>
      <c r="Q18" s="9">
        <f>[1]vivienda!BF15</f>
        <v>0</v>
      </c>
      <c r="R18" s="7">
        <f>[1]vivienda!BG15</f>
        <v>0</v>
      </c>
      <c r="S18" s="9">
        <f>[1]vivienda!BH15</f>
        <v>0</v>
      </c>
    </row>
    <row r="19" spans="1:19" x14ac:dyDescent="0.2">
      <c r="A19" s="8" t="s">
        <v>53</v>
      </c>
      <c r="B19" s="7">
        <f>[1]vivienda!AQ16</f>
        <v>36558.103361532259</v>
      </c>
      <c r="C19" s="9">
        <f>[1]vivienda!AR16</f>
        <v>1.4630171266399614</v>
      </c>
      <c r="D19" s="7">
        <f>[1]vivienda!AS16</f>
        <v>33698.255651154381</v>
      </c>
      <c r="E19" s="9">
        <f>[1]vivienda!AT16</f>
        <v>1.4819528246106413</v>
      </c>
      <c r="F19" s="7">
        <f>[1]vivienda!AU16</f>
        <v>529.60142784775508</v>
      </c>
      <c r="G19" s="9">
        <f>[1]vivienda!AV16</f>
        <v>6.0077015766786559</v>
      </c>
      <c r="H19" s="7">
        <f>[1]vivienda!AW16</f>
        <v>0</v>
      </c>
      <c r="I19" s="9">
        <f>[1]vivienda!AX16</f>
        <v>0</v>
      </c>
      <c r="J19" s="7">
        <f>[1]vivienda!AY16</f>
        <v>776.74876084337416</v>
      </c>
      <c r="K19" s="9">
        <f>[1]vivienda!AZ16</f>
        <v>0.88420364000124008</v>
      </c>
      <c r="L19" s="7">
        <f>[1]vivienda!BA16</f>
        <v>1129.8163794085442</v>
      </c>
      <c r="M19" s="9">
        <f>[1]vivienda!BB16</f>
        <v>2.8900313255884917</v>
      </c>
      <c r="N19" s="7">
        <f>[1]vivienda!BC16</f>
        <v>0</v>
      </c>
      <c r="O19" s="9">
        <f>[1]vivienda!BD16</f>
        <v>0</v>
      </c>
      <c r="P19" s="7">
        <f>[1]vivienda!BE16</f>
        <v>423.68114227820405</v>
      </c>
      <c r="Q19" s="9">
        <f>[1]vivienda!BF16</f>
        <v>1.6150740242261103</v>
      </c>
      <c r="R19" s="7">
        <f>[1]vivienda!BG16</f>
        <v>0</v>
      </c>
      <c r="S19" s="9">
        <f>[1]vivienda!BH16</f>
        <v>0</v>
      </c>
    </row>
    <row r="20" spans="1:19" x14ac:dyDescent="0.2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</row>
    <row r="21" spans="1:19" x14ac:dyDescent="0.2">
      <c r="A21" s="27" t="s">
        <v>69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A22" s="8" t="s">
        <v>54</v>
      </c>
      <c r="B22" s="7">
        <f>[1]vivienda!AQ18</f>
        <v>1543756.2330390359</v>
      </c>
      <c r="C22" s="9">
        <f>[1]vivienda!AR18</f>
        <v>61.779512628377198</v>
      </c>
      <c r="D22" s="7">
        <f>[1]vivienda!AS18</f>
        <v>1378297.3924080883</v>
      </c>
      <c r="E22" s="9">
        <f>[1]vivienda!AT18</f>
        <v>60.613574037108265</v>
      </c>
      <c r="F22" s="7">
        <f>[1]vivienda!AU18</f>
        <v>6074.6986334075336</v>
      </c>
      <c r="G22" s="9">
        <f>[1]vivienda!AV18</f>
        <v>68.910268437307437</v>
      </c>
      <c r="H22" s="7">
        <f>[1]vivienda!AW18</f>
        <v>10486.10827138555</v>
      </c>
      <c r="I22" s="9">
        <f>[1]vivienda!AX18</f>
        <v>63.870967741935466</v>
      </c>
      <c r="J22" s="7">
        <f>[1]vivienda!AY18</f>
        <v>66451.372525496947</v>
      </c>
      <c r="K22" s="9">
        <f>[1]vivienda!AZ18</f>
        <v>75.644208825420506</v>
      </c>
      <c r="L22" s="7">
        <f>[1]vivienda!BA18</f>
        <v>26526.423605614313</v>
      </c>
      <c r="M22" s="9">
        <f>[1]vivienda!BB18</f>
        <v>67.853676555997396</v>
      </c>
      <c r="N22" s="7">
        <f>[1]vivienda!BC18</f>
        <v>18477.932095118369</v>
      </c>
      <c r="O22" s="9">
        <f>[1]vivienda!BD18</f>
        <v>87.715139369614178</v>
      </c>
      <c r="P22" s="7">
        <f>[1]vivienda!BE18</f>
        <v>18959.731116949635</v>
      </c>
      <c r="Q22" s="9">
        <f>[1]vivienda!BF18</f>
        <v>72.274562584118456</v>
      </c>
      <c r="R22" s="7">
        <f>[1]vivienda!BG18</f>
        <v>18482.574382971645</v>
      </c>
      <c r="S22" s="9">
        <f>[1]vivienda!BH18</f>
        <v>72.667636919006156</v>
      </c>
    </row>
    <row r="23" spans="1:19" x14ac:dyDescent="0.2">
      <c r="A23" s="8" t="s">
        <v>55</v>
      </c>
      <c r="B23" s="7">
        <f>[1]vivienda!AQ19</f>
        <v>955059.58366257604</v>
      </c>
      <c r="C23" s="9">
        <f>[1]vivienda!AR19</f>
        <v>38.220487371624316</v>
      </c>
      <c r="D23" s="7">
        <f>[1]vivienda!AS19</f>
        <v>895611.4049254884</v>
      </c>
      <c r="E23" s="9">
        <f>[1]vivienda!AT19</f>
        <v>39.386425962892993</v>
      </c>
      <c r="F23" s="7">
        <f>[1]vivienda!AU19</f>
        <v>2740.6764495296597</v>
      </c>
      <c r="G23" s="9">
        <f>[1]vivienda!AV19</f>
        <v>31.089731562692556</v>
      </c>
      <c r="H23" s="7">
        <f>[1]vivienda!AW19</f>
        <v>5931.5359918948561</v>
      </c>
      <c r="I23" s="9">
        <f>[1]vivienda!AX19</f>
        <v>36.129032258064505</v>
      </c>
      <c r="J23" s="7">
        <f>[1]vivienda!AY19</f>
        <v>21395.897685049305</v>
      </c>
      <c r="K23" s="9">
        <f>[1]vivienda!AZ19</f>
        <v>24.355791174579615</v>
      </c>
      <c r="L23" s="7">
        <f>[1]vivienda!BA19</f>
        <v>12567.145014389591</v>
      </c>
      <c r="M23" s="9">
        <f>[1]vivienda!BB19</f>
        <v>32.146323444002718</v>
      </c>
      <c r="N23" s="7">
        <f>[1]vivienda!BC19</f>
        <v>2587.9092498472223</v>
      </c>
      <c r="O23" s="9">
        <f>[1]vivienda!BD19</f>
        <v>12.28486063038585</v>
      </c>
      <c r="P23" s="7">
        <f>[1]vivienda!BE19</f>
        <v>7273.1929424425025</v>
      </c>
      <c r="Q23" s="9">
        <f>[1]vivienda!BF19</f>
        <v>27.725437415881565</v>
      </c>
      <c r="R23" s="7">
        <f>[1]vivienda!BG19</f>
        <v>6951.8214039340992</v>
      </c>
      <c r="S23" s="9">
        <f>[1]vivienda!BH19</f>
        <v>27.33236308099395</v>
      </c>
    </row>
    <row r="24" spans="1:19" x14ac:dyDescent="0.2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</row>
    <row r="25" spans="1:19" x14ac:dyDescent="0.2">
      <c r="A25" s="4" t="s">
        <v>56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8" t="s">
        <v>57</v>
      </c>
      <c r="B26" s="7">
        <f>[1]vivienda!AQ21</f>
        <v>473848.4484691312</v>
      </c>
      <c r="C26" s="9">
        <f>[1]vivienda!AR21</f>
        <v>18.96292016810623</v>
      </c>
      <c r="D26" s="7">
        <f>[1]vivienda!AS21</f>
        <v>379379.47040229768</v>
      </c>
      <c r="E26" s="9">
        <f>[1]vivienda!AT21</f>
        <v>16.684023160786797</v>
      </c>
      <c r="F26" s="7">
        <f>[1]vivienda!AU21</f>
        <v>1644.6399851376682</v>
      </c>
      <c r="G26" s="9">
        <f>[1]vivienda!AV21</f>
        <v>18.656494700049574</v>
      </c>
      <c r="H26" s="7">
        <f>[1]vivienda!AW21</f>
        <v>4378.0384702081083</v>
      </c>
      <c r="I26" s="9">
        <f>[1]vivienda!AX21</f>
        <v>26.666666666666661</v>
      </c>
      <c r="J26" s="7">
        <f>[1]vivienda!AY21</f>
        <v>37672.314900903562</v>
      </c>
      <c r="K26" s="9">
        <f>[1]vivienda!AZ21</f>
        <v>42.883876540060051</v>
      </c>
      <c r="L26" s="7">
        <f>[1]vivienda!BA21</f>
        <v>16445.097520229068</v>
      </c>
      <c r="M26" s="9">
        <f>[1]vivienda!BB21</f>
        <v>42.065992184234226</v>
      </c>
      <c r="N26" s="7">
        <f>[1]vivienda!BC21</f>
        <v>9167.56155042707</v>
      </c>
      <c r="O26" s="9">
        <f>[1]vivienda!BD21</f>
        <v>43.518611007758196</v>
      </c>
      <c r="P26" s="7">
        <f>[1]vivienda!BE21</f>
        <v>17159.086262267265</v>
      </c>
      <c r="Q26" s="9">
        <f>[1]vivienda!BF21</f>
        <v>65.410497981157476</v>
      </c>
      <c r="R26" s="7">
        <f>[1]vivienda!BG21</f>
        <v>8002.2393776618419</v>
      </c>
      <c r="S26" s="9">
        <f>[1]vivienda!BH21</f>
        <v>31.46227433396157</v>
      </c>
    </row>
    <row r="27" spans="1:19" x14ac:dyDescent="0.2">
      <c r="A27" s="8" t="s">
        <v>58</v>
      </c>
      <c r="B27" s="7">
        <f>[1]vivienda!AQ22</f>
        <v>476192.78826632316</v>
      </c>
      <c r="C27" s="9">
        <f>[1]vivienda!AR22</f>
        <v>19.056738199092059</v>
      </c>
      <c r="D27" s="7">
        <f>[1]vivienda!AS22</f>
        <v>413779.91879594047</v>
      </c>
      <c r="E27" s="9">
        <f>[1]vivienda!AT22</f>
        <v>18.196856412233899</v>
      </c>
      <c r="F27" s="7">
        <f>[1]vivienda!AU22</f>
        <v>3270.2778773774148</v>
      </c>
      <c r="G27" s="9">
        <f>[1]vivienda!AV22</f>
        <v>37.097433139371219</v>
      </c>
      <c r="H27" s="7">
        <f>[1]vivienda!AW22</f>
        <v>6708.2847527382301</v>
      </c>
      <c r="I27" s="9">
        <f>[1]vivienda!AX22</f>
        <v>40.860215053763426</v>
      </c>
      <c r="J27" s="7">
        <f>[1]vivienda!AY22</f>
        <v>21877.525646367438</v>
      </c>
      <c r="K27" s="9">
        <f>[1]vivienda!AZ22</f>
        <v>24.904047210497179</v>
      </c>
      <c r="L27" s="7">
        <f>[1]vivienda!BA22</f>
        <v>10565.407849817568</v>
      </c>
      <c r="M27" s="9">
        <f>[1]vivienda!BB22</f>
        <v>27.025948826813767</v>
      </c>
      <c r="N27" s="7">
        <f>[1]vivienda!BC22</f>
        <v>5483.063722081617</v>
      </c>
      <c r="O27" s="9">
        <f>[1]vivienda!BD22</f>
        <v>26.028220911252546</v>
      </c>
      <c r="P27" s="7">
        <f>[1]vivienda!BE22</f>
        <v>7237.886180585986</v>
      </c>
      <c r="Q27" s="9">
        <f>[1]vivienda!BF22</f>
        <v>27.590847913862721</v>
      </c>
      <c r="R27" s="7">
        <f>[1]vivienda!BG22</f>
        <v>7270.4234414151433</v>
      </c>
      <c r="S27" s="9">
        <f>[1]vivienda!BH22</f>
        <v>28.585005526878465</v>
      </c>
    </row>
    <row r="28" spans="1:19" x14ac:dyDescent="0.2">
      <c r="A28" s="8" t="s">
        <v>59</v>
      </c>
      <c r="B28" s="7">
        <f>[1]vivienda!AQ23</f>
        <v>478649.17037391471</v>
      </c>
      <c r="C28" s="9">
        <f>[1]vivienda!AR23</f>
        <v>19.155040046358017</v>
      </c>
      <c r="D28" s="7">
        <f>[1]vivienda!AS23</f>
        <v>450014.55339382601</v>
      </c>
      <c r="E28" s="9">
        <f>[1]vivienda!AT23</f>
        <v>19.790351922712386</v>
      </c>
      <c r="F28" s="7">
        <f>[1]vivienda!AU23</f>
        <v>2488.1867461614302</v>
      </c>
      <c r="G28" s="9">
        <f>[1]vivienda!AV23</f>
        <v>28.225534622769473</v>
      </c>
      <c r="H28" s="7">
        <f>[1]vivienda!AW23</f>
        <v>2365.5530443866392</v>
      </c>
      <c r="I28" s="9">
        <f>[1]vivienda!AX23</f>
        <v>14.40860215053763</v>
      </c>
      <c r="J28" s="7">
        <f>[1]vivienda!AY23</f>
        <v>10008.527021599555</v>
      </c>
      <c r="K28" s="9">
        <f>[1]vivienda!AZ23</f>
        <v>11.39309963486836</v>
      </c>
      <c r="L28" s="7">
        <f>[1]vivienda!BA23</f>
        <v>7090.5673657602692</v>
      </c>
      <c r="M28" s="9">
        <f>[1]vivienda!BB23</f>
        <v>18.13742673297951</v>
      </c>
      <c r="N28" s="7">
        <f>[1]vivienda!BC23</f>
        <v>1662.3527443560272</v>
      </c>
      <c r="O28" s="9">
        <f>[1]vivienda!BD23</f>
        <v>7.8912240775671858</v>
      </c>
      <c r="P28" s="7">
        <f>[1]vivienda!BE23</f>
        <v>706.1352371303401</v>
      </c>
      <c r="Q28" s="9">
        <f>[1]vivienda!BF23</f>
        <v>2.6917900403768509</v>
      </c>
      <c r="R28" s="7">
        <f>[1]vivienda!BG23</f>
        <v>4313.2948206945302</v>
      </c>
      <c r="S28" s="9">
        <f>[1]vivienda!BH23</f>
        <v>16.95851105263969</v>
      </c>
    </row>
    <row r="29" spans="1:19" x14ac:dyDescent="0.2">
      <c r="A29" s="8" t="s">
        <v>60</v>
      </c>
      <c r="B29" s="7">
        <f>[1]vivienda!AQ24</f>
        <v>478483.92732235353</v>
      </c>
      <c r="C29" s="9">
        <f>[1]vivienda!AR24</f>
        <v>19.148427191962877</v>
      </c>
      <c r="D29" s="7">
        <f>[1]vivienda!AS24</f>
        <v>459161.76691127889</v>
      </c>
      <c r="E29" s="9">
        <f>[1]vivienda!AT24</f>
        <v>20.19262018994365</v>
      </c>
      <c r="F29" s="7">
        <f>[1]vivienda!AU24</f>
        <v>882.66904641292513</v>
      </c>
      <c r="G29" s="9">
        <f>[1]vivienda!AV24</f>
        <v>10.012835961131092</v>
      </c>
      <c r="H29" s="7">
        <f>[1]vivienda!AW24</f>
        <v>1906.5651402519184</v>
      </c>
      <c r="I29" s="9">
        <f>[1]vivienda!AX24</f>
        <v>11.61290322580645</v>
      </c>
      <c r="J29" s="7">
        <f>[1]vivienda!AY24</f>
        <v>7626.2605610076735</v>
      </c>
      <c r="K29" s="9">
        <f>[1]vivienda!AZ24</f>
        <v>8.6812721018303574</v>
      </c>
      <c r="L29" s="7">
        <f>[1]vivienda!BA24</f>
        <v>1412.2704742606802</v>
      </c>
      <c r="M29" s="9">
        <f>[1]vivienda!BB24</f>
        <v>3.6125391569856142</v>
      </c>
      <c r="N29" s="7">
        <f>[1]vivienda!BC24</f>
        <v>3976.1145672575039</v>
      </c>
      <c r="O29" s="9">
        <f>[1]vivienda!BD24</f>
        <v>18.87470100123836</v>
      </c>
      <c r="P29" s="7">
        <f>[1]vivienda!BE24</f>
        <v>0</v>
      </c>
      <c r="Q29" s="9">
        <f>[1]vivienda!BF24</f>
        <v>0</v>
      </c>
      <c r="R29" s="7">
        <f>[1]vivienda!BG24</f>
        <v>3518.2806218841824</v>
      </c>
      <c r="S29" s="9">
        <f>[1]vivienda!BH24</f>
        <v>13.832766665113718</v>
      </c>
    </row>
    <row r="30" spans="1:19" x14ac:dyDescent="0.2">
      <c r="A30" s="8" t="s">
        <v>61</v>
      </c>
      <c r="B30" s="7">
        <f>[1]vivienda!AQ25</f>
        <v>477006.02619631571</v>
      </c>
      <c r="C30" s="9">
        <f>[1]vivienda!AR25</f>
        <v>19.089283131958144</v>
      </c>
      <c r="D30" s="7">
        <f>[1]vivienda!AS25</f>
        <v>468479.33220194734</v>
      </c>
      <c r="E30" s="9">
        <f>[1]vivienda!AT25</f>
        <v>20.602380040540758</v>
      </c>
      <c r="F30" s="7">
        <f>[1]vivienda!AU25</f>
        <v>529.60142784775508</v>
      </c>
      <c r="G30" s="9">
        <f>[1]vivienda!AV25</f>
        <v>6.0077015766786559</v>
      </c>
      <c r="H30" s="7">
        <f>[1]vivienda!AW25</f>
        <v>353.06761856517005</v>
      </c>
      <c r="I30" s="9">
        <f>[1]vivienda!AX25</f>
        <v>2.1505376344086016</v>
      </c>
      <c r="J30" s="7">
        <f>[1]vivienda!AY25</f>
        <v>4483.9587557776595</v>
      </c>
      <c r="K30" s="9">
        <f>[1]vivienda!AZ25</f>
        <v>5.1042664672798859</v>
      </c>
      <c r="L30" s="7">
        <f>[1]vivienda!BA25</f>
        <v>2167.9549356756693</v>
      </c>
      <c r="M30" s="9">
        <f>[1]vivienda!BB25</f>
        <v>5.5455539420014581</v>
      </c>
      <c r="N30" s="7">
        <f>[1]vivienda!BC25</f>
        <v>0</v>
      </c>
      <c r="O30" s="9">
        <f>[1]vivienda!BD25</f>
        <v>0</v>
      </c>
      <c r="P30" s="7">
        <f>[1]vivienda!BE25</f>
        <v>0</v>
      </c>
      <c r="Q30" s="9">
        <f>[1]vivienda!BF25</f>
        <v>0</v>
      </c>
      <c r="R30" s="7">
        <f>[1]vivienda!BG25</f>
        <v>992.11125650214967</v>
      </c>
      <c r="S30" s="9">
        <f>[1]vivienda!BH25</f>
        <v>3.9006676817261532</v>
      </c>
    </row>
    <row r="31" spans="1:19" x14ac:dyDescent="0.2">
      <c r="A31" s="11" t="s">
        <v>62</v>
      </c>
      <c r="B31" s="12">
        <f>[1]vivienda!AQ26</f>
        <v>114635.4560735617</v>
      </c>
      <c r="C31" s="22">
        <f>[1]vivienda!AR26</f>
        <v>4.5875912625237021</v>
      </c>
      <c r="D31" s="12">
        <f>[1]vivienda!AS26</f>
        <v>103093.75562828043</v>
      </c>
      <c r="E31" s="22">
        <f>[1]vivienda!AT26</f>
        <v>4.5337682737835037</v>
      </c>
      <c r="F31" s="12">
        <f>[1]vivienda!AU26</f>
        <v>0</v>
      </c>
      <c r="G31" s="22">
        <f>[1]vivienda!AV26</f>
        <v>0</v>
      </c>
      <c r="H31" s="12">
        <f>[1]vivienda!AW26</f>
        <v>706.1352371303401</v>
      </c>
      <c r="I31" s="22">
        <f>[1]vivienda!AX26</f>
        <v>4.3010752688172031</v>
      </c>
      <c r="J31" s="12">
        <f>[1]vivienda!AY26</f>
        <v>6178.6833248904759</v>
      </c>
      <c r="K31" s="22">
        <f>[1]vivienda!AZ26</f>
        <v>7.0334380454644103</v>
      </c>
      <c r="L31" s="12">
        <f>[1]vivienda!BA26</f>
        <v>1412.2704742606802</v>
      </c>
      <c r="M31" s="22">
        <f>[1]vivienda!BB26</f>
        <v>3.6125391569856142</v>
      </c>
      <c r="N31" s="12">
        <f>[1]vivienda!BC26</f>
        <v>776.74876084337416</v>
      </c>
      <c r="O31" s="22">
        <f>[1]vivienda!BD26</f>
        <v>3.6872430021837475</v>
      </c>
      <c r="P31" s="12">
        <f>[1]vivienda!BE26</f>
        <v>1129.8163794085442</v>
      </c>
      <c r="Q31" s="22">
        <f>[1]vivienda!BF26</f>
        <v>4.3068640646029621</v>
      </c>
      <c r="R31" s="12">
        <f>[1]vivienda!BG26</f>
        <v>1338.0462687478957</v>
      </c>
      <c r="S31" s="22">
        <f>[1]vivienda!BH26</f>
        <v>5.2607747396804934</v>
      </c>
    </row>
    <row r="32" spans="1:19" x14ac:dyDescent="0.2">
      <c r="A32" s="1" t="str">
        <f>Cuadro02!A32</f>
        <v>Fuente: Instituto Nacional de Estadística (INE).  LXXIV Encuesta Permanente de Hogares de Propósitos Múltiples, Junio 2022.</v>
      </c>
      <c r="B32" s="30"/>
      <c r="C32" s="32"/>
      <c r="D32" s="30"/>
      <c r="E32" s="32"/>
      <c r="F32" s="30"/>
      <c r="G32" s="32"/>
      <c r="H32" s="30"/>
      <c r="I32" s="32"/>
      <c r="J32" s="30"/>
      <c r="K32" s="32"/>
      <c r="L32" s="30"/>
      <c r="M32" s="32"/>
      <c r="N32" s="30"/>
      <c r="O32" s="32"/>
      <c r="P32" s="30"/>
      <c r="Q32" s="32"/>
      <c r="R32" s="30"/>
      <c r="S32" s="32"/>
    </row>
    <row r="33" spans="1:1" x14ac:dyDescent="0.2">
      <c r="A33" s="26" t="s">
        <v>25</v>
      </c>
    </row>
    <row r="34" spans="1:1" x14ac:dyDescent="0.2">
      <c r="A34" s="26" t="s">
        <v>26</v>
      </c>
    </row>
  </sheetData>
  <mergeCells count="11">
    <mergeCell ref="P3:Q3"/>
    <mergeCell ref="A1:S1"/>
    <mergeCell ref="B3:C3"/>
    <mergeCell ref="R3:S3"/>
    <mergeCell ref="D3:E3"/>
    <mergeCell ref="F3:G3"/>
    <mergeCell ref="H3:I3"/>
    <mergeCell ref="J3:K3"/>
    <mergeCell ref="A3:A4"/>
    <mergeCell ref="L3:M3"/>
    <mergeCell ref="N3:O3"/>
  </mergeCells>
  <phoneticPr fontId="2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  <ignoredErrors>
    <ignoredError sqref="G5 I5 K5 M5 O5 Q5 S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3"/>
  <sheetViews>
    <sheetView workbookViewId="0">
      <selection activeCell="B11" sqref="B11"/>
    </sheetView>
  </sheetViews>
  <sheetFormatPr baseColWidth="10" defaultRowHeight="12.75" x14ac:dyDescent="0.2"/>
  <cols>
    <col min="1" max="1" width="19.5703125" customWidth="1"/>
    <col min="2" max="2" width="10" customWidth="1"/>
    <col min="3" max="3" width="10.28515625" customWidth="1"/>
    <col min="4" max="4" width="6.5703125" bestFit="1" customWidth="1"/>
    <col min="5" max="5" width="7" customWidth="1"/>
    <col min="7" max="7" width="6.28515625" bestFit="1" customWidth="1"/>
    <col min="11" max="11" width="6.28515625" bestFit="1" customWidth="1"/>
  </cols>
  <sheetData>
    <row r="1" spans="1:13" x14ac:dyDescent="0.2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">
      <c r="A3" s="44" t="s">
        <v>0</v>
      </c>
      <c r="B3" s="44" t="s">
        <v>27</v>
      </c>
      <c r="C3" s="45" t="s">
        <v>38</v>
      </c>
      <c r="D3" s="45"/>
      <c r="E3" s="45"/>
      <c r="F3" s="45" t="s">
        <v>27</v>
      </c>
      <c r="G3" s="45"/>
      <c r="H3" s="45"/>
      <c r="I3" s="45"/>
      <c r="J3" s="45" t="s">
        <v>28</v>
      </c>
      <c r="K3" s="45"/>
      <c r="L3" s="45"/>
      <c r="M3" s="45"/>
    </row>
    <row r="4" spans="1:13" ht="33.75" x14ac:dyDescent="0.2">
      <c r="A4" s="44"/>
      <c r="B4" s="44"/>
      <c r="C4" s="17" t="s">
        <v>29</v>
      </c>
      <c r="D4" s="17" t="s">
        <v>30</v>
      </c>
      <c r="E4" s="17" t="s">
        <v>31</v>
      </c>
      <c r="F4" s="17" t="s">
        <v>32</v>
      </c>
      <c r="G4" s="17" t="s">
        <v>33</v>
      </c>
      <c r="H4" s="17" t="s">
        <v>34</v>
      </c>
      <c r="I4" s="17" t="s">
        <v>35</v>
      </c>
      <c r="J4" s="17" t="s">
        <v>32</v>
      </c>
      <c r="K4" s="17" t="s">
        <v>33</v>
      </c>
      <c r="L4" s="17" t="s">
        <v>34</v>
      </c>
      <c r="M4" s="17" t="s">
        <v>35</v>
      </c>
    </row>
    <row r="5" spans="1:13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">
      <c r="A6" s="27" t="s">
        <v>42</v>
      </c>
      <c r="B6" s="29">
        <f>[1]vivienda!C33</f>
        <v>2514019.9965872993</v>
      </c>
      <c r="C6" s="19">
        <f>[1]vivienda!D33</f>
        <v>222747.75586913768</v>
      </c>
      <c r="D6" s="20">
        <f>+C6/C$6*100</f>
        <v>100</v>
      </c>
      <c r="E6" s="20">
        <f>+C6/B6*100</f>
        <v>8.8602221212047052</v>
      </c>
      <c r="F6" s="20">
        <f>[1]vivienda!E33</f>
        <v>3.8655444697304082</v>
      </c>
      <c r="G6" s="20">
        <f>[1]vivienda!F33</f>
        <v>2.9237787635330994</v>
      </c>
      <c r="H6" s="20">
        <f>[1]vivienda!G33</f>
        <v>1.8454003865709605</v>
      </c>
      <c r="I6" s="20">
        <f>[1]vivienda!H33</f>
        <v>1.6462659771519628</v>
      </c>
      <c r="J6" s="20">
        <f>[1]vivienda!I33</f>
        <v>5.8646978387237505</v>
      </c>
      <c r="K6" s="20">
        <f>[1]vivienda!J33</f>
        <v>1.2914447170683478</v>
      </c>
      <c r="L6" s="20">
        <f>[1]vivienda!K33</f>
        <v>1.2243371261511544</v>
      </c>
      <c r="M6" s="20">
        <f>[1]vivienda!L33</f>
        <v>4.8703051198255407</v>
      </c>
    </row>
    <row r="7" spans="1:13" x14ac:dyDescent="0.2">
      <c r="A7" s="13"/>
      <c r="B7" s="7"/>
      <c r="C7" s="7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">
      <c r="A8" s="18" t="s">
        <v>2</v>
      </c>
      <c r="B8" s="7"/>
      <c r="C8" s="7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A9" s="14" t="s">
        <v>44</v>
      </c>
      <c r="B9" s="7">
        <f>[1]vivienda!C34</f>
        <v>1452625.5997451197</v>
      </c>
      <c r="C9" s="7">
        <f>[1]vivienda!D34</f>
        <v>106106.8242530123</v>
      </c>
      <c r="D9" s="9">
        <f>+C9/C$6*100</f>
        <v>47.635417846969965</v>
      </c>
      <c r="E9" s="9">
        <f t="shared" ref="E9:E39" si="0">+C9/B9*100</f>
        <v>7.3044853588997736</v>
      </c>
      <c r="F9" s="9">
        <f>[1]vivienda!E34</f>
        <v>3.6990464405597758</v>
      </c>
      <c r="G9" s="9">
        <f>[1]vivienda!F34</f>
        <v>2.9630665650865398</v>
      </c>
      <c r="H9" s="9">
        <f>[1]vivienda!G34</f>
        <v>1.8785301706823043</v>
      </c>
      <c r="I9" s="9">
        <f>[1]vivienda!H34</f>
        <v>1.5546734084770784</v>
      </c>
      <c r="J9" s="9">
        <f>[1]vivienda!I34</f>
        <v>5.4052246405103226</v>
      </c>
      <c r="K9" s="9">
        <f>[1]vivienda!J34</f>
        <v>1.1879985558739075</v>
      </c>
      <c r="L9" s="9">
        <f>[1]vivienda!K34</f>
        <v>1.1409557905268917</v>
      </c>
      <c r="M9" s="9">
        <f>[1]vivienda!L34</f>
        <v>4.8106161623852604</v>
      </c>
    </row>
    <row r="10" spans="1:13" x14ac:dyDescent="0.2">
      <c r="A10" s="15" t="s">
        <v>45</v>
      </c>
      <c r="B10" s="7">
        <f>[1]vivienda!C35</f>
        <v>311398.38152625045</v>
      </c>
      <c r="C10" s="7">
        <f>[1]vivienda!D35</f>
        <v>24015.942209876925</v>
      </c>
      <c r="D10" s="9">
        <f>+C10/C$6*100</f>
        <v>10.781676392729217</v>
      </c>
      <c r="E10" s="9">
        <f t="shared" si="0"/>
        <v>7.7122887062444203</v>
      </c>
      <c r="F10" s="9">
        <f>[1]vivienda!E35</f>
        <v>3.6206004527025359</v>
      </c>
      <c r="G10" s="9">
        <f>[1]vivienda!F35</f>
        <v>2.9808258800871323</v>
      </c>
      <c r="H10" s="9">
        <f>[1]vivienda!G35</f>
        <v>1.974003361511758</v>
      </c>
      <c r="I10" s="9">
        <f>[1]vivienda!H35</f>
        <v>1.5340529765983089</v>
      </c>
      <c r="J10" s="9">
        <f>[1]vivienda!I35</f>
        <v>5.3351916697383004</v>
      </c>
      <c r="K10" s="9">
        <f>[1]vivienda!J35</f>
        <v>1.2118964246221893</v>
      </c>
      <c r="L10" s="9">
        <f>[1]vivienda!K35</f>
        <v>1.1344913380022117</v>
      </c>
      <c r="M10" s="9">
        <f>[1]vivienda!L35</f>
        <v>4.5967793955031322</v>
      </c>
    </row>
    <row r="11" spans="1:13" x14ac:dyDescent="0.2">
      <c r="A11" s="15" t="s">
        <v>46</v>
      </c>
      <c r="B11" s="7">
        <f>[1]vivienda!C36</f>
        <v>180549.55087963599</v>
      </c>
      <c r="C11" s="7">
        <f>[1]vivienda!D36</f>
        <v>15371.67259217193</v>
      </c>
      <c r="D11" s="9">
        <f t="shared" ref="D11:D39" si="1">+C11/C$6*100</f>
        <v>6.9009326411363041</v>
      </c>
      <c r="E11" s="9">
        <f t="shared" si="0"/>
        <v>8.5138248847927134</v>
      </c>
      <c r="F11" s="9">
        <f>[1]vivienda!E36</f>
        <v>3.6533410138248859</v>
      </c>
      <c r="G11" s="9">
        <f>[1]vivienda!F36</f>
        <v>2.7999999999999994</v>
      </c>
      <c r="H11" s="9">
        <f>[1]vivienda!G36</f>
        <v>1.8275345622119783</v>
      </c>
      <c r="I11" s="9">
        <f>[1]vivienda!H36</f>
        <v>1.6337903225806456</v>
      </c>
      <c r="J11" s="9">
        <f>[1]vivienda!I36</f>
        <v>5.1529093369418124</v>
      </c>
      <c r="K11" s="9">
        <f>[1]vivienda!J36</f>
        <v>1.1353179972936402</v>
      </c>
      <c r="L11" s="9">
        <f>[1]vivienda!K36</f>
        <v>1.0811907983761841</v>
      </c>
      <c r="M11" s="9">
        <f>[1]vivienda!L36</f>
        <v>4.7176364456472726</v>
      </c>
    </row>
    <row r="12" spans="1:13" x14ac:dyDescent="0.2">
      <c r="A12" s="15" t="s">
        <v>47</v>
      </c>
      <c r="B12" s="7">
        <f>[1]vivienda!C37</f>
        <v>960677.66733925394</v>
      </c>
      <c r="C12" s="7">
        <f>[1]vivienda!D37</f>
        <v>66719.209450963259</v>
      </c>
      <c r="D12" s="9">
        <f t="shared" si="1"/>
        <v>29.952808813104365</v>
      </c>
      <c r="E12" s="9">
        <f t="shared" si="0"/>
        <v>6.9450151407966496</v>
      </c>
      <c r="F12" s="9">
        <f>[1]vivienda!E37</f>
        <v>3.733064143933932</v>
      </c>
      <c r="G12" s="9">
        <f>[1]vivienda!F37</f>
        <v>2.9879566754269624</v>
      </c>
      <c r="H12" s="9">
        <f>[1]vivienda!G37</f>
        <v>1.8571671645513028</v>
      </c>
      <c r="I12" s="9">
        <f>[1]vivienda!H37</f>
        <v>1.5464881924964295</v>
      </c>
      <c r="J12" s="9">
        <f>[1]vivienda!I37</f>
        <v>5.4885651965668734</v>
      </c>
      <c r="K12" s="9">
        <f>[1]vivienda!J37</f>
        <v>1.1915336466762647</v>
      </c>
      <c r="L12" s="9">
        <f>[1]vivienda!K37</f>
        <v>1.1570521714478155</v>
      </c>
      <c r="M12" s="9">
        <f>[1]vivienda!L37</f>
        <v>4.9090097922441736</v>
      </c>
    </row>
    <row r="13" spans="1:13" x14ac:dyDescent="0.2">
      <c r="A13" s="14" t="s">
        <v>48</v>
      </c>
      <c r="B13" s="7">
        <f>[1]vivienda!C38</f>
        <v>1061394.3968421805</v>
      </c>
      <c r="C13" s="7">
        <f>[1]vivienda!D38</f>
        <v>116640.93161612593</v>
      </c>
      <c r="D13" s="9">
        <f t="shared" si="1"/>
        <v>52.364582153030284</v>
      </c>
      <c r="E13" s="9">
        <f t="shared" si="0"/>
        <v>10.989405254366474</v>
      </c>
      <c r="F13" s="9">
        <f>[1]vivienda!E38</f>
        <v>4.0934138651219323</v>
      </c>
      <c r="G13" s="9">
        <f>[1]vivienda!F38</f>
        <v>2.8700094328639141</v>
      </c>
      <c r="H13" s="9">
        <f>[1]vivienda!G38</f>
        <v>1.800058925698973</v>
      </c>
      <c r="I13" s="9">
        <f>[1]vivienda!H38</f>
        <v>1.771619672629724</v>
      </c>
      <c r="J13" s="9">
        <f>[1]vivienda!I38</f>
        <v>6.2826749691898547</v>
      </c>
      <c r="K13" s="9">
        <f>[1]vivienda!J38</f>
        <v>1.3855484205746902</v>
      </c>
      <c r="L13" s="9">
        <f>[1]vivienda!K38</f>
        <v>1.3001881040409922</v>
      </c>
      <c r="M13" s="9">
        <f>[1]vivienda!L38</f>
        <v>4.924603431997868</v>
      </c>
    </row>
    <row r="14" spans="1:13" x14ac:dyDescent="0.2">
      <c r="A14" s="14"/>
      <c r="B14" s="7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4" t="s">
        <v>68</v>
      </c>
      <c r="B15" s="19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">
      <c r="A16" s="14" t="s">
        <v>49</v>
      </c>
      <c r="B16" s="7">
        <f>[1]vivienda!C40</f>
        <v>300291.50336599664</v>
      </c>
      <c r="C16" s="7">
        <f>[1]vivienda!D40</f>
        <v>35748.104707214428</v>
      </c>
      <c r="D16" s="9">
        <f t="shared" si="1"/>
        <v>16.048693540246539</v>
      </c>
      <c r="E16" s="9">
        <f t="shared" si="0"/>
        <v>11.904467594490836</v>
      </c>
      <c r="F16" s="9">
        <f>[1]vivienda!E40</f>
        <v>4.1213699351198949</v>
      </c>
      <c r="G16" s="9">
        <f>[1]vivienda!F40</f>
        <v>2.6792666755654717</v>
      </c>
      <c r="H16" s="9">
        <f>[1]vivienda!G40</f>
        <v>1.7759730887857894</v>
      </c>
      <c r="I16" s="9">
        <f>[1]vivienda!H40</f>
        <v>1.926030976655309</v>
      </c>
      <c r="J16" s="9">
        <f>[1]vivienda!I40</f>
        <v>6.8079315690676783</v>
      </c>
      <c r="K16" s="9">
        <f>[1]vivienda!J40</f>
        <v>1.3703003541745726</v>
      </c>
      <c r="L16" s="9">
        <f>[1]vivienda!K40</f>
        <v>1.3015113152498772</v>
      </c>
      <c r="M16" s="9">
        <f>[1]vivienda!L40</f>
        <v>5.4359524253724993</v>
      </c>
    </row>
    <row r="17" spans="1:14" x14ac:dyDescent="0.2">
      <c r="A17" s="14" t="s">
        <v>50</v>
      </c>
      <c r="B17" s="7">
        <f>[1]vivienda!C41</f>
        <v>1404794.6115462449</v>
      </c>
      <c r="C17" s="7">
        <f>[1]vivienda!D41</f>
        <v>147227.88817339897</v>
      </c>
      <c r="D17" s="9">
        <f t="shared" si="1"/>
        <v>66.096238590118077</v>
      </c>
      <c r="E17" s="9">
        <f t="shared" si="0"/>
        <v>10.48038531492846</v>
      </c>
      <c r="F17" s="9">
        <f>[1]vivienda!E41</f>
        <v>3.9874791057902419</v>
      </c>
      <c r="G17" s="9">
        <f>[1]vivienda!F41</f>
        <v>2.8311295681957551</v>
      </c>
      <c r="H17" s="9">
        <f>[1]vivienda!G41</f>
        <v>1.7958999539463674</v>
      </c>
      <c r="I17" s="9">
        <f>[1]vivienda!H41</f>
        <v>1.7521695291841508</v>
      </c>
      <c r="J17" s="9">
        <f>[1]vivienda!I41</f>
        <v>5.8788470382269145</v>
      </c>
      <c r="K17" s="9">
        <f>[1]vivienda!J41</f>
        <v>1.303227203474743</v>
      </c>
      <c r="L17" s="9">
        <f>[1]vivienda!K41</f>
        <v>1.2288851702820487</v>
      </c>
      <c r="M17" s="9">
        <f>[1]vivienda!L41</f>
        <v>4.8280790981864063</v>
      </c>
    </row>
    <row r="18" spans="1:14" x14ac:dyDescent="0.2">
      <c r="A18" s="14" t="s">
        <v>51</v>
      </c>
      <c r="B18" s="7">
        <f>[1]vivienda!C42</f>
        <v>546282.77767734311</v>
      </c>
      <c r="C18" s="7">
        <f>[1]vivienda!D42</f>
        <v>31925.11618045409</v>
      </c>
      <c r="D18" s="9">
        <f t="shared" si="1"/>
        <v>14.332407550363746</v>
      </c>
      <c r="E18" s="9">
        <f t="shared" si="0"/>
        <v>5.8440641889154277</v>
      </c>
      <c r="F18" s="9">
        <f>[1]vivienda!E42</f>
        <v>3.6256474246384318</v>
      </c>
      <c r="G18" s="9">
        <f>[1]vivienda!F42</f>
        <v>3.0256093315732828</v>
      </c>
      <c r="H18" s="9">
        <f>[1]vivienda!G42</f>
        <v>1.904824902452485</v>
      </c>
      <c r="I18" s="9">
        <f>[1]vivienda!H42</f>
        <v>1.4616596486524829</v>
      </c>
      <c r="J18" s="9">
        <f>[1]vivienda!I42</f>
        <v>4.8726408012932021</v>
      </c>
      <c r="K18" s="9">
        <f>[1]vivienda!J42</f>
        <v>1.1523636573200917</v>
      </c>
      <c r="L18" s="9">
        <f>[1]vivienda!K42</f>
        <v>1.1247756038633439</v>
      </c>
      <c r="M18" s="9">
        <f>[1]vivienda!L42</f>
        <v>4.5524022899868095</v>
      </c>
    </row>
    <row r="19" spans="1:14" x14ac:dyDescent="0.2">
      <c r="A19" s="14" t="s">
        <v>52</v>
      </c>
      <c r="B19" s="7">
        <f>[1]vivienda!C43</f>
        <v>226093.0006362196</v>
      </c>
      <c r="C19" s="7">
        <f>[1]vivienda!D43</f>
        <v>3630.943512222454</v>
      </c>
      <c r="D19" s="9">
        <f t="shared" si="1"/>
        <v>1.6300696265400767</v>
      </c>
      <c r="E19" s="9">
        <f t="shared" si="0"/>
        <v>1.6059513129575338</v>
      </c>
      <c r="F19" s="9">
        <f>[1]vivienda!E43</f>
        <v>3.2715000722580503</v>
      </c>
      <c r="G19" s="9">
        <f>[1]vivienda!F43</f>
        <v>3.5893342070661425</v>
      </c>
      <c r="H19" s="9">
        <f>[1]vivienda!G43</f>
        <v>2.0893318166896981</v>
      </c>
      <c r="I19" s="9">
        <f>[1]vivienda!H43</f>
        <v>1.0336451483137656</v>
      </c>
      <c r="J19" s="9">
        <f>[1]vivienda!I43</f>
        <v>5.3999436073591873</v>
      </c>
      <c r="K19" s="9">
        <f>[1]vivienda!J43</f>
        <v>1.3652026801806574</v>
      </c>
      <c r="L19" s="9">
        <f>[1]vivienda!K43</f>
        <v>1.1826013400903286</v>
      </c>
      <c r="M19" s="9">
        <f>[1]vivienda!L43</f>
        <v>4.1826013400903284</v>
      </c>
    </row>
    <row r="20" spans="1:14" x14ac:dyDescent="0.2">
      <c r="A20" s="14" t="s">
        <v>53</v>
      </c>
      <c r="B20" s="7">
        <f>[1]vivienda!C44</f>
        <v>36558.103361532259</v>
      </c>
      <c r="C20" s="7">
        <f>[1]vivienda!D44</f>
        <v>4215.703295848054</v>
      </c>
      <c r="D20" s="9">
        <f t="shared" si="1"/>
        <v>1.8925906927317115</v>
      </c>
      <c r="E20" s="9">
        <f t="shared" si="0"/>
        <v>11.531515336443759</v>
      </c>
      <c r="F20" s="9">
        <f>[1]vivienda!E44</f>
        <v>4.3372749371380905</v>
      </c>
      <c r="G20" s="9">
        <f>[1]vivienda!F44</f>
        <v>2.8546362264143768</v>
      </c>
      <c r="H20" s="9">
        <f>[1]vivienda!G44</f>
        <v>1.9212410295181346</v>
      </c>
      <c r="I20" s="9">
        <f>[1]vivienda!H44</f>
        <v>1.8260550586675057</v>
      </c>
      <c r="J20" s="9">
        <f>[1]vivienda!I44</f>
        <v>5.2852115210900541</v>
      </c>
      <c r="K20" s="9">
        <f>[1]vivienda!J44</f>
        <v>1.2010014047693904</v>
      </c>
      <c r="L20" s="9">
        <f>[1]vivienda!K44</f>
        <v>1.2010014047693904</v>
      </c>
      <c r="M20" s="9">
        <f>[1]vivienda!L44</f>
        <v>4.5482063702689555</v>
      </c>
    </row>
    <row r="21" spans="1:14" x14ac:dyDescent="0.2">
      <c r="A21" s="13"/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4" x14ac:dyDescent="0.2">
      <c r="A22" s="27" t="s">
        <v>69</v>
      </c>
      <c r="B22" s="19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4" x14ac:dyDescent="0.2">
      <c r="A23" s="14" t="s">
        <v>54</v>
      </c>
      <c r="B23" s="7">
        <f>[1]vivienda!C46</f>
        <v>1553888.9164027469</v>
      </c>
      <c r="C23" s="7">
        <f>[1]vivienda!D46</f>
        <v>150674.41928278096</v>
      </c>
      <c r="D23" s="9">
        <f t="shared" si="1"/>
        <v>67.643518425074873</v>
      </c>
      <c r="E23" s="9">
        <f t="shared" si="0"/>
        <v>9.696601712791173</v>
      </c>
      <c r="F23" s="9">
        <f>[1]vivienda!E46</f>
        <v>3.9891820802283817</v>
      </c>
      <c r="G23" s="9">
        <f>[1]vivienda!F46</f>
        <v>2.9233605674454939</v>
      </c>
      <c r="H23" s="9">
        <f>[1]vivienda!G46</f>
        <v>1.8269945444442406</v>
      </c>
      <c r="I23" s="9">
        <f>[1]vivienda!H46</f>
        <v>1.7012500504891279</v>
      </c>
      <c r="J23" s="9">
        <f>[1]vivienda!I46</f>
        <v>5.8067546938604977</v>
      </c>
      <c r="K23" s="9">
        <f>[1]vivienda!J46</f>
        <v>1.2839539185272582</v>
      </c>
      <c r="L23" s="9">
        <f>[1]vivienda!K46</f>
        <v>1.206766808412842</v>
      </c>
      <c r="M23" s="9">
        <f>[1]vivienda!L46</f>
        <v>4.8072757703289559</v>
      </c>
    </row>
    <row r="24" spans="1:14" x14ac:dyDescent="0.2">
      <c r="A24" s="14" t="s">
        <v>55</v>
      </c>
      <c r="B24" s="7">
        <f>[1]vivienda!C47</f>
        <v>960131.08018458879</v>
      </c>
      <c r="C24" s="7">
        <f>[1]vivienda!D47</f>
        <v>72073.336586356905</v>
      </c>
      <c r="D24" s="9">
        <f t="shared" si="1"/>
        <v>32.356481574925205</v>
      </c>
      <c r="E24" s="9">
        <f t="shared" si="0"/>
        <v>7.5066142606799628</v>
      </c>
      <c r="F24" s="9">
        <f>[1]vivienda!E47</f>
        <v>3.6654477156847225</v>
      </c>
      <c r="G24" s="9">
        <f>[1]vivienda!F47</f>
        <v>2.9244555776461096</v>
      </c>
      <c r="H24" s="9">
        <f>[1]vivienda!G47</f>
        <v>1.8751886463909304</v>
      </c>
      <c r="I24" s="9">
        <f>[1]vivienda!H47</f>
        <v>1.5572790212033478</v>
      </c>
      <c r="J24" s="9">
        <f>[1]vivienda!I47</f>
        <v>5.9858320905455544</v>
      </c>
      <c r="K24" s="9">
        <f>[1]vivienda!J47</f>
        <v>1.3071047624277163</v>
      </c>
      <c r="L24" s="9">
        <f>[1]vivienda!K47</f>
        <v>1.2610691209112717</v>
      </c>
      <c r="M24" s="9">
        <f>[1]vivienda!L47</f>
        <v>5.0020724429852157</v>
      </c>
    </row>
    <row r="25" spans="1:14" x14ac:dyDescent="0.2">
      <c r="A25" s="13"/>
      <c r="B25" s="7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x14ac:dyDescent="0.2">
      <c r="A26" s="18" t="s">
        <v>56</v>
      </c>
      <c r="B26" s="19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x14ac:dyDescent="0.2">
      <c r="A27" s="14" t="s">
        <v>57</v>
      </c>
      <c r="B27" s="7">
        <f>[1]vivienda!C49</f>
        <v>479135.61417797965</v>
      </c>
      <c r="C27" s="7">
        <f>[1]vivienda!D49</f>
        <v>66452.261579922168</v>
      </c>
      <c r="D27" s="9">
        <f t="shared" si="1"/>
        <v>29.832965688310807</v>
      </c>
      <c r="E27" s="9">
        <f t="shared" si="0"/>
        <v>13.869196864843744</v>
      </c>
      <c r="F27" s="9">
        <f>[1]vivienda!E49</f>
        <v>4.4318105008042457</v>
      </c>
      <c r="G27" s="9">
        <f>[1]vivienda!F49</f>
        <v>2.7304681247233833</v>
      </c>
      <c r="H27" s="9">
        <f>[1]vivienda!G49</f>
        <v>1.7727901163830275</v>
      </c>
      <c r="I27" s="9">
        <f>[1]vivienda!H49</f>
        <v>2.0134243932385845</v>
      </c>
      <c r="J27" s="9">
        <f>[1]vivienda!I49</f>
        <v>6.3099764410267163</v>
      </c>
      <c r="K27" s="9">
        <f>[1]vivienda!J49</f>
        <v>1.3878188881909932</v>
      </c>
      <c r="L27" s="9">
        <f>[1]vivienda!K49</f>
        <v>1.3221229614814101</v>
      </c>
      <c r="M27" s="9">
        <f>[1]vivienda!L49</f>
        <v>4.9693525901235036</v>
      </c>
      <c r="N27" s="23"/>
    </row>
    <row r="28" spans="1:14" x14ac:dyDescent="0.2">
      <c r="A28" s="14" t="s">
        <v>58</v>
      </c>
      <c r="B28" s="7">
        <f>[1]vivienda!C50</f>
        <v>480216.12518584816</v>
      </c>
      <c r="C28" s="7">
        <f>[1]vivienda!D50</f>
        <v>61152.381706409869</v>
      </c>
      <c r="D28" s="9">
        <f t="shared" si="1"/>
        <v>27.453646600299013</v>
      </c>
      <c r="E28" s="9">
        <f t="shared" si="0"/>
        <v>12.734345745416883</v>
      </c>
      <c r="F28" s="9">
        <f>[1]vivienda!E50</f>
        <v>4.161254207562358</v>
      </c>
      <c r="G28" s="9">
        <f>[1]vivienda!F50</f>
        <v>2.7024608264698808</v>
      </c>
      <c r="H28" s="9">
        <f>[1]vivienda!G50</f>
        <v>1.7631384506852903</v>
      </c>
      <c r="I28" s="9">
        <f>[1]vivienda!H50</f>
        <v>1.9413359085251747</v>
      </c>
      <c r="J28" s="9">
        <f>[1]vivienda!I50</f>
        <v>6.0581241556169063</v>
      </c>
      <c r="K28" s="9">
        <f>[1]vivienda!J50</f>
        <v>1.2871775099768259</v>
      </c>
      <c r="L28" s="9">
        <f>[1]vivienda!K50</f>
        <v>1.250857576916105</v>
      </c>
      <c r="M28" s="9">
        <f>[1]vivienda!L50</f>
        <v>5.1283149718953105</v>
      </c>
      <c r="N28" s="23"/>
    </row>
    <row r="29" spans="1:14" x14ac:dyDescent="0.2">
      <c r="A29" s="14" t="s">
        <v>59</v>
      </c>
      <c r="B29" s="7">
        <f>[1]vivienda!C51</f>
        <v>479513.22742209252</v>
      </c>
      <c r="C29" s="7">
        <f>[1]vivienda!D51</f>
        <v>57963.175280096184</v>
      </c>
      <c r="D29" s="9">
        <f t="shared" si="1"/>
        <v>26.021889672436938</v>
      </c>
      <c r="E29" s="9">
        <f t="shared" si="0"/>
        <v>12.087919991636431</v>
      </c>
      <c r="F29" s="9">
        <f>[1]vivienda!E51</f>
        <v>4.1109202040774022</v>
      </c>
      <c r="G29" s="9">
        <f>[1]vivienda!F51</f>
        <v>2.8813518970615077</v>
      </c>
      <c r="H29" s="9">
        <f>[1]vivienda!G51</f>
        <v>1.8513393899179695</v>
      </c>
      <c r="I29" s="9">
        <f>[1]vivienda!H51</f>
        <v>1.7776608811844332</v>
      </c>
      <c r="J29" s="9">
        <f>[1]vivienda!I51</f>
        <v>5.5560167067413229</v>
      </c>
      <c r="K29" s="9">
        <f>[1]vivienda!J51</f>
        <v>1.2698527014358494</v>
      </c>
      <c r="L29" s="9">
        <f>[1]vivienda!K51</f>
        <v>1.1605389709502398</v>
      </c>
      <c r="M29" s="9">
        <f>[1]vivienda!L51</f>
        <v>4.5466768938802362</v>
      </c>
      <c r="N29" s="23"/>
    </row>
    <row r="30" spans="1:14" x14ac:dyDescent="0.2">
      <c r="A30" s="14" t="s">
        <v>60</v>
      </c>
      <c r="B30" s="7">
        <f>[1]vivienda!C52</f>
        <v>480131.92112366029</v>
      </c>
      <c r="C30" s="7">
        <f>[1]vivienda!D52</f>
        <v>26484.83974048798</v>
      </c>
      <c r="D30" s="9">
        <f t="shared" si="1"/>
        <v>11.890059065756688</v>
      </c>
      <c r="E30" s="9">
        <f t="shared" si="0"/>
        <v>5.5161589086818248</v>
      </c>
      <c r="F30" s="9">
        <f>[1]vivienda!E52</f>
        <v>3.7658209290868712</v>
      </c>
      <c r="G30" s="9">
        <f>[1]vivienda!F52</f>
        <v>3.0719654688264253</v>
      </c>
      <c r="H30" s="9">
        <f>[1]vivienda!G52</f>
        <v>1.9209960611698325</v>
      </c>
      <c r="I30" s="9">
        <f>[1]vivienda!H52</f>
        <v>1.4988362679374012</v>
      </c>
      <c r="J30" s="9">
        <f>[1]vivienda!I52</f>
        <v>5.08777137659437</v>
      </c>
      <c r="K30" s="9">
        <f>[1]vivienda!J52</f>
        <v>1.1444486985215125</v>
      </c>
      <c r="L30" s="9">
        <f>[1]vivienda!K52</f>
        <v>1.0946441379803051</v>
      </c>
      <c r="M30" s="9">
        <f>[1]vivienda!L52</f>
        <v>4.7463002849293607</v>
      </c>
      <c r="N30" s="23"/>
    </row>
    <row r="31" spans="1:14" x14ac:dyDescent="0.2">
      <c r="A31" s="14" t="s">
        <v>61</v>
      </c>
      <c r="B31" s="7">
        <f>[1]vivienda!C53</f>
        <v>479858.05117633421</v>
      </c>
      <c r="C31" s="7">
        <f>[1]vivienda!D53</f>
        <v>3542.0035784574384</v>
      </c>
      <c r="D31" s="9">
        <f t="shared" si="1"/>
        <v>1.5901410834138028</v>
      </c>
      <c r="E31" s="9">
        <f t="shared" si="0"/>
        <v>0.73813569862472783</v>
      </c>
      <c r="F31" s="9">
        <f>[1]vivienda!E53</f>
        <v>2.9084187625579059</v>
      </c>
      <c r="G31" s="9">
        <f>[1]vivienda!F53</f>
        <v>3.1993691793553807</v>
      </c>
      <c r="H31" s="9">
        <f>[1]vivienda!G53</f>
        <v>1.8843926237449538</v>
      </c>
      <c r="I31" s="9">
        <f>[1]vivienda!H53</f>
        <v>1.0469012422983213</v>
      </c>
      <c r="J31" s="9">
        <f>[1]vivienda!I53</f>
        <v>4.3336632872587328</v>
      </c>
      <c r="K31" s="9">
        <f>[1]vivienda!J53</f>
        <v>1</v>
      </c>
      <c r="L31" s="9">
        <f>[1]vivienda!K53</f>
        <v>1</v>
      </c>
      <c r="M31" s="9">
        <f>[1]vivienda!L53</f>
        <v>4.3336632872587328</v>
      </c>
      <c r="N31" s="23"/>
    </row>
    <row r="32" spans="1:14" x14ac:dyDescent="0.2">
      <c r="A32" s="14" t="s">
        <v>62</v>
      </c>
      <c r="B32" s="7">
        <f>[1]vivienda!C54</f>
        <v>115165.05750140945</v>
      </c>
      <c r="C32" s="7">
        <f>[1]vivienda!D54</f>
        <v>7153.0939837643682</v>
      </c>
      <c r="D32" s="9">
        <f t="shared" si="1"/>
        <v>3.2112978897828928</v>
      </c>
      <c r="E32" s="9">
        <f t="shared" si="0"/>
        <v>6.2111669450404481</v>
      </c>
      <c r="F32" s="9">
        <f>[1]vivienda!E54</f>
        <v>3.6587214439999585</v>
      </c>
      <c r="G32" s="9">
        <f>[1]vivienda!F54</f>
        <v>3.0614355361877084</v>
      </c>
      <c r="H32" s="9">
        <f>[1]vivienda!G54</f>
        <v>1.9881451459830599</v>
      </c>
      <c r="I32" s="9">
        <f>[1]vivienda!H54</f>
        <v>1.4532742472798759</v>
      </c>
      <c r="J32" s="9">
        <f>[1]vivienda!I54</f>
        <v>6.2105050020503718</v>
      </c>
      <c r="K32" s="9">
        <f>[1]vivienda!J54</f>
        <v>1.2961523665422598</v>
      </c>
      <c r="L32" s="9">
        <f>[1]vivienda!K54</f>
        <v>1.1974349110281732</v>
      </c>
      <c r="M32" s="9">
        <f>[1]vivienda!L54</f>
        <v>5.0917071728907208</v>
      </c>
      <c r="N32" s="23"/>
    </row>
    <row r="33" spans="1:13" x14ac:dyDescent="0.2">
      <c r="A33" s="13"/>
      <c r="B33" s="7"/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">
      <c r="A34" s="28" t="s">
        <v>71</v>
      </c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2">
      <c r="A35" s="14" t="s">
        <v>63</v>
      </c>
      <c r="B35" s="7">
        <f>[1]vivienda!C56</f>
        <v>159962.35258455705</v>
      </c>
      <c r="C35" s="7">
        <f>[1]vivienda!D56</f>
        <v>21512.686706744877</v>
      </c>
      <c r="D35" s="9">
        <f t="shared" si="1"/>
        <v>9.6578691097491411</v>
      </c>
      <c r="E35" s="9">
        <f t="shared" si="0"/>
        <v>13.448593596654652</v>
      </c>
      <c r="F35" s="9">
        <f>[1]vivienda!E56</f>
        <v>2.8995211876818683</v>
      </c>
      <c r="G35" s="9">
        <f>[1]vivienda!F56</f>
        <v>2.1123189547762511</v>
      </c>
      <c r="H35" s="9">
        <f>[1]vivienda!G56</f>
        <v>1.2927033368762948</v>
      </c>
      <c r="I35" s="9">
        <f>[1]vivienda!H56</f>
        <v>1.9064162148604884</v>
      </c>
      <c r="J35" s="9">
        <f>[1]vivienda!I56</f>
        <v>4.3020604816672936</v>
      </c>
      <c r="K35" s="9">
        <f>[1]vivienda!J56</f>
        <v>1.0196944783352127</v>
      </c>
      <c r="L35" s="9">
        <f>[1]vivienda!K56</f>
        <v>1.0196944783352127</v>
      </c>
      <c r="M35" s="9">
        <f>[1]vivienda!L56</f>
        <v>4.6609349303477545</v>
      </c>
    </row>
    <row r="36" spans="1:13" x14ac:dyDescent="0.2">
      <c r="A36" s="14" t="s">
        <v>64</v>
      </c>
      <c r="B36" s="7">
        <f>[1]vivienda!C57</f>
        <v>193742.84388399764</v>
      </c>
      <c r="C36" s="7">
        <f>[1]vivienda!D57</f>
        <v>26683.252999461689</v>
      </c>
      <c r="D36" s="9">
        <f t="shared" si="1"/>
        <v>11.979134377963325</v>
      </c>
      <c r="E36" s="9">
        <f t="shared" si="0"/>
        <v>13.772510232913751</v>
      </c>
      <c r="F36" s="9">
        <f>[1]vivienda!E57</f>
        <v>3.6668536578104449</v>
      </c>
      <c r="G36" s="9">
        <f>[1]vivienda!F57</f>
        <v>2.4389700186482792</v>
      </c>
      <c r="H36" s="9">
        <f>[1]vivienda!G57</f>
        <v>1.4699155384037887</v>
      </c>
      <c r="I36" s="9">
        <f>[1]vivienda!H57</f>
        <v>1.9212951466957273</v>
      </c>
      <c r="J36" s="9">
        <f>[1]vivienda!I57</f>
        <v>4.6806004354037096</v>
      </c>
      <c r="K36" s="9">
        <f>[1]vivienda!J57</f>
        <v>1.0827028891152055</v>
      </c>
      <c r="L36" s="9">
        <f>[1]vivienda!K57</f>
        <v>1.0248476132628013</v>
      </c>
      <c r="M36" s="9">
        <f>[1]vivienda!L57</f>
        <v>4.5161501356867539</v>
      </c>
    </row>
    <row r="37" spans="1:13" x14ac:dyDescent="0.2">
      <c r="A37" s="14" t="s">
        <v>65</v>
      </c>
      <c r="B37" s="7">
        <f>[1]vivienda!C58</f>
        <v>488136.02505406499</v>
      </c>
      <c r="C37" s="7">
        <f>[1]vivienda!D58</f>
        <v>61824.184796681875</v>
      </c>
      <c r="D37" s="9">
        <f t="shared" si="1"/>
        <v>27.75524474105276</v>
      </c>
      <c r="E37" s="9">
        <f t="shared" si="0"/>
        <v>12.665359986457537</v>
      </c>
      <c r="F37" s="9">
        <f>[1]vivienda!E58</f>
        <v>4.0058733777035531</v>
      </c>
      <c r="G37" s="9">
        <f>[1]vivienda!F58</f>
        <v>2.6570697537681709</v>
      </c>
      <c r="H37" s="9">
        <f>[1]vivienda!G58</f>
        <v>1.6623975949307876</v>
      </c>
      <c r="I37" s="9">
        <f>[1]vivienda!H58</f>
        <v>1.9224053071924563</v>
      </c>
      <c r="J37" s="9">
        <f>[1]vivienda!I58</f>
        <v>5.5889863490290885</v>
      </c>
      <c r="K37" s="9">
        <f>[1]vivienda!J58</f>
        <v>1.1679690945193271</v>
      </c>
      <c r="L37" s="9">
        <f>[1]vivienda!K58</f>
        <v>1.1075802666751833</v>
      </c>
      <c r="M37" s="9">
        <f>[1]vivienda!L58</f>
        <v>4.9959857768719651</v>
      </c>
    </row>
    <row r="38" spans="1:13" x14ac:dyDescent="0.2">
      <c r="A38" s="14" t="s">
        <v>66</v>
      </c>
      <c r="B38" s="7">
        <f>[1]vivienda!C59</f>
        <v>508913.0872546708</v>
      </c>
      <c r="C38" s="7">
        <f>[1]vivienda!D59</f>
        <v>44662.35071261671</v>
      </c>
      <c r="D38" s="9">
        <f t="shared" si="1"/>
        <v>20.050640033767809</v>
      </c>
      <c r="E38" s="9">
        <f t="shared" si="0"/>
        <v>8.7760271510303554</v>
      </c>
      <c r="F38" s="9">
        <f>[1]vivienda!E59</f>
        <v>4.3052811218522073</v>
      </c>
      <c r="G38" s="9">
        <f>[1]vivienda!F59</f>
        <v>3.0057237217950026</v>
      </c>
      <c r="H38" s="9">
        <f>[1]vivienda!G59</f>
        <v>1.9645238959423397</v>
      </c>
      <c r="I38" s="9">
        <f>[1]vivienda!H59</f>
        <v>1.7346677992552051</v>
      </c>
      <c r="J38" s="9">
        <f>[1]vivienda!I59</f>
        <v>6.0096885408373097</v>
      </c>
      <c r="K38" s="9">
        <f>[1]vivienda!J59</f>
        <v>1.2612777681428582</v>
      </c>
      <c r="L38" s="9">
        <f>[1]vivienda!K59</f>
        <v>1.1731126311008171</v>
      </c>
      <c r="M38" s="9">
        <f>[1]vivienda!L59</f>
        <v>4.9594295219717059</v>
      </c>
    </row>
    <row r="39" spans="1:13" x14ac:dyDescent="0.2">
      <c r="A39" s="21" t="s">
        <v>67</v>
      </c>
      <c r="B39" s="12">
        <f>[1]vivienda!C60</f>
        <v>1163265.6878100401</v>
      </c>
      <c r="C39" s="12">
        <f>[1]vivienda!D60</f>
        <v>68065.280653632886</v>
      </c>
      <c r="D39" s="22">
        <f t="shared" si="1"/>
        <v>30.557111737467125</v>
      </c>
      <c r="E39" s="22">
        <f t="shared" si="0"/>
        <v>5.8512239608624874</v>
      </c>
      <c r="F39" s="22">
        <f>[1]vivienda!E60</f>
        <v>3.780211382211534</v>
      </c>
      <c r="G39" s="22">
        <f>[1]vivienda!F60</f>
        <v>3.1921771719628111</v>
      </c>
      <c r="H39" s="22">
        <f>[1]vivienda!G60</f>
        <v>2.0086175836488125</v>
      </c>
      <c r="I39" s="22">
        <f>[1]vivienda!H60</f>
        <v>1.410136278220141</v>
      </c>
      <c r="J39" s="22">
        <f>[1]vivienda!I60</f>
        <v>6.9780717976827784</v>
      </c>
      <c r="K39" s="22">
        <f>[1]vivienda!J60</f>
        <v>1.5911143154085741</v>
      </c>
      <c r="L39" s="22">
        <f>[1]vivienda!K60</f>
        <v>1.5068842066494343</v>
      </c>
      <c r="M39" s="22">
        <f>[1]vivienda!L60</f>
        <v>4.9026786418516535</v>
      </c>
    </row>
    <row r="40" spans="1:13" x14ac:dyDescent="0.2">
      <c r="A40" s="26" t="str">
        <f>Cuadro01!A32</f>
        <v>Fuente: Instituto Nacional de Estadística (INE).  LXXIV Encuesta Permanente de Hogares de Propósitos Múltiples, Junio 2022.</v>
      </c>
      <c r="B40" s="30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x14ac:dyDescent="0.2">
      <c r="A41" s="26" t="s">
        <v>25</v>
      </c>
    </row>
    <row r="42" spans="1:13" x14ac:dyDescent="0.2">
      <c r="A42" s="26" t="s">
        <v>26</v>
      </c>
    </row>
    <row r="43" spans="1:13" x14ac:dyDescent="0.2">
      <c r="A43" s="26" t="s">
        <v>37</v>
      </c>
      <c r="B43" s="2"/>
    </row>
  </sheetData>
  <mergeCells count="6">
    <mergeCell ref="A1:M1"/>
    <mergeCell ref="A3:A4"/>
    <mergeCell ref="C3:E3"/>
    <mergeCell ref="F3:I3"/>
    <mergeCell ref="J3:M3"/>
    <mergeCell ref="B3:B4"/>
  </mergeCells>
  <phoneticPr fontId="2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titulo</vt:lpstr>
      <vt:lpstr>Cuadro01</vt:lpstr>
      <vt:lpstr>Cuadro02</vt:lpstr>
      <vt:lpstr>Cuadro03</vt:lpstr>
      <vt:lpstr>Cuadro04</vt:lpstr>
      <vt:lpstr>titulo!Área_de_impresión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ine</cp:lastModifiedBy>
  <cp:lastPrinted>2011-01-20T16:13:25Z</cp:lastPrinted>
  <dcterms:created xsi:type="dcterms:W3CDTF">2006-11-11T21:47:16Z</dcterms:created>
  <dcterms:modified xsi:type="dcterms:W3CDTF">2022-10-11T21:10:22Z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