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ine\Documents\2022\EPHPM JUNIO 2022\PUBLICACION JUNIO 2022 EPHPM\"/>
    </mc:Choice>
  </mc:AlternateContent>
  <bookViews>
    <workbookView xWindow="-120" yWindow="-120" windowWidth="29040" windowHeight="15840"/>
  </bookViews>
  <sheets>
    <sheet name="Titulo" sheetId="19" r:id="rId1"/>
    <sheet name="CUADRO 1" sheetId="1" r:id="rId2"/>
    <sheet name="CUADRO 2" sheetId="8" r:id="rId3"/>
    <sheet name="CUADRO 3" sheetId="18" r:id="rId4"/>
  </sheets>
  <externalReferences>
    <externalReference r:id="rId5"/>
    <externalReference r:id="rId6"/>
  </externalReferences>
  <calcPr calcId="191029" iterate="1" iterateCount="100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A39" i="8" l="1"/>
  <c r="AA38" i="8"/>
  <c r="AA37" i="8"/>
  <c r="AA36" i="8"/>
  <c r="AA35" i="8"/>
  <c r="AA34" i="8"/>
  <c r="AA31" i="8"/>
  <c r="AA30" i="8"/>
  <c r="AA29" i="8"/>
  <c r="AA28" i="8"/>
  <c r="AA27" i="8"/>
  <c r="AA24" i="8"/>
  <c r="AA23" i="8"/>
  <c r="AA20" i="8"/>
  <c r="AA19" i="8"/>
  <c r="AA18" i="8"/>
  <c r="AA17" i="8"/>
  <c r="AA16" i="8"/>
  <c r="AA13" i="8"/>
  <c r="AA12" i="8"/>
  <c r="AA11" i="8"/>
  <c r="AA10" i="8"/>
  <c r="AA9" i="8"/>
  <c r="AA6" i="8" l="1"/>
  <c r="AB37" i="8" s="1"/>
  <c r="AB11" i="8" l="1"/>
  <c r="AB34" i="8"/>
  <c r="AB38" i="8"/>
  <c r="AB12" i="8"/>
  <c r="AB20" i="8"/>
  <c r="AB13" i="8"/>
  <c r="AB31" i="8"/>
  <c r="AB35" i="8"/>
  <c r="AB19" i="8"/>
  <c r="AB23" i="8"/>
  <c r="AB30" i="8"/>
  <c r="AB36" i="8"/>
  <c r="AB18" i="8"/>
  <c r="AB24" i="8"/>
  <c r="AB39" i="8"/>
  <c r="AB9" i="8"/>
  <c r="AB17" i="8"/>
  <c r="AB28" i="8"/>
  <c r="AB16" i="8"/>
  <c r="AB29" i="8"/>
  <c r="AB27" i="8"/>
  <c r="AB10" i="8"/>
  <c r="A40" i="8"/>
  <c r="A39" i="18" s="1"/>
  <c r="A40" i="18"/>
  <c r="A41" i="18"/>
  <c r="A41" i="8"/>
  <c r="A42" i="8"/>
  <c r="N40" i="1" l="1"/>
  <c r="L40" i="1"/>
  <c r="J40" i="1"/>
  <c r="H40" i="1"/>
  <c r="F40" i="1"/>
  <c r="D40" i="1"/>
  <c r="N39" i="1"/>
  <c r="L39" i="1"/>
  <c r="J39" i="1"/>
  <c r="H39" i="1"/>
  <c r="F39" i="1"/>
  <c r="D39" i="1"/>
  <c r="N38" i="1"/>
  <c r="L38" i="1"/>
  <c r="J38" i="1"/>
  <c r="H38" i="1"/>
  <c r="F38" i="1"/>
  <c r="D38" i="1"/>
  <c r="N37" i="1"/>
  <c r="L37" i="1"/>
  <c r="J37" i="1"/>
  <c r="H37" i="1"/>
  <c r="F37" i="1"/>
  <c r="D37" i="1"/>
  <c r="N36" i="1"/>
  <c r="L36" i="1"/>
  <c r="J36" i="1"/>
  <c r="H36" i="1"/>
  <c r="F36" i="1"/>
  <c r="D36" i="1"/>
  <c r="N35" i="1"/>
  <c r="L35" i="1"/>
  <c r="J35" i="1"/>
  <c r="H35" i="1"/>
  <c r="F35" i="1"/>
  <c r="D35" i="1"/>
  <c r="N32" i="1"/>
  <c r="L32" i="1"/>
  <c r="J32" i="1"/>
  <c r="H32" i="1"/>
  <c r="F32" i="1"/>
  <c r="D32" i="1"/>
  <c r="N31" i="1"/>
  <c r="L31" i="1"/>
  <c r="J31" i="1"/>
  <c r="H31" i="1"/>
  <c r="F31" i="1"/>
  <c r="D31" i="1"/>
  <c r="N30" i="1"/>
  <c r="L30" i="1"/>
  <c r="J30" i="1"/>
  <c r="H30" i="1"/>
  <c r="F30" i="1"/>
  <c r="D30" i="1"/>
  <c r="N29" i="1"/>
  <c r="L29" i="1"/>
  <c r="J29" i="1"/>
  <c r="H29" i="1"/>
  <c r="F29" i="1"/>
  <c r="D29" i="1"/>
  <c r="N28" i="1"/>
  <c r="L28" i="1"/>
  <c r="J28" i="1"/>
  <c r="H28" i="1"/>
  <c r="F28" i="1"/>
  <c r="D28" i="1"/>
  <c r="N25" i="1"/>
  <c r="L25" i="1"/>
  <c r="J25" i="1"/>
  <c r="H25" i="1"/>
  <c r="F25" i="1"/>
  <c r="D25" i="1"/>
  <c r="N24" i="1"/>
  <c r="L24" i="1"/>
  <c r="J24" i="1"/>
  <c r="H24" i="1"/>
  <c r="F24" i="1"/>
  <c r="D24" i="1"/>
  <c r="N21" i="1"/>
  <c r="L21" i="1"/>
  <c r="J21" i="1"/>
  <c r="H21" i="1"/>
  <c r="F21" i="1"/>
  <c r="D21" i="1"/>
  <c r="N20" i="1"/>
  <c r="L20" i="1"/>
  <c r="J20" i="1"/>
  <c r="H20" i="1"/>
  <c r="F20" i="1"/>
  <c r="D20" i="1"/>
  <c r="N19" i="1"/>
  <c r="L19" i="1"/>
  <c r="J19" i="1"/>
  <c r="H19" i="1"/>
  <c r="F19" i="1"/>
  <c r="D19" i="1"/>
  <c r="N18" i="1"/>
  <c r="L18" i="1"/>
  <c r="J18" i="1"/>
  <c r="H18" i="1"/>
  <c r="F18" i="1"/>
  <c r="D18" i="1"/>
  <c r="N17" i="1"/>
  <c r="L17" i="1"/>
  <c r="J17" i="1"/>
  <c r="H17" i="1"/>
  <c r="F17" i="1"/>
  <c r="D17" i="1"/>
  <c r="N14" i="1"/>
  <c r="L14" i="1"/>
  <c r="J14" i="1"/>
  <c r="H14" i="1"/>
  <c r="F14" i="1"/>
  <c r="D14" i="1"/>
  <c r="N13" i="1"/>
  <c r="L13" i="1"/>
  <c r="J13" i="1"/>
  <c r="H13" i="1"/>
  <c r="F13" i="1"/>
  <c r="D13" i="1"/>
  <c r="N12" i="1"/>
  <c r="L12" i="1"/>
  <c r="J12" i="1"/>
  <c r="H12" i="1"/>
  <c r="F12" i="1"/>
  <c r="D12" i="1"/>
  <c r="N11" i="1"/>
  <c r="L11" i="1"/>
  <c r="J11" i="1"/>
  <c r="H11" i="1"/>
  <c r="F11" i="1"/>
  <c r="D11" i="1"/>
  <c r="N10" i="1"/>
  <c r="L10" i="1"/>
  <c r="J10" i="1"/>
  <c r="H10" i="1"/>
  <c r="F10" i="1"/>
  <c r="D10" i="1"/>
  <c r="N7" i="1"/>
  <c r="L7" i="1"/>
  <c r="J7" i="1"/>
  <c r="H7" i="1"/>
  <c r="F7" i="1"/>
  <c r="D7" i="1"/>
  <c r="B40" i="1"/>
  <c r="B39" i="1"/>
  <c r="B38" i="1"/>
  <c r="B37" i="1"/>
  <c r="B36" i="1"/>
  <c r="B35" i="1"/>
  <c r="B32" i="1"/>
  <c r="B31" i="1"/>
  <c r="B30" i="1"/>
  <c r="B29" i="1"/>
  <c r="B28" i="1"/>
  <c r="B25" i="1"/>
  <c r="B24" i="1"/>
  <c r="B21" i="1"/>
  <c r="B20" i="1"/>
  <c r="B19" i="1"/>
  <c r="B18" i="1"/>
  <c r="B17" i="1"/>
  <c r="B14" i="1"/>
  <c r="B13" i="1"/>
  <c r="B12" i="1"/>
  <c r="B11" i="1"/>
  <c r="B10" i="1"/>
  <c r="B7" i="1"/>
  <c r="G10" i="1" l="1"/>
  <c r="O10" i="1"/>
  <c r="O24" i="1"/>
  <c r="M7" i="1"/>
  <c r="C37" i="1"/>
  <c r="E13" i="1"/>
  <c r="E11" i="1"/>
  <c r="G12" i="1"/>
  <c r="G14" i="1"/>
  <c r="E10" i="1"/>
  <c r="G11" i="1"/>
  <c r="I11" i="1"/>
  <c r="K12" i="1"/>
  <c r="O14" i="1"/>
  <c r="G20" i="1"/>
  <c r="I21" i="1"/>
  <c r="K24" i="1"/>
  <c r="I35" i="1"/>
  <c r="K36" i="1"/>
  <c r="O38" i="1"/>
  <c r="G19" i="1"/>
  <c r="I20" i="1"/>
  <c r="K21" i="1"/>
  <c r="K17" i="1"/>
  <c r="O19" i="1"/>
  <c r="I13" i="1"/>
  <c r="K14" i="1"/>
  <c r="G24" i="1"/>
  <c r="I25" i="1"/>
  <c r="I12" i="1"/>
  <c r="K13" i="1"/>
  <c r="O17" i="1"/>
  <c r="G21" i="1"/>
  <c r="O29" i="1"/>
  <c r="E32" i="1"/>
  <c r="M37" i="1"/>
  <c r="C10" i="1"/>
  <c r="C19" i="1"/>
  <c r="C29" i="1"/>
  <c r="C38" i="1"/>
  <c r="O7" i="1"/>
  <c r="E12" i="1"/>
  <c r="G13" i="1"/>
  <c r="I14" i="1"/>
  <c r="M17" i="1"/>
  <c r="O18" i="1"/>
  <c r="E21" i="1"/>
  <c r="I24" i="1"/>
  <c r="K25" i="1"/>
  <c r="O28" i="1"/>
  <c r="E31" i="1"/>
  <c r="G32" i="1"/>
  <c r="K35" i="1"/>
  <c r="M36" i="1"/>
  <c r="O37" i="1"/>
  <c r="E40" i="1"/>
  <c r="E20" i="1"/>
  <c r="M25" i="1"/>
  <c r="E30" i="1"/>
  <c r="G31" i="1"/>
  <c r="I32" i="1"/>
  <c r="M35" i="1"/>
  <c r="O36" i="1"/>
  <c r="E39" i="1"/>
  <c r="G40" i="1"/>
  <c r="M28" i="1"/>
  <c r="C11" i="1"/>
  <c r="C40" i="1"/>
  <c r="M14" i="1"/>
  <c r="E19" i="1"/>
  <c r="M24" i="1"/>
  <c r="O25" i="1"/>
  <c r="E29" i="1"/>
  <c r="G30" i="1"/>
  <c r="I31" i="1"/>
  <c r="K32" i="1"/>
  <c r="O35" i="1"/>
  <c r="E38" i="1"/>
  <c r="G39" i="1"/>
  <c r="I40" i="1"/>
  <c r="C39" i="1"/>
  <c r="E28" i="1"/>
  <c r="G29" i="1"/>
  <c r="I30" i="1"/>
  <c r="K31" i="1"/>
  <c r="M32" i="1"/>
  <c r="E37" i="1"/>
  <c r="G38" i="1"/>
  <c r="I39" i="1"/>
  <c r="K40" i="1"/>
  <c r="C18" i="1"/>
  <c r="M18" i="1"/>
  <c r="C20" i="1"/>
  <c r="C21" i="1"/>
  <c r="C14" i="1"/>
  <c r="C24" i="1"/>
  <c r="G7" i="1"/>
  <c r="I10" i="1"/>
  <c r="K11" i="1"/>
  <c r="M12" i="1"/>
  <c r="O13" i="1"/>
  <c r="E17" i="1"/>
  <c r="G18" i="1"/>
  <c r="I19" i="1"/>
  <c r="K20" i="1"/>
  <c r="M21" i="1"/>
  <c r="G28" i="1"/>
  <c r="I29" i="1"/>
  <c r="K30" i="1"/>
  <c r="M31" i="1"/>
  <c r="O32" i="1"/>
  <c r="E36" i="1"/>
  <c r="G37" i="1"/>
  <c r="I38" i="1"/>
  <c r="K39" i="1"/>
  <c r="M40" i="1"/>
  <c r="C28" i="1"/>
  <c r="C12" i="1"/>
  <c r="E7" i="1"/>
  <c r="M13" i="1"/>
  <c r="E18" i="1"/>
  <c r="C25" i="1"/>
  <c r="C35" i="1"/>
  <c r="I7" i="1"/>
  <c r="K10" i="1"/>
  <c r="M11" i="1"/>
  <c r="O12" i="1"/>
  <c r="G17" i="1"/>
  <c r="I18" i="1"/>
  <c r="K19" i="1"/>
  <c r="M20" i="1"/>
  <c r="O21" i="1"/>
  <c r="E25" i="1"/>
  <c r="I28" i="1"/>
  <c r="K29" i="1"/>
  <c r="M30" i="1"/>
  <c r="O31" i="1"/>
  <c r="E35" i="1"/>
  <c r="G36" i="1"/>
  <c r="I37" i="1"/>
  <c r="K38" i="1"/>
  <c r="M39" i="1"/>
  <c r="O40" i="1"/>
  <c r="C30" i="1"/>
  <c r="C31" i="1"/>
  <c r="C13" i="1"/>
  <c r="C32" i="1"/>
  <c r="C17" i="1"/>
  <c r="C36" i="1"/>
  <c r="K7" i="1"/>
  <c r="M10" i="1"/>
  <c r="O11" i="1"/>
  <c r="E14" i="1"/>
  <c r="I17" i="1"/>
  <c r="K18" i="1"/>
  <c r="M19" i="1"/>
  <c r="O20" i="1"/>
  <c r="E24" i="1"/>
  <c r="G25" i="1"/>
  <c r="K28" i="1"/>
  <c r="M29" i="1"/>
  <c r="O30" i="1"/>
  <c r="G35" i="1"/>
  <c r="I36" i="1"/>
  <c r="K37" i="1"/>
  <c r="M38" i="1"/>
  <c r="O39" i="1"/>
  <c r="B8" i="18"/>
  <c r="D8" i="18"/>
  <c r="F8" i="18"/>
  <c r="H8" i="18"/>
  <c r="J8" i="18"/>
  <c r="L8" i="18"/>
  <c r="N8" i="18"/>
  <c r="P8" i="18"/>
  <c r="R8" i="18"/>
  <c r="T8" i="18"/>
  <c r="B9" i="18"/>
  <c r="D9" i="18"/>
  <c r="F9" i="18"/>
  <c r="H9" i="18"/>
  <c r="J9" i="18"/>
  <c r="L9" i="18"/>
  <c r="N9" i="18"/>
  <c r="P9" i="18"/>
  <c r="R9" i="18"/>
  <c r="T9" i="18"/>
  <c r="B10" i="18"/>
  <c r="D10" i="18"/>
  <c r="F10" i="18"/>
  <c r="H10" i="18"/>
  <c r="J10" i="18"/>
  <c r="L10" i="18"/>
  <c r="N10" i="18"/>
  <c r="P10" i="18"/>
  <c r="R10" i="18"/>
  <c r="T10" i="18"/>
  <c r="B11" i="18"/>
  <c r="D11" i="18"/>
  <c r="F11" i="18"/>
  <c r="H11" i="18"/>
  <c r="J11" i="18"/>
  <c r="L11" i="18"/>
  <c r="N11" i="18"/>
  <c r="P11" i="18"/>
  <c r="R11" i="18"/>
  <c r="T11" i="18"/>
  <c r="B12" i="18"/>
  <c r="D12" i="18"/>
  <c r="F12" i="18"/>
  <c r="H12" i="18"/>
  <c r="J12" i="18"/>
  <c r="L12" i="18"/>
  <c r="N12" i="18"/>
  <c r="P12" i="18"/>
  <c r="R12" i="18"/>
  <c r="T12" i="18"/>
  <c r="B15" i="18"/>
  <c r="D15" i="18"/>
  <c r="F15" i="18"/>
  <c r="H15" i="18"/>
  <c r="J15" i="18"/>
  <c r="L15" i="18"/>
  <c r="N15" i="18"/>
  <c r="P15" i="18"/>
  <c r="R15" i="18"/>
  <c r="T15" i="18"/>
  <c r="B16" i="18"/>
  <c r="D16" i="18"/>
  <c r="F16" i="18"/>
  <c r="H16" i="18"/>
  <c r="J16" i="18"/>
  <c r="L16" i="18"/>
  <c r="N16" i="18"/>
  <c r="P16" i="18"/>
  <c r="R16" i="18"/>
  <c r="T16" i="18"/>
  <c r="B17" i="18"/>
  <c r="D17" i="18"/>
  <c r="F17" i="18"/>
  <c r="H17" i="18"/>
  <c r="J17" i="18"/>
  <c r="L17" i="18"/>
  <c r="N17" i="18"/>
  <c r="P17" i="18"/>
  <c r="R17" i="18"/>
  <c r="T17" i="18"/>
  <c r="B18" i="18"/>
  <c r="D18" i="18"/>
  <c r="F18" i="18"/>
  <c r="H18" i="18"/>
  <c r="J18" i="18"/>
  <c r="L18" i="18"/>
  <c r="N18" i="18"/>
  <c r="P18" i="18"/>
  <c r="R18" i="18"/>
  <c r="T18" i="18"/>
  <c r="B19" i="18"/>
  <c r="D19" i="18"/>
  <c r="F19" i="18"/>
  <c r="H19" i="18"/>
  <c r="J19" i="18"/>
  <c r="L19" i="18"/>
  <c r="N19" i="18"/>
  <c r="P19" i="18"/>
  <c r="R19" i="18"/>
  <c r="T19" i="18"/>
  <c r="B22" i="18"/>
  <c r="D22" i="18"/>
  <c r="F22" i="18"/>
  <c r="H22" i="18"/>
  <c r="J22" i="18"/>
  <c r="L22" i="18"/>
  <c r="N22" i="18"/>
  <c r="P22" i="18"/>
  <c r="R22" i="18"/>
  <c r="T22" i="18"/>
  <c r="B23" i="18"/>
  <c r="D23" i="18"/>
  <c r="F23" i="18"/>
  <c r="H23" i="18"/>
  <c r="J23" i="18"/>
  <c r="L23" i="18"/>
  <c r="N23" i="18"/>
  <c r="P23" i="18"/>
  <c r="R23" i="18"/>
  <c r="T23" i="18"/>
  <c r="B26" i="18"/>
  <c r="D26" i="18"/>
  <c r="F26" i="18"/>
  <c r="H26" i="18"/>
  <c r="J26" i="18"/>
  <c r="L26" i="18"/>
  <c r="N26" i="18"/>
  <c r="P26" i="18"/>
  <c r="R26" i="18"/>
  <c r="T26" i="18"/>
  <c r="B27" i="18"/>
  <c r="D27" i="18"/>
  <c r="F27" i="18"/>
  <c r="H27" i="18"/>
  <c r="J27" i="18"/>
  <c r="L27" i="18"/>
  <c r="N27" i="18"/>
  <c r="P27" i="18"/>
  <c r="R27" i="18"/>
  <c r="T27" i="18"/>
  <c r="B28" i="18"/>
  <c r="D28" i="18"/>
  <c r="F28" i="18"/>
  <c r="H28" i="18"/>
  <c r="J28" i="18"/>
  <c r="L28" i="18"/>
  <c r="N28" i="18"/>
  <c r="P28" i="18"/>
  <c r="R28" i="18"/>
  <c r="T28" i="18"/>
  <c r="B29" i="18"/>
  <c r="D29" i="18"/>
  <c r="F29" i="18"/>
  <c r="H29" i="18"/>
  <c r="J29" i="18"/>
  <c r="L29" i="18"/>
  <c r="N29" i="18"/>
  <c r="P29" i="18"/>
  <c r="R29" i="18"/>
  <c r="T29" i="18"/>
  <c r="B30" i="18"/>
  <c r="D30" i="18"/>
  <c r="F30" i="18"/>
  <c r="H30" i="18"/>
  <c r="J30" i="18"/>
  <c r="L30" i="18"/>
  <c r="N30" i="18"/>
  <c r="P30" i="18"/>
  <c r="R30" i="18"/>
  <c r="T30" i="18"/>
  <c r="B33" i="18"/>
  <c r="D33" i="18"/>
  <c r="F33" i="18"/>
  <c r="H33" i="18"/>
  <c r="J33" i="18"/>
  <c r="L33" i="18"/>
  <c r="N33" i="18"/>
  <c r="P33" i="18"/>
  <c r="R33" i="18"/>
  <c r="T33" i="18"/>
  <c r="B34" i="18"/>
  <c r="D34" i="18"/>
  <c r="F34" i="18"/>
  <c r="H34" i="18"/>
  <c r="J34" i="18"/>
  <c r="L34" i="18"/>
  <c r="N34" i="18"/>
  <c r="P34" i="18"/>
  <c r="R34" i="18"/>
  <c r="T34" i="18"/>
  <c r="B35" i="18"/>
  <c r="D35" i="18"/>
  <c r="F35" i="18"/>
  <c r="H35" i="18"/>
  <c r="J35" i="18"/>
  <c r="L35" i="18"/>
  <c r="N35" i="18"/>
  <c r="P35" i="18"/>
  <c r="R35" i="18"/>
  <c r="T35" i="18"/>
  <c r="B36" i="18"/>
  <c r="D36" i="18"/>
  <c r="F36" i="18"/>
  <c r="H36" i="18"/>
  <c r="J36" i="18"/>
  <c r="L36" i="18"/>
  <c r="N36" i="18"/>
  <c r="P36" i="18"/>
  <c r="R36" i="18"/>
  <c r="T36" i="18"/>
  <c r="B37" i="18"/>
  <c r="D37" i="18"/>
  <c r="F37" i="18"/>
  <c r="H37" i="18"/>
  <c r="J37" i="18"/>
  <c r="L37" i="18"/>
  <c r="N37" i="18"/>
  <c r="P37" i="18"/>
  <c r="R37" i="18"/>
  <c r="T37" i="18"/>
  <c r="B38" i="18"/>
  <c r="D38" i="18"/>
  <c r="F38" i="18"/>
  <c r="H38" i="18"/>
  <c r="J38" i="18"/>
  <c r="L38" i="18"/>
  <c r="N38" i="18"/>
  <c r="P38" i="18"/>
  <c r="R38" i="18"/>
  <c r="T38" i="18"/>
  <c r="T5" i="18"/>
  <c r="R5" i="18"/>
  <c r="P5" i="18"/>
  <c r="N5" i="18"/>
  <c r="L5" i="18"/>
  <c r="J5" i="18"/>
  <c r="H5" i="18"/>
  <c r="F5" i="18"/>
  <c r="D5" i="18"/>
  <c r="B5" i="18"/>
  <c r="B9" i="8"/>
  <c r="D9" i="8"/>
  <c r="F9" i="8"/>
  <c r="H9" i="8"/>
  <c r="J9" i="8"/>
  <c r="L9" i="8"/>
  <c r="O9" i="8"/>
  <c r="Q9" i="8"/>
  <c r="S9" i="8"/>
  <c r="U9" i="8"/>
  <c r="W9" i="8"/>
  <c r="Y9" i="8"/>
  <c r="AC9" i="8"/>
  <c r="AE9" i="8"/>
  <c r="B10" i="8"/>
  <c r="D10" i="8"/>
  <c r="F10" i="8"/>
  <c r="H10" i="8"/>
  <c r="J10" i="8"/>
  <c r="L10" i="8"/>
  <c r="O10" i="8"/>
  <c r="Q10" i="8"/>
  <c r="S10" i="8"/>
  <c r="U10" i="8"/>
  <c r="W10" i="8"/>
  <c r="Y10" i="8"/>
  <c r="AC10" i="8"/>
  <c r="AE10" i="8"/>
  <c r="B11" i="8"/>
  <c r="D11" i="8"/>
  <c r="F11" i="8"/>
  <c r="H11" i="8"/>
  <c r="J11" i="8"/>
  <c r="L11" i="8"/>
  <c r="O11" i="8"/>
  <c r="Q11" i="8"/>
  <c r="S11" i="8"/>
  <c r="U11" i="8"/>
  <c r="W11" i="8"/>
  <c r="Y11" i="8"/>
  <c r="AC11" i="8"/>
  <c r="AE11" i="8"/>
  <c r="B12" i="8"/>
  <c r="D12" i="8"/>
  <c r="F12" i="8"/>
  <c r="H12" i="8"/>
  <c r="J12" i="8"/>
  <c r="L12" i="8"/>
  <c r="O12" i="8"/>
  <c r="Q12" i="8"/>
  <c r="S12" i="8"/>
  <c r="U12" i="8"/>
  <c r="W12" i="8"/>
  <c r="Y12" i="8"/>
  <c r="AC12" i="8"/>
  <c r="AE12" i="8"/>
  <c r="B13" i="8"/>
  <c r="D13" i="8"/>
  <c r="F13" i="8"/>
  <c r="H13" i="8"/>
  <c r="J13" i="8"/>
  <c r="L13" i="8"/>
  <c r="O13" i="8"/>
  <c r="Q13" i="8"/>
  <c r="S13" i="8"/>
  <c r="U13" i="8"/>
  <c r="W13" i="8"/>
  <c r="Y13" i="8"/>
  <c r="AC13" i="8"/>
  <c r="AE13" i="8"/>
  <c r="B16" i="8"/>
  <c r="D16" i="8"/>
  <c r="F16" i="8"/>
  <c r="H16" i="8"/>
  <c r="J16" i="8"/>
  <c r="L16" i="8"/>
  <c r="O16" i="8"/>
  <c r="Q16" i="8"/>
  <c r="S16" i="8"/>
  <c r="U16" i="8"/>
  <c r="W16" i="8"/>
  <c r="Y16" i="8"/>
  <c r="AC16" i="8"/>
  <c r="AE16" i="8"/>
  <c r="B17" i="8"/>
  <c r="D17" i="8"/>
  <c r="F17" i="8"/>
  <c r="H17" i="8"/>
  <c r="J17" i="8"/>
  <c r="L17" i="8"/>
  <c r="O17" i="8"/>
  <c r="Q17" i="8"/>
  <c r="S17" i="8"/>
  <c r="U17" i="8"/>
  <c r="W17" i="8"/>
  <c r="Y17" i="8"/>
  <c r="AC17" i="8"/>
  <c r="AE17" i="8"/>
  <c r="B18" i="8"/>
  <c r="D18" i="8"/>
  <c r="F18" i="8"/>
  <c r="H18" i="8"/>
  <c r="J18" i="8"/>
  <c r="L18" i="8"/>
  <c r="O18" i="8"/>
  <c r="Q18" i="8"/>
  <c r="S18" i="8"/>
  <c r="U18" i="8"/>
  <c r="W18" i="8"/>
  <c r="Y18" i="8"/>
  <c r="AC18" i="8"/>
  <c r="AE18" i="8"/>
  <c r="B19" i="8"/>
  <c r="D19" i="8"/>
  <c r="F19" i="8"/>
  <c r="H19" i="8"/>
  <c r="J19" i="8"/>
  <c r="L19" i="8"/>
  <c r="O19" i="8"/>
  <c r="Q19" i="8"/>
  <c r="S19" i="8"/>
  <c r="U19" i="8"/>
  <c r="W19" i="8"/>
  <c r="Y19" i="8"/>
  <c r="AC19" i="8"/>
  <c r="AE19" i="8"/>
  <c r="B20" i="8"/>
  <c r="D20" i="8"/>
  <c r="F20" i="8"/>
  <c r="H20" i="8"/>
  <c r="J20" i="8"/>
  <c r="L20" i="8"/>
  <c r="O20" i="8"/>
  <c r="Q20" i="8"/>
  <c r="S20" i="8"/>
  <c r="U20" i="8"/>
  <c r="W20" i="8"/>
  <c r="Y20" i="8"/>
  <c r="AC20" i="8"/>
  <c r="AE20" i="8"/>
  <c r="B23" i="8"/>
  <c r="D23" i="8"/>
  <c r="F23" i="8"/>
  <c r="H23" i="8"/>
  <c r="J23" i="8"/>
  <c r="L23" i="8"/>
  <c r="O23" i="8"/>
  <c r="Q23" i="8"/>
  <c r="S23" i="8"/>
  <c r="U23" i="8"/>
  <c r="W23" i="8"/>
  <c r="Y23" i="8"/>
  <c r="AC23" i="8"/>
  <c r="AE23" i="8"/>
  <c r="B24" i="8"/>
  <c r="D24" i="8"/>
  <c r="F24" i="8"/>
  <c r="H24" i="8"/>
  <c r="J24" i="8"/>
  <c r="L24" i="8"/>
  <c r="O24" i="8"/>
  <c r="Q24" i="8"/>
  <c r="S24" i="8"/>
  <c r="U24" i="8"/>
  <c r="W24" i="8"/>
  <c r="Y24" i="8"/>
  <c r="AC24" i="8"/>
  <c r="AE24" i="8"/>
  <c r="B27" i="8"/>
  <c r="D27" i="8"/>
  <c r="F27" i="8"/>
  <c r="H27" i="8"/>
  <c r="J27" i="8"/>
  <c r="L27" i="8"/>
  <c r="O27" i="8"/>
  <c r="Q27" i="8"/>
  <c r="S27" i="8"/>
  <c r="U27" i="8"/>
  <c r="W27" i="8"/>
  <c r="Y27" i="8"/>
  <c r="AC27" i="8"/>
  <c r="AE27" i="8"/>
  <c r="B28" i="8"/>
  <c r="D28" i="8"/>
  <c r="F28" i="8"/>
  <c r="H28" i="8"/>
  <c r="J28" i="8"/>
  <c r="L28" i="8"/>
  <c r="O28" i="8"/>
  <c r="Q28" i="8"/>
  <c r="S28" i="8"/>
  <c r="U28" i="8"/>
  <c r="W28" i="8"/>
  <c r="Y28" i="8"/>
  <c r="AC28" i="8"/>
  <c r="AE28" i="8"/>
  <c r="B29" i="8"/>
  <c r="D29" i="8"/>
  <c r="F29" i="8"/>
  <c r="H29" i="8"/>
  <c r="J29" i="8"/>
  <c r="L29" i="8"/>
  <c r="O29" i="8"/>
  <c r="Q29" i="8"/>
  <c r="S29" i="8"/>
  <c r="U29" i="8"/>
  <c r="W29" i="8"/>
  <c r="Y29" i="8"/>
  <c r="AC29" i="8"/>
  <c r="AE29" i="8"/>
  <c r="B30" i="8"/>
  <c r="D30" i="8"/>
  <c r="F30" i="8"/>
  <c r="H30" i="8"/>
  <c r="J30" i="8"/>
  <c r="L30" i="8"/>
  <c r="O30" i="8"/>
  <c r="Q30" i="8"/>
  <c r="S30" i="8"/>
  <c r="U30" i="8"/>
  <c r="W30" i="8"/>
  <c r="Y30" i="8"/>
  <c r="AC30" i="8"/>
  <c r="AE30" i="8"/>
  <c r="B31" i="8"/>
  <c r="D31" i="8"/>
  <c r="F31" i="8"/>
  <c r="H31" i="8"/>
  <c r="J31" i="8"/>
  <c r="L31" i="8"/>
  <c r="O31" i="8"/>
  <c r="Q31" i="8"/>
  <c r="S31" i="8"/>
  <c r="U31" i="8"/>
  <c r="W31" i="8"/>
  <c r="Y31" i="8"/>
  <c r="AC31" i="8"/>
  <c r="AE31" i="8"/>
  <c r="B34" i="8"/>
  <c r="D34" i="8"/>
  <c r="F34" i="8"/>
  <c r="H34" i="8"/>
  <c r="J34" i="8"/>
  <c r="L34" i="8"/>
  <c r="O34" i="8"/>
  <c r="Q34" i="8"/>
  <c r="S34" i="8"/>
  <c r="U34" i="8"/>
  <c r="W34" i="8"/>
  <c r="Y34" i="8"/>
  <c r="AC34" i="8"/>
  <c r="AE34" i="8"/>
  <c r="B35" i="8"/>
  <c r="D35" i="8"/>
  <c r="F35" i="8"/>
  <c r="H35" i="8"/>
  <c r="J35" i="8"/>
  <c r="L35" i="8"/>
  <c r="O35" i="8"/>
  <c r="Q35" i="8"/>
  <c r="S35" i="8"/>
  <c r="U35" i="8"/>
  <c r="W35" i="8"/>
  <c r="Y35" i="8"/>
  <c r="AC35" i="8"/>
  <c r="AE35" i="8"/>
  <c r="B36" i="8"/>
  <c r="D36" i="8"/>
  <c r="F36" i="8"/>
  <c r="H36" i="8"/>
  <c r="J36" i="8"/>
  <c r="L36" i="8"/>
  <c r="O36" i="8"/>
  <c r="Q36" i="8"/>
  <c r="S36" i="8"/>
  <c r="U36" i="8"/>
  <c r="W36" i="8"/>
  <c r="Y36" i="8"/>
  <c r="AC36" i="8"/>
  <c r="AE36" i="8"/>
  <c r="B37" i="8"/>
  <c r="D37" i="8"/>
  <c r="F37" i="8"/>
  <c r="H37" i="8"/>
  <c r="J37" i="8"/>
  <c r="L37" i="8"/>
  <c r="O37" i="8"/>
  <c r="Q37" i="8"/>
  <c r="S37" i="8"/>
  <c r="U37" i="8"/>
  <c r="W37" i="8"/>
  <c r="Y37" i="8"/>
  <c r="AC37" i="8"/>
  <c r="AE37" i="8"/>
  <c r="B38" i="8"/>
  <c r="D38" i="8"/>
  <c r="F38" i="8"/>
  <c r="H38" i="8"/>
  <c r="J38" i="8"/>
  <c r="L38" i="8"/>
  <c r="O38" i="8"/>
  <c r="Q38" i="8"/>
  <c r="S38" i="8"/>
  <c r="U38" i="8"/>
  <c r="W38" i="8"/>
  <c r="Y38" i="8"/>
  <c r="AC38" i="8"/>
  <c r="AE38" i="8"/>
  <c r="B39" i="8"/>
  <c r="D39" i="8"/>
  <c r="F39" i="8"/>
  <c r="H39" i="8"/>
  <c r="J39" i="8"/>
  <c r="L39" i="8"/>
  <c r="O39" i="8"/>
  <c r="Q39" i="8"/>
  <c r="S39" i="8"/>
  <c r="U39" i="8"/>
  <c r="W39" i="8"/>
  <c r="Y39" i="8"/>
  <c r="AC39" i="8"/>
  <c r="AE39" i="8"/>
  <c r="AE6" i="8"/>
  <c r="AC6" i="8"/>
  <c r="Y6" i="8"/>
  <c r="W6" i="8"/>
  <c r="U6" i="8"/>
  <c r="S6" i="8"/>
  <c r="Q6" i="8"/>
  <c r="O6" i="8"/>
  <c r="L6" i="8"/>
  <c r="J6" i="8"/>
  <c r="H6" i="8"/>
  <c r="F6" i="8"/>
  <c r="D6" i="8"/>
  <c r="B6" i="8"/>
  <c r="Q29" i="18" l="1"/>
  <c r="X39" i="8"/>
  <c r="G39" i="8"/>
  <c r="X35" i="8"/>
  <c r="G35" i="8"/>
  <c r="P39" i="8"/>
  <c r="X37" i="8"/>
  <c r="G37" i="8"/>
  <c r="T36" i="8"/>
  <c r="C36" i="8"/>
  <c r="P35" i="8"/>
  <c r="X31" i="8"/>
  <c r="G31" i="8"/>
  <c r="T30" i="8"/>
  <c r="C30" i="8"/>
  <c r="P29" i="8"/>
  <c r="X27" i="8"/>
  <c r="G27" i="8"/>
  <c r="T24" i="8"/>
  <c r="C24" i="8"/>
  <c r="P23" i="8"/>
  <c r="O38" i="18"/>
  <c r="S37" i="18"/>
  <c r="C37" i="18"/>
  <c r="G36" i="18"/>
  <c r="O34" i="18"/>
  <c r="S33" i="18"/>
  <c r="C33" i="18"/>
  <c r="O22" i="18"/>
  <c r="S19" i="18"/>
  <c r="C19" i="18"/>
  <c r="G18" i="18"/>
  <c r="K23" i="18"/>
  <c r="R30" i="8"/>
  <c r="Q19" i="18"/>
  <c r="K28" i="18"/>
  <c r="C34" i="8"/>
  <c r="C20" i="8"/>
  <c r="AD12" i="8"/>
  <c r="K12" i="8"/>
  <c r="E5" i="18"/>
  <c r="K37" i="18"/>
  <c r="S35" i="18"/>
  <c r="C35" i="18"/>
  <c r="K33" i="18"/>
  <c r="S29" i="18"/>
  <c r="C29" i="18"/>
  <c r="S23" i="18"/>
  <c r="C23" i="18"/>
  <c r="S11" i="18"/>
  <c r="K9" i="18"/>
  <c r="T38" i="8"/>
  <c r="AD36" i="8"/>
  <c r="T34" i="8"/>
  <c r="C38" i="8"/>
  <c r="K36" i="8"/>
  <c r="T20" i="8"/>
  <c r="R20" i="8"/>
  <c r="T39" i="8"/>
  <c r="C39" i="8"/>
  <c r="P38" i="8"/>
  <c r="AD37" i="8"/>
  <c r="K37" i="8"/>
  <c r="X36" i="8"/>
  <c r="G36" i="8"/>
  <c r="T35" i="8"/>
  <c r="C35" i="8"/>
  <c r="P34" i="8"/>
  <c r="AD31" i="8"/>
  <c r="K31" i="8"/>
  <c r="X30" i="8"/>
  <c r="G30" i="8"/>
  <c r="T29" i="8"/>
  <c r="C29" i="8"/>
  <c r="P28" i="8"/>
  <c r="AD27" i="8"/>
  <c r="K27" i="8"/>
  <c r="P20" i="8"/>
  <c r="X18" i="8"/>
  <c r="G18" i="8"/>
  <c r="T17" i="8"/>
  <c r="S38" i="18"/>
  <c r="C38" i="18"/>
  <c r="G37" i="18"/>
  <c r="O35" i="18"/>
  <c r="S34" i="18"/>
  <c r="C34" i="18"/>
  <c r="G33" i="18"/>
  <c r="O29" i="18"/>
  <c r="S28" i="18"/>
  <c r="C28" i="18"/>
  <c r="G27" i="18"/>
  <c r="G19" i="18"/>
  <c r="K18" i="18"/>
  <c r="O17" i="18"/>
  <c r="S16" i="18"/>
  <c r="C16" i="18"/>
  <c r="G15" i="18"/>
  <c r="P37" i="8"/>
  <c r="R39" i="8"/>
  <c r="AF38" i="8"/>
  <c r="M38" i="8"/>
  <c r="R35" i="8"/>
  <c r="AF34" i="8"/>
  <c r="M34" i="8"/>
  <c r="Q38" i="18"/>
  <c r="Q34" i="18"/>
  <c r="AF29" i="8"/>
  <c r="T31" i="8"/>
  <c r="C31" i="8"/>
  <c r="P30" i="8"/>
  <c r="X28" i="8"/>
  <c r="G28" i="8"/>
  <c r="T27" i="8"/>
  <c r="C27" i="8"/>
  <c r="P24" i="8"/>
  <c r="X20" i="8"/>
  <c r="G20" i="8"/>
  <c r="T19" i="8"/>
  <c r="C19" i="8"/>
  <c r="P18" i="8"/>
  <c r="AD17" i="8"/>
  <c r="K17" i="8"/>
  <c r="X16" i="8"/>
  <c r="G16" i="8"/>
  <c r="S30" i="18"/>
  <c r="C30" i="18"/>
  <c r="G29" i="18"/>
  <c r="O27" i="18"/>
  <c r="S26" i="18"/>
  <c r="C26" i="18"/>
  <c r="G23" i="18"/>
  <c r="O19" i="18"/>
  <c r="S18" i="18"/>
  <c r="C18" i="18"/>
  <c r="AF24" i="8"/>
  <c r="M29" i="8"/>
  <c r="X23" i="8"/>
  <c r="G23" i="8"/>
  <c r="P19" i="8"/>
  <c r="X17" i="8"/>
  <c r="P13" i="8"/>
  <c r="X11" i="8"/>
  <c r="G11" i="8"/>
  <c r="T10" i="8"/>
  <c r="C10" i="8"/>
  <c r="P9" i="8"/>
  <c r="G38" i="18"/>
  <c r="O36" i="18"/>
  <c r="G34" i="18"/>
  <c r="O30" i="18"/>
  <c r="G28" i="18"/>
  <c r="O26" i="18"/>
  <c r="G22" i="18"/>
  <c r="O12" i="18"/>
  <c r="C11" i="18"/>
  <c r="G10" i="18"/>
  <c r="O8" i="18"/>
  <c r="U5" i="18"/>
  <c r="G6" i="8"/>
  <c r="X6" i="8"/>
  <c r="V39" i="8"/>
  <c r="E39" i="8"/>
  <c r="R38" i="8"/>
  <c r="AF37" i="8"/>
  <c r="M37" i="8"/>
  <c r="Z36" i="8"/>
  <c r="I36" i="8"/>
  <c r="V35" i="8"/>
  <c r="E35" i="8"/>
  <c r="R34" i="8"/>
  <c r="Z31" i="8"/>
  <c r="I31" i="8"/>
  <c r="V30" i="8"/>
  <c r="E30" i="8"/>
  <c r="R29" i="8"/>
  <c r="AF28" i="8"/>
  <c r="M28" i="8"/>
  <c r="Z27" i="8"/>
  <c r="I27" i="8"/>
  <c r="R24" i="8"/>
  <c r="AF23" i="8"/>
  <c r="M23" i="8"/>
  <c r="V20" i="8"/>
  <c r="E20" i="8"/>
  <c r="R19" i="8"/>
  <c r="AF18" i="8"/>
  <c r="M18" i="8"/>
  <c r="Z17" i="8"/>
  <c r="I17" i="8"/>
  <c r="V16" i="8"/>
  <c r="E16" i="8"/>
  <c r="AF13" i="8"/>
  <c r="M13" i="8"/>
  <c r="Z12" i="8"/>
  <c r="I12" i="8"/>
  <c r="V11" i="8"/>
  <c r="E11" i="8"/>
  <c r="R10" i="8"/>
  <c r="AF9" i="8"/>
  <c r="M9" i="8"/>
  <c r="G5" i="18"/>
  <c r="U38" i="18"/>
  <c r="E38" i="18"/>
  <c r="I37" i="18"/>
  <c r="M36" i="18"/>
  <c r="Q35" i="18"/>
  <c r="U34" i="18"/>
  <c r="E34" i="18"/>
  <c r="I33" i="18"/>
  <c r="Q30" i="18"/>
  <c r="U29" i="18"/>
  <c r="E29" i="18"/>
  <c r="I28" i="18"/>
  <c r="M27" i="18"/>
  <c r="Q26" i="18"/>
  <c r="I23" i="18"/>
  <c r="M22" i="18"/>
  <c r="U19" i="18"/>
  <c r="E19" i="18"/>
  <c r="I18" i="18"/>
  <c r="M17" i="18"/>
  <c r="Q16" i="18"/>
  <c r="U15" i="18"/>
  <c r="E15" i="18"/>
  <c r="M12" i="18"/>
  <c r="Q11" i="18"/>
  <c r="U10" i="18"/>
  <c r="E10" i="18"/>
  <c r="I9" i="18"/>
  <c r="M8" i="18"/>
  <c r="AB6" i="8"/>
  <c r="E6" i="8"/>
  <c r="AD28" i="8"/>
  <c r="K28" i="8"/>
  <c r="AD23" i="8"/>
  <c r="K23" i="8"/>
  <c r="AD18" i="8"/>
  <c r="K18" i="8"/>
  <c r="G17" i="8"/>
  <c r="T16" i="8"/>
  <c r="C16" i="8"/>
  <c r="AD13" i="8"/>
  <c r="K13" i="8"/>
  <c r="X12" i="8"/>
  <c r="G12" i="8"/>
  <c r="T11" i="8"/>
  <c r="C11" i="8"/>
  <c r="P10" i="8"/>
  <c r="AD9" i="8"/>
  <c r="K9" i="8"/>
  <c r="I5" i="18"/>
  <c r="K36" i="18"/>
  <c r="K27" i="18"/>
  <c r="K22" i="18"/>
  <c r="K17" i="18"/>
  <c r="O16" i="18"/>
  <c r="S15" i="18"/>
  <c r="C15" i="18"/>
  <c r="K12" i="18"/>
  <c r="O11" i="18"/>
  <c r="S10" i="18"/>
  <c r="C10" i="18"/>
  <c r="G9" i="18"/>
  <c r="K8" i="18"/>
  <c r="AD6" i="8"/>
  <c r="Z28" i="8"/>
  <c r="I28" i="8"/>
  <c r="M24" i="8"/>
  <c r="Z23" i="8"/>
  <c r="I23" i="8"/>
  <c r="AF19" i="8"/>
  <c r="M19" i="8"/>
  <c r="Z18" i="8"/>
  <c r="I18" i="8"/>
  <c r="V17" i="8"/>
  <c r="E17" i="8"/>
  <c r="R16" i="8"/>
  <c r="Z13" i="8"/>
  <c r="I13" i="8"/>
  <c r="V12" i="8"/>
  <c r="E12" i="8"/>
  <c r="R11" i="8"/>
  <c r="AF10" i="8"/>
  <c r="M10" i="8"/>
  <c r="Z9" i="8"/>
  <c r="I9" i="8"/>
  <c r="K5" i="18"/>
  <c r="U37" i="18"/>
  <c r="E37" i="18"/>
  <c r="I36" i="18"/>
  <c r="M35" i="18"/>
  <c r="U33" i="18"/>
  <c r="E33" i="18"/>
  <c r="M30" i="18"/>
  <c r="U28" i="18"/>
  <c r="E28" i="18"/>
  <c r="I27" i="18"/>
  <c r="M26" i="18"/>
  <c r="U23" i="18"/>
  <c r="E23" i="18"/>
  <c r="I22" i="18"/>
  <c r="U18" i="18"/>
  <c r="E18" i="18"/>
  <c r="I17" i="18"/>
  <c r="M16" i="18"/>
  <c r="Q15" i="18"/>
  <c r="I12" i="18"/>
  <c r="M11" i="18"/>
  <c r="Q10" i="18"/>
  <c r="U9" i="18"/>
  <c r="E9" i="18"/>
  <c r="I8" i="18"/>
  <c r="I6" i="8"/>
  <c r="K6" i="8"/>
  <c r="AD34" i="8"/>
  <c r="AD19" i="8"/>
  <c r="C17" i="8"/>
  <c r="P16" i="8"/>
  <c r="X13" i="8"/>
  <c r="G13" i="8"/>
  <c r="T12" i="8"/>
  <c r="C12" i="8"/>
  <c r="P11" i="8"/>
  <c r="AD10" i="8"/>
  <c r="K10" i="8"/>
  <c r="X9" i="8"/>
  <c r="G9" i="8"/>
  <c r="M5" i="18"/>
  <c r="K35" i="18"/>
  <c r="K30" i="18"/>
  <c r="K26" i="18"/>
  <c r="G17" i="18"/>
  <c r="K16" i="18"/>
  <c r="O15" i="18"/>
  <c r="G12" i="18"/>
  <c r="K11" i="18"/>
  <c r="O10" i="18"/>
  <c r="S9" i="18"/>
  <c r="C9" i="18"/>
  <c r="G8" i="18"/>
  <c r="Z6" i="8"/>
  <c r="Z37" i="8"/>
  <c r="I37" i="8"/>
  <c r="V36" i="8"/>
  <c r="V27" i="8"/>
  <c r="AF30" i="8"/>
  <c r="AF6" i="8"/>
  <c r="K38" i="8"/>
  <c r="K34" i="8"/>
  <c r="K29" i="8"/>
  <c r="K24" i="8"/>
  <c r="P6" i="8"/>
  <c r="AF39" i="8"/>
  <c r="M39" i="8"/>
  <c r="Z38" i="8"/>
  <c r="I38" i="8"/>
  <c r="V37" i="8"/>
  <c r="E37" i="8"/>
  <c r="R36" i="8"/>
  <c r="AF35" i="8"/>
  <c r="M35" i="8"/>
  <c r="Z34" i="8"/>
  <c r="I34" i="8"/>
  <c r="R31" i="8"/>
  <c r="M30" i="8"/>
  <c r="Z29" i="8"/>
  <c r="I29" i="8"/>
  <c r="V28" i="8"/>
  <c r="E28" i="8"/>
  <c r="R27" i="8"/>
  <c r="Z24" i="8"/>
  <c r="I24" i="8"/>
  <c r="V23" i="8"/>
  <c r="E23" i="8"/>
  <c r="AF20" i="8"/>
  <c r="M20" i="8"/>
  <c r="Z19" i="8"/>
  <c r="I19" i="8"/>
  <c r="V18" i="8"/>
  <c r="E18" i="8"/>
  <c r="R17" i="8"/>
  <c r="AF16" i="8"/>
  <c r="M16" i="8"/>
  <c r="V13" i="8"/>
  <c r="E13" i="8"/>
  <c r="R12" i="8"/>
  <c r="AF11" i="8"/>
  <c r="M11" i="8"/>
  <c r="Z10" i="8"/>
  <c r="I10" i="8"/>
  <c r="V9" i="8"/>
  <c r="E9" i="8"/>
  <c r="O5" i="18"/>
  <c r="M38" i="18"/>
  <c r="Q37" i="18"/>
  <c r="U36" i="18"/>
  <c r="E36" i="18"/>
  <c r="I35" i="18"/>
  <c r="M34" i="18"/>
  <c r="Q33" i="18"/>
  <c r="I30" i="18"/>
  <c r="M29" i="18"/>
  <c r="Q28" i="18"/>
  <c r="U27" i="18"/>
  <c r="E27" i="18"/>
  <c r="I26" i="18"/>
  <c r="Q23" i="18"/>
  <c r="U22" i="18"/>
  <c r="E22" i="18"/>
  <c r="M19" i="18"/>
  <c r="Q18" i="18"/>
  <c r="U17" i="18"/>
  <c r="E17" i="18"/>
  <c r="I16" i="18"/>
  <c r="M15" i="18"/>
  <c r="U12" i="18"/>
  <c r="E12" i="18"/>
  <c r="I11" i="18"/>
  <c r="M10" i="18"/>
  <c r="Q9" i="18"/>
  <c r="U8" i="18"/>
  <c r="E8" i="18"/>
  <c r="C7" i="1"/>
  <c r="V6" i="8"/>
  <c r="E36" i="8"/>
  <c r="V31" i="8"/>
  <c r="AD29" i="8"/>
  <c r="R6" i="8"/>
  <c r="AD39" i="8"/>
  <c r="K39" i="8"/>
  <c r="X38" i="8"/>
  <c r="G38" i="8"/>
  <c r="T37" i="8"/>
  <c r="C37" i="8"/>
  <c r="P36" i="8"/>
  <c r="AD35" i="8"/>
  <c r="K35" i="8"/>
  <c r="X34" i="8"/>
  <c r="G34" i="8"/>
  <c r="P31" i="8"/>
  <c r="AD30" i="8"/>
  <c r="K30" i="8"/>
  <c r="X29" i="8"/>
  <c r="G29" i="8"/>
  <c r="T28" i="8"/>
  <c r="C28" i="8"/>
  <c r="P27" i="8"/>
  <c r="X24" i="8"/>
  <c r="G24" i="8"/>
  <c r="T23" i="8"/>
  <c r="C23" i="8"/>
  <c r="AD20" i="8"/>
  <c r="K20" i="8"/>
  <c r="X19" i="8"/>
  <c r="G19" i="8"/>
  <c r="T18" i="8"/>
  <c r="C18" i="8"/>
  <c r="P17" i="8"/>
  <c r="AD16" i="8"/>
  <c r="K16" i="8"/>
  <c r="T13" i="8"/>
  <c r="C13" i="8"/>
  <c r="P12" i="8"/>
  <c r="AD11" i="8"/>
  <c r="K11" i="8"/>
  <c r="X10" i="8"/>
  <c r="G10" i="8"/>
  <c r="T9" i="8"/>
  <c r="C9" i="8"/>
  <c r="Q5" i="18"/>
  <c r="K38" i="18"/>
  <c r="O37" i="18"/>
  <c r="S36" i="18"/>
  <c r="C36" i="18"/>
  <c r="G35" i="18"/>
  <c r="K34" i="18"/>
  <c r="O33" i="18"/>
  <c r="G30" i="18"/>
  <c r="K29" i="18"/>
  <c r="O28" i="18"/>
  <c r="S27" i="18"/>
  <c r="C27" i="18"/>
  <c r="G26" i="18"/>
  <c r="O23" i="18"/>
  <c r="S22" i="18"/>
  <c r="C22" i="18"/>
  <c r="K19" i="18"/>
  <c r="O18" i="18"/>
  <c r="S17" i="18"/>
  <c r="C17" i="18"/>
  <c r="G16" i="18"/>
  <c r="K15" i="18"/>
  <c r="S12" i="18"/>
  <c r="C12" i="18"/>
  <c r="G11" i="18"/>
  <c r="K10" i="18"/>
  <c r="O9" i="18"/>
  <c r="S8" i="18"/>
  <c r="C8" i="18"/>
  <c r="E31" i="8"/>
  <c r="E27" i="8"/>
  <c r="M6" i="8"/>
  <c r="AD38" i="8"/>
  <c r="AD24" i="8"/>
  <c r="K19" i="8"/>
  <c r="T6" i="8"/>
  <c r="Z39" i="8"/>
  <c r="I39" i="8"/>
  <c r="V38" i="8"/>
  <c r="E38" i="8"/>
  <c r="R37" i="8"/>
  <c r="AF36" i="8"/>
  <c r="M36" i="8"/>
  <c r="Z35" i="8"/>
  <c r="I35" i="8"/>
  <c r="V34" i="8"/>
  <c r="E34" i="8"/>
  <c r="AF31" i="8"/>
  <c r="M31" i="8"/>
  <c r="Z30" i="8"/>
  <c r="I30" i="8"/>
  <c r="V29" i="8"/>
  <c r="E29" i="8"/>
  <c r="R28" i="8"/>
  <c r="AF27" i="8"/>
  <c r="M27" i="8"/>
  <c r="V24" i="8"/>
  <c r="E24" i="8"/>
  <c r="R23" i="8"/>
  <c r="Z20" i="8"/>
  <c r="I20" i="8"/>
  <c r="V19" i="8"/>
  <c r="E19" i="8"/>
  <c r="R18" i="8"/>
  <c r="AF17" i="8"/>
  <c r="M17" i="8"/>
  <c r="Z16" i="8"/>
  <c r="I16" i="8"/>
  <c r="R13" i="8"/>
  <c r="AF12" i="8"/>
  <c r="M12" i="8"/>
  <c r="Z11" i="8"/>
  <c r="I11" i="8"/>
  <c r="V10" i="8"/>
  <c r="E10" i="8"/>
  <c r="R9" i="8"/>
  <c r="S5" i="18"/>
  <c r="I38" i="18"/>
  <c r="M37" i="18"/>
  <c r="Q36" i="18"/>
  <c r="U35" i="18"/>
  <c r="E35" i="18"/>
  <c r="I34" i="18"/>
  <c r="M33" i="18"/>
  <c r="U30" i="18"/>
  <c r="E30" i="18"/>
  <c r="I29" i="18"/>
  <c r="M28" i="18"/>
  <c r="Q27" i="18"/>
  <c r="U26" i="18"/>
  <c r="E26" i="18"/>
  <c r="M23" i="18"/>
  <c r="Q22" i="18"/>
  <c r="I19" i="18"/>
  <c r="M18" i="18"/>
  <c r="Q17" i="18"/>
  <c r="U16" i="18"/>
  <c r="E16" i="18"/>
  <c r="I15" i="18"/>
  <c r="Q12" i="18"/>
  <c r="U11" i="18"/>
  <c r="E11" i="18"/>
  <c r="I10" i="18"/>
  <c r="M9" i="18"/>
  <c r="Q8" i="18"/>
  <c r="C6" i="8" l="1"/>
  <c r="C5" i="18"/>
</calcChain>
</file>

<file path=xl/sharedStrings.xml><?xml version="1.0" encoding="utf-8"?>
<sst xmlns="http://schemas.openxmlformats.org/spreadsheetml/2006/main" count="197" uniqueCount="86">
  <si>
    <t xml:space="preserve"> Total Hogares </t>
  </si>
  <si>
    <t>No.</t>
  </si>
  <si>
    <t>% /1</t>
  </si>
  <si>
    <t>Dominio</t>
  </si>
  <si>
    <t>Urbano</t>
  </si>
  <si>
    <t>Distrito Central</t>
  </si>
  <si>
    <t>San Pedro Sula</t>
  </si>
  <si>
    <t>Resto Urbano</t>
  </si>
  <si>
    <t>Rural</t>
  </si>
  <si>
    <t>Sexo Jefe de  hogar</t>
  </si>
  <si>
    <t>Hombre</t>
  </si>
  <si>
    <t>Mujer</t>
  </si>
  <si>
    <t>Sin Nivel</t>
  </si>
  <si>
    <t>Primaria</t>
  </si>
  <si>
    <t>Superior</t>
  </si>
  <si>
    <t>1/  Porcentaje por columnas</t>
  </si>
  <si>
    <t>2/  Porcentaje por filas</t>
  </si>
  <si>
    <t xml:space="preserve"> Población total</t>
  </si>
  <si>
    <t>Secundaria</t>
  </si>
  <si>
    <t>Sitio en el  cual tuvo acceso a  internet</t>
  </si>
  <si>
    <t>Cyber-café o negocio de internet</t>
  </si>
  <si>
    <t>En Casa</t>
  </si>
  <si>
    <t>En su trabajo</t>
  </si>
  <si>
    <t>Otro</t>
  </si>
  <si>
    <t>Razón por la cual utilizó internet</t>
  </si>
  <si>
    <t>Menores de 15</t>
  </si>
  <si>
    <t>De 15 a 29</t>
  </si>
  <si>
    <t>De 60  o más</t>
  </si>
  <si>
    <t>Publico</t>
  </si>
  <si>
    <t>De 30 a 44</t>
  </si>
  <si>
    <t>De 45 a 59</t>
  </si>
  <si>
    <t>Rangos de edad</t>
  </si>
  <si>
    <t>Total acceso</t>
  </si>
  <si>
    <t xml:space="preserve">  Radio, radiograbadora o equipo de sonido</t>
  </si>
  <si>
    <t xml:space="preserve">Hogares que poseen: </t>
  </si>
  <si>
    <t>Computadora</t>
  </si>
  <si>
    <t xml:space="preserve"> Televisor</t>
  </si>
  <si>
    <t xml:space="preserve">Servivio de Telefono fijo </t>
  </si>
  <si>
    <t>Telefono celular(movil)</t>
  </si>
  <si>
    <t>Acceso a internet</t>
  </si>
  <si>
    <t>Total /3</t>
  </si>
  <si>
    <t>Nivel educativo</t>
  </si>
  <si>
    <t>Sexo</t>
  </si>
  <si>
    <t>De 15 - 29 Años</t>
  </si>
  <si>
    <t>De 30 - 44 Años</t>
  </si>
  <si>
    <t>De 45 - 59 Años</t>
  </si>
  <si>
    <t>Nivel Educativo del Jefe</t>
  </si>
  <si>
    <t xml:space="preserve"> Frecuencia de uso</t>
  </si>
  <si>
    <t>Menos de una vez por mes</t>
  </si>
  <si>
    <t>Al menos 1 vez por mes pero no todas las semanas</t>
  </si>
  <si>
    <t>Total Nacional 2/</t>
  </si>
  <si>
    <t>60 Años y mas</t>
  </si>
  <si>
    <t>No sabe, no responde</t>
  </si>
  <si>
    <t>Quintil 1</t>
  </si>
  <si>
    <t>Quintil 2</t>
  </si>
  <si>
    <t>Quintil 3</t>
  </si>
  <si>
    <t>Quintil 4</t>
  </si>
  <si>
    <t>Quintil 5</t>
  </si>
  <si>
    <t>No Declaran Ingresos</t>
  </si>
  <si>
    <t>/3 Nota  este valor no necesariamente coincide con la  sumatoria de los hogares con acceso a servicio de teléfono publico y privado, ya que el hogar puede contar con  uno o ambos servicios de telefefonía</t>
  </si>
  <si>
    <t>Al menos una vez por día</t>
  </si>
  <si>
    <t>Al menos 1 vez por semana pero no todos los días</t>
  </si>
  <si>
    <t>En la escuela, colegio o universidad</t>
  </si>
  <si>
    <t>Casa de un familiar / amigo</t>
  </si>
  <si>
    <t xml:space="preserve">Cuadro No. 3. Proporción de personas que en los últimos 3 meses tuvo acceso a  internet,  por razón de uso según dominio,  rangos de edad , sexo, nivel educativo  y quintil de ingreso del hogar </t>
  </si>
  <si>
    <t>Cuadro No. 1. Proporción de  Hogares con acceso a tecnologías de información y comunicaciones, según dominio, rangos de edad del jefe, sexo del jefe, nivel educativo del jefe y quintil de ingreso del hogar</t>
  </si>
  <si>
    <t>Categorias</t>
  </si>
  <si>
    <t xml:space="preserve"> Rangos de edad del Jefe</t>
  </si>
  <si>
    <t>Quintil de ingreso del hogar</t>
  </si>
  <si>
    <t>Menores de 15 Años</t>
  </si>
  <si>
    <t xml:space="preserve">Sexo </t>
  </si>
  <si>
    <t xml:space="preserve">Nivel educativo </t>
  </si>
  <si>
    <t xml:space="preserve">Cuadro No. 2. Proporción de personas que en los últimos 3 meses tuvo acceso a  internet, por frecuencia de uso y sitio en el cual tuvo acceso según dominio,  rangos de edad , sexo, nivel educativo y quintil de ingreso del hogar </t>
  </si>
  <si>
    <t>Celular</t>
  </si>
  <si>
    <t>Red publica (parque u otro lugar)</t>
  </si>
  <si>
    <t>Comunicación (Llamadas nacionales e internacionales, comunicación por correo electrónico o chat, redes sociales)</t>
  </si>
  <si>
    <t>Busqueda de Información( noticias o navegación por la web en general)</t>
  </si>
  <si>
    <t>Compras, contratación o pedido de bienes o de servicios</t>
  </si>
  <si>
    <t>Operaciones de banca electrónica (Interbanca o servicios financieros, pago de servicios, transferencias )</t>
  </si>
  <si>
    <t>Educación formal y actividades de capacitación (Clases virtuales, investigar o hacer tareas)</t>
  </si>
  <si>
    <t>Entretenimiento personal (Uso / descarga de videojuegos, películas, música o programas informáticos etc )</t>
  </si>
  <si>
    <t>Actividades Laborales (trabajo desde casa, venta de productos en línea)</t>
  </si>
  <si>
    <t>Otra razón</t>
  </si>
  <si>
    <t>Hotel, Restaurante o local con red inalambrica</t>
  </si>
  <si>
    <t xml:space="preserve"> Población de 5 años y más</t>
  </si>
  <si>
    <t>Fuente: Instituto Nacional de Estadística (INE).  LXXIV Encuesta Permanente de Hogares de Propósitos Múltiples, Junio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</si>
</sst>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0.0"/>
    <numFmt numFmtId="166" formatCode="_-* #,##0\ _L_p_s_-;\-* #,##0\ _L_p_s_-;_-* &quot;-&quot;\ _L_p_s_-;_-@_-"/>
    <numFmt numFmtId="167" formatCode="#,##0.0"/>
    <numFmt numFmtId="168" formatCode="_-* #,##0_-;\-* #,##0_-;_-* &quot;-&quot;??_-;_-@_-"/>
    <numFmt numFmtId="169" formatCode="_(* #,##0_);_(* \(#,##0\);_(* &quot;-&quot;??_);_(@_)"/>
  </numFmts>
  <fonts count="9" x14ac:knownFonts="1">
    <font>
      <sz val="10"/>
      <name val="Arial"/>
    </font>
    <font>
      <sz val="10"/>
      <name val="Arial"/>
      <family val="2"/>
    </font>
    <font>
      <sz val="8"/>
      <name val="Arial"/>
      <family val="2"/>
    </font>
    <font>
      <b/>
      <sz val="8"/>
      <name val="Arial"/>
      <family val="2"/>
    </font>
    <font>
      <b/>
      <sz val="8"/>
      <name val="Arial Narrow"/>
      <family val="2"/>
    </font>
    <font>
      <sz val="8"/>
      <name val="Arial Narrow"/>
      <family val="2"/>
    </font>
    <font>
      <sz val="8"/>
      <name val="Arial"/>
      <family val="2"/>
    </font>
    <font>
      <b/>
      <sz val="7"/>
      <name val="Arial"/>
      <family val="2"/>
    </font>
    <font>
      <sz val="10"/>
      <name val="Arial"/>
      <family val="2"/>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4">
    <xf numFmtId="0" fontId="0" fillId="0" borderId="0"/>
    <xf numFmtId="164" fontId="1"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cellStyleXfs>
  <cellXfs count="86">
    <xf numFmtId="0" fontId="0" fillId="0" borderId="0" xfId="0"/>
    <xf numFmtId="0" fontId="3" fillId="0" borderId="1" xfId="0" applyFont="1" applyBorder="1" applyAlignment="1">
      <alignment horizontal="center" wrapText="1"/>
    </xf>
    <xf numFmtId="0" fontId="3" fillId="0" borderId="0" xfId="0" applyFont="1" applyAlignment="1">
      <alignment horizontal="center" wrapText="1"/>
    </xf>
    <xf numFmtId="0" fontId="4" fillId="0" borderId="0" xfId="0" applyFont="1" applyAlignment="1">
      <alignment horizontal="center" wrapText="1"/>
    </xf>
    <xf numFmtId="0" fontId="2" fillId="0" borderId="0" xfId="0" applyFont="1" applyAlignment="1">
      <alignment horizontal="center"/>
    </xf>
    <xf numFmtId="3" fontId="2" fillId="0" borderId="0" xfId="0" applyNumberFormat="1" applyFont="1" applyAlignment="1">
      <alignment horizontal="right"/>
    </xf>
    <xf numFmtId="165" fontId="5" fillId="0" borderId="0" xfId="0" applyNumberFormat="1" applyFont="1" applyAlignment="1">
      <alignment horizontal="right" wrapText="1"/>
    </xf>
    <xf numFmtId="3" fontId="2" fillId="0" borderId="1" xfId="0" applyNumberFormat="1" applyFont="1" applyBorder="1" applyAlignment="1">
      <alignment horizontal="right"/>
    </xf>
    <xf numFmtId="0" fontId="7" fillId="0" borderId="0" xfId="0" applyFont="1" applyAlignment="1">
      <alignment horizontal="left" indent="1"/>
    </xf>
    <xf numFmtId="166" fontId="7" fillId="0" borderId="0" xfId="0" applyNumberFormat="1" applyFont="1" applyAlignment="1">
      <alignment horizontal="left" indent="1"/>
    </xf>
    <xf numFmtId="0" fontId="3" fillId="0" borderId="2" xfId="0" applyFont="1" applyBorder="1" applyAlignment="1">
      <alignment horizontal="center" wrapText="1"/>
    </xf>
    <xf numFmtId="0" fontId="3" fillId="0" borderId="0" xfId="0" applyFont="1" applyAlignment="1">
      <alignment vertical="center" wrapText="1"/>
    </xf>
    <xf numFmtId="3" fontId="0" fillId="0" borderId="0" xfId="0" applyNumberFormat="1"/>
    <xf numFmtId="3" fontId="2" fillId="0" borderId="0" xfId="1" applyNumberFormat="1" applyFont="1" applyAlignment="1">
      <alignment horizontal="right"/>
    </xf>
    <xf numFmtId="3" fontId="2" fillId="0" borderId="0" xfId="0" applyNumberFormat="1" applyFont="1"/>
    <xf numFmtId="3" fontId="2" fillId="0" borderId="1" xfId="0" applyNumberFormat="1" applyFont="1" applyBorder="1"/>
    <xf numFmtId="165" fontId="2" fillId="0" borderId="0" xfId="1" applyNumberFormat="1" applyFont="1" applyAlignment="1">
      <alignment horizontal="right"/>
    </xf>
    <xf numFmtId="165" fontId="2" fillId="0" borderId="0" xfId="0" applyNumberFormat="1" applyFont="1" applyAlignment="1">
      <alignment horizontal="right"/>
    </xf>
    <xf numFmtId="0" fontId="3" fillId="0" borderId="0" xfId="0" applyFont="1" applyAlignment="1">
      <alignment horizontal="center" vertical="center" wrapText="1"/>
    </xf>
    <xf numFmtId="165" fontId="2" fillId="0" borderId="1" xfId="1" applyNumberFormat="1" applyFont="1" applyBorder="1" applyAlignment="1">
      <alignment horizontal="right"/>
    </xf>
    <xf numFmtId="3" fontId="3" fillId="0" borderId="0" xfId="1" applyNumberFormat="1" applyFont="1" applyAlignment="1"/>
    <xf numFmtId="3" fontId="3" fillId="0" borderId="0" xfId="0" applyNumberFormat="1" applyFont="1" applyAlignment="1">
      <alignment horizontal="right"/>
    </xf>
    <xf numFmtId="165" fontId="3" fillId="0" borderId="0" xfId="0" applyNumberFormat="1" applyFont="1" applyAlignment="1">
      <alignment horizontal="right" wrapText="1"/>
    </xf>
    <xf numFmtId="3" fontId="6" fillId="0" borderId="0" xfId="1" applyNumberFormat="1" applyFont="1" applyAlignment="1"/>
    <xf numFmtId="3" fontId="6" fillId="0" borderId="0" xfId="0" applyNumberFormat="1" applyFont="1" applyAlignment="1">
      <alignment horizontal="right"/>
    </xf>
    <xf numFmtId="0" fontId="3" fillId="0" borderId="0" xfId="0" applyFont="1" applyAlignment="1">
      <alignment horizontal="right" wrapText="1"/>
    </xf>
    <xf numFmtId="167" fontId="6" fillId="0" borderId="0" xfId="0" applyNumberFormat="1" applyFont="1" applyAlignment="1">
      <alignment horizontal="right"/>
    </xf>
    <xf numFmtId="167" fontId="6" fillId="0" borderId="0" xfId="1" applyNumberFormat="1" applyFont="1" applyAlignment="1">
      <alignment horizontal="right"/>
    </xf>
    <xf numFmtId="3" fontId="6" fillId="0" borderId="0" xfId="1" applyNumberFormat="1" applyFont="1" applyBorder="1" applyAlignment="1"/>
    <xf numFmtId="3" fontId="6" fillId="0" borderId="1" xfId="1" applyNumberFormat="1" applyFont="1" applyBorder="1" applyAlignment="1"/>
    <xf numFmtId="167" fontId="6" fillId="0" borderId="1" xfId="0" applyNumberFormat="1" applyFont="1" applyBorder="1" applyAlignment="1">
      <alignment horizontal="right"/>
    </xf>
    <xf numFmtId="165" fontId="3" fillId="0" borderId="0" xfId="0" applyNumberFormat="1" applyFont="1" applyAlignment="1">
      <alignment horizontal="right"/>
    </xf>
    <xf numFmtId="167" fontId="3" fillId="0" borderId="0" xfId="0" applyNumberFormat="1" applyFont="1" applyAlignment="1">
      <alignment horizontal="right"/>
    </xf>
    <xf numFmtId="165" fontId="6" fillId="0" borderId="0" xfId="1" applyNumberFormat="1" applyFont="1" applyAlignment="1">
      <alignment horizontal="right"/>
    </xf>
    <xf numFmtId="165" fontId="6" fillId="0" borderId="0" xfId="0" applyNumberFormat="1" applyFont="1" applyAlignment="1">
      <alignment horizontal="right"/>
    </xf>
    <xf numFmtId="3" fontId="6" fillId="0" borderId="0" xfId="0" applyNumberFormat="1" applyFont="1"/>
    <xf numFmtId="3" fontId="6" fillId="0" borderId="0" xfId="0" applyNumberFormat="1" applyFont="1" applyAlignment="1">
      <alignment horizontal="right" wrapText="1"/>
    </xf>
    <xf numFmtId="3" fontId="6" fillId="0" borderId="0" xfId="1" applyNumberFormat="1" applyFont="1" applyAlignment="1">
      <alignment horizontal="right"/>
    </xf>
    <xf numFmtId="3" fontId="6" fillId="0" borderId="1" xfId="0" applyNumberFormat="1" applyFont="1" applyBorder="1" applyAlignment="1">
      <alignment horizontal="right"/>
    </xf>
    <xf numFmtId="165" fontId="6" fillId="0" borderId="1" xfId="1" applyNumberFormat="1" applyFont="1" applyBorder="1" applyAlignment="1">
      <alignment horizontal="right"/>
    </xf>
    <xf numFmtId="164" fontId="6" fillId="0" borderId="0" xfId="1" applyFont="1" applyAlignment="1"/>
    <xf numFmtId="164" fontId="6" fillId="0" borderId="0" xfId="1" applyFont="1" applyAlignment="1">
      <alignment horizontal="right"/>
    </xf>
    <xf numFmtId="0" fontId="3" fillId="0" borderId="0" xfId="17" applyFont="1" applyAlignment="1">
      <alignment wrapText="1"/>
    </xf>
    <xf numFmtId="0" fontId="2" fillId="0" borderId="0" xfId="17" applyFont="1" applyAlignment="1">
      <alignment horizontal="left" wrapText="1" indent="1"/>
    </xf>
    <xf numFmtId="0" fontId="3" fillId="0" borderId="0" xfId="17" applyFont="1" applyAlignment="1">
      <alignment horizontal="left" wrapText="1" indent="1"/>
    </xf>
    <xf numFmtId="0" fontId="2" fillId="0" borderId="1" xfId="17" applyFont="1" applyBorder="1" applyAlignment="1">
      <alignment horizontal="left" wrapText="1" indent="1"/>
    </xf>
    <xf numFmtId="168" fontId="2" fillId="0" borderId="0" xfId="3" applyNumberFormat="1" applyFont="1" applyFill="1" applyBorder="1" applyAlignment="1">
      <alignment horizontal="left" indent="1"/>
    </xf>
    <xf numFmtId="0" fontId="2" fillId="0" borderId="0" xfId="17" applyFont="1" applyAlignment="1">
      <alignment horizontal="left" wrapText="1" indent="2"/>
    </xf>
    <xf numFmtId="166" fontId="7" fillId="0" borderId="0" xfId="18" applyNumberFormat="1" applyFont="1" applyAlignment="1">
      <alignment horizontal="left" indent="1"/>
    </xf>
    <xf numFmtId="0" fontId="3" fillId="0" borderId="0" xfId="22" applyFont="1" applyAlignment="1">
      <alignment wrapText="1"/>
    </xf>
    <xf numFmtId="0" fontId="2" fillId="0" borderId="0" xfId="22" applyFont="1" applyAlignment="1">
      <alignment horizontal="left" wrapText="1" indent="1"/>
    </xf>
    <xf numFmtId="0" fontId="3" fillId="0" borderId="0" xfId="22" applyFont="1" applyAlignment="1">
      <alignment horizontal="left" wrapText="1" indent="1"/>
    </xf>
    <xf numFmtId="0" fontId="2" fillId="0" borderId="1" xfId="22" applyFont="1" applyBorder="1" applyAlignment="1">
      <alignment horizontal="left" wrapText="1" indent="1"/>
    </xf>
    <xf numFmtId="0" fontId="2" fillId="0" borderId="0" xfId="22" applyFont="1" applyAlignment="1">
      <alignment horizontal="left" indent="1"/>
    </xf>
    <xf numFmtId="168" fontId="2" fillId="0" borderId="0" xfId="4" applyNumberFormat="1" applyFont="1" applyFill="1" applyBorder="1" applyAlignment="1">
      <alignment horizontal="left" indent="1"/>
    </xf>
    <xf numFmtId="0" fontId="2" fillId="0" borderId="0" xfId="22" applyFont="1" applyAlignment="1">
      <alignment horizontal="left" wrapText="1" indent="2"/>
    </xf>
    <xf numFmtId="0" fontId="3" fillId="0" borderId="0" xfId="5" applyFont="1" applyAlignment="1">
      <alignment wrapText="1"/>
    </xf>
    <xf numFmtId="0" fontId="2" fillId="0" borderId="0" xfId="5" applyFont="1" applyAlignment="1">
      <alignment horizontal="left" wrapText="1" indent="1"/>
    </xf>
    <xf numFmtId="0" fontId="3" fillId="0" borderId="0" xfId="5" applyFont="1" applyAlignment="1">
      <alignment horizontal="left" wrapText="1" indent="1"/>
    </xf>
    <xf numFmtId="0" fontId="2" fillId="0" borderId="1" xfId="5" applyFont="1" applyBorder="1" applyAlignment="1">
      <alignment horizontal="left" wrapText="1" indent="1"/>
    </xf>
    <xf numFmtId="0" fontId="2" fillId="0" borderId="0" xfId="5" applyFont="1" applyAlignment="1">
      <alignment horizontal="left" indent="1"/>
    </xf>
    <xf numFmtId="168" fontId="2" fillId="0" borderId="0" xfId="2" applyNumberFormat="1" applyFont="1" applyFill="1" applyBorder="1" applyAlignment="1">
      <alignment horizontal="left" indent="1"/>
    </xf>
    <xf numFmtId="0" fontId="2" fillId="0" borderId="0" xfId="5" applyFont="1" applyAlignment="1">
      <alignment horizontal="left" wrapText="1" indent="2"/>
    </xf>
    <xf numFmtId="3" fontId="3" fillId="0" borderId="0" xfId="1" applyNumberFormat="1" applyFont="1" applyFill="1" applyAlignment="1"/>
    <xf numFmtId="165" fontId="3" fillId="0" borderId="0" xfId="1" applyNumberFormat="1" applyFont="1" applyFill="1" applyAlignment="1">
      <alignment horizontal="right"/>
    </xf>
    <xf numFmtId="1" fontId="3" fillId="0" borderId="0" xfId="0" applyNumberFormat="1" applyFont="1" applyAlignment="1">
      <alignment horizontal="right"/>
    </xf>
    <xf numFmtId="3" fontId="3" fillId="0" borderId="0" xfId="0" applyNumberFormat="1" applyFont="1" applyAlignment="1">
      <alignment horizontal="right" wrapText="1"/>
    </xf>
    <xf numFmtId="3" fontId="3" fillId="0" borderId="0" xfId="0" applyNumberFormat="1" applyFont="1"/>
    <xf numFmtId="3" fontId="2" fillId="0" borderId="0" xfId="0" applyNumberFormat="1" applyFont="1" applyAlignment="1">
      <alignment horizontal="right" wrapText="1"/>
    </xf>
    <xf numFmtId="165" fontId="2" fillId="0" borderId="0" xfId="0" applyNumberFormat="1" applyFont="1" applyAlignment="1">
      <alignment horizontal="right" wrapText="1"/>
    </xf>
    <xf numFmtId="3" fontId="2" fillId="0" borderId="1" xfId="0" applyNumberFormat="1" applyFont="1" applyBorder="1" applyAlignment="1">
      <alignment horizontal="right" wrapText="1"/>
    </xf>
    <xf numFmtId="165" fontId="2" fillId="0" borderId="1" xfId="0" applyNumberFormat="1" applyFont="1" applyBorder="1" applyAlignment="1">
      <alignment horizontal="right" wrapText="1"/>
    </xf>
    <xf numFmtId="165" fontId="2" fillId="0" borderId="0" xfId="1" applyNumberFormat="1" applyFont="1" applyBorder="1" applyAlignment="1">
      <alignment horizontal="right"/>
    </xf>
    <xf numFmtId="165" fontId="6" fillId="0" borderId="0" xfId="1" applyNumberFormat="1" applyFont="1" applyBorder="1" applyAlignment="1">
      <alignment horizontal="right"/>
    </xf>
    <xf numFmtId="169" fontId="3" fillId="0" borderId="0" xfId="1" applyNumberFormat="1" applyFont="1" applyBorder="1" applyAlignment="1">
      <alignment horizontal="right" wrapText="1"/>
    </xf>
    <xf numFmtId="165" fontId="2" fillId="0" borderId="1" xfId="0" applyNumberFormat="1" applyFont="1" applyBorder="1" applyAlignment="1">
      <alignment horizontal="right"/>
    </xf>
    <xf numFmtId="0" fontId="3" fillId="0" borderId="0" xfId="0" applyFont="1" applyAlignment="1">
      <alignment horizontal="center" wrapText="1"/>
    </xf>
    <xf numFmtId="0" fontId="3" fillId="0" borderId="2" xfId="0" applyFont="1" applyBorder="1" applyAlignment="1">
      <alignment horizontal="center" vertical="center" wrapText="1"/>
    </xf>
    <xf numFmtId="0" fontId="3" fillId="0" borderId="0" xfId="6" applyFont="1" applyAlignment="1">
      <alignment horizontal="center" vertical="center" wrapText="1"/>
    </xf>
    <xf numFmtId="0" fontId="3" fillId="0" borderId="1" xfId="2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19" applyFont="1" applyBorder="1" applyAlignment="1">
      <alignment horizontal="center" vertical="center" wrapText="1"/>
    </xf>
    <xf numFmtId="0" fontId="3" fillId="0" borderId="2" xfId="0" applyFont="1" applyBorder="1" applyAlignment="1">
      <alignment horizontal="center"/>
    </xf>
    <xf numFmtId="0" fontId="3" fillId="0" borderId="2" xfId="20" applyFont="1" applyBorder="1" applyAlignment="1">
      <alignment horizontal="center" vertical="center" wrapText="1"/>
    </xf>
    <xf numFmtId="0" fontId="3" fillId="0" borderId="0" xfId="23" applyFont="1" applyAlignment="1">
      <alignment horizontal="center" vertical="center" wrapText="1"/>
    </xf>
    <xf numFmtId="0" fontId="3" fillId="0" borderId="2" xfId="0" applyFont="1" applyBorder="1" applyAlignment="1">
      <alignment horizontal="center" wrapText="1"/>
    </xf>
  </cellXfs>
  <cellStyles count="24">
    <cellStyle name="Millares" xfId="1" builtinId="3"/>
    <cellStyle name="Millares 11" xfId="2"/>
    <cellStyle name="Millares 3" xfId="3"/>
    <cellStyle name="Millares 8" xfId="4"/>
    <cellStyle name="Normal" xfId="0" builtinId="0"/>
    <cellStyle name="Normal 11" xfId="5"/>
    <cellStyle name="Normal 2" xfId="6"/>
    <cellStyle name="Normal 2 10" xfId="7"/>
    <cellStyle name="Normal 2 11" xfId="8"/>
    <cellStyle name="Normal 2 2" xfId="9"/>
    <cellStyle name="Normal 2 3" xfId="10"/>
    <cellStyle name="Normal 2 4" xfId="11"/>
    <cellStyle name="Normal 2 5" xfId="12"/>
    <cellStyle name="Normal 2 6" xfId="13"/>
    <cellStyle name="Normal 2 7" xfId="14"/>
    <cellStyle name="Normal 2 8" xfId="15"/>
    <cellStyle name="Normal 2 9" xfId="16"/>
    <cellStyle name="Normal 3" xfId="17"/>
    <cellStyle name="Normal 4" xfId="18"/>
    <cellStyle name="Normal 5" xfId="19"/>
    <cellStyle name="Normal 6" xfId="20"/>
    <cellStyle name="Normal 7" xfId="21"/>
    <cellStyle name="Normal 8" xfId="22"/>
    <cellStyle name="Normal 9" xfId="2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19049</xdr:colOff>
      <xdr:row>0</xdr:row>
      <xdr:rowOff>66675</xdr:rowOff>
    </xdr:from>
    <xdr:to>
      <xdr:col>11</xdr:col>
      <xdr:colOff>0</xdr:colOff>
      <xdr:row>21</xdr:row>
      <xdr:rowOff>76200</xdr:rowOff>
    </xdr:to>
    <xdr:sp macro="" textlink="">
      <xdr:nvSpPr>
        <xdr:cNvPr id="3073" name="Rectangle 1">
          <a:extLst>
            <a:ext uri="{FF2B5EF4-FFF2-40B4-BE49-F238E27FC236}">
              <a16:creationId xmlns:a16="http://schemas.microsoft.com/office/drawing/2014/main" xmlns="" id="{00000000-0008-0000-0000-0000010C0000}"/>
            </a:ext>
          </a:extLst>
        </xdr:cNvPr>
        <xdr:cNvSpPr>
          <a:spLocks noChangeArrowheads="1"/>
        </xdr:cNvSpPr>
      </xdr:nvSpPr>
      <xdr:spPr bwMode="auto">
        <a:xfrm>
          <a:off x="19049" y="66675"/>
          <a:ext cx="8258176" cy="340995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1">
            <a:defRPr sz="1000"/>
          </a:pPr>
          <a:r>
            <a:rPr lang="es-ES" sz="1000" b="0" i="0" strike="noStrike">
              <a:solidFill>
                <a:srgbClr val="000000"/>
              </a:solidFill>
              <a:latin typeface="Arial"/>
              <a:cs typeface="Arial"/>
            </a:rPr>
            <a:t> </a:t>
          </a:r>
        </a:p>
        <a:p>
          <a:pPr algn="ctr" rtl="1">
            <a:defRPr sz="1000"/>
          </a:pPr>
          <a:r>
            <a:rPr lang="es-ES" sz="4800" b="0" i="0" strike="noStrike">
              <a:solidFill>
                <a:srgbClr val="000000"/>
              </a:solidFill>
              <a:latin typeface="Times New Roman" pitchFamily="18" charset="0"/>
              <a:cs typeface="Times New Roman" pitchFamily="18" charset="0"/>
            </a:rPr>
            <a:t>ACCESO</a:t>
          </a:r>
          <a:r>
            <a:rPr lang="es-ES" sz="4800" b="0" i="0" strike="noStrike" baseline="0">
              <a:solidFill>
                <a:srgbClr val="000000"/>
              </a:solidFill>
              <a:latin typeface="Times New Roman" pitchFamily="18" charset="0"/>
              <a:cs typeface="Times New Roman" pitchFamily="18" charset="0"/>
            </a:rPr>
            <a:t> A TECNOLOGIAS DE INFORMACIÓN Y COMUNICACIONES</a:t>
          </a:r>
        </a:p>
        <a:p>
          <a:pPr algn="ctr" rtl="1">
            <a:defRPr sz="1000"/>
          </a:pPr>
          <a:r>
            <a:rPr lang="es-ES" sz="4800" b="0" i="0" strike="noStrike" baseline="0">
              <a:solidFill>
                <a:srgbClr val="000000"/>
              </a:solidFill>
              <a:latin typeface="Times New Roman" pitchFamily="18" charset="0"/>
              <a:ea typeface="+mn-ea"/>
              <a:cs typeface="Times New Roman" pitchFamily="18" charset="0"/>
            </a:rPr>
            <a:t>(TIC)</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OGARES/Publicacion/Vinculos/4.%20TI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GARES/Publicacion/Vinculos/CELULA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C"/>
    </sheetNames>
    <sheetDataSet>
      <sheetData sheetId="0">
        <row r="5">
          <cell r="C5">
            <v>2514019.9965872993</v>
          </cell>
          <cell r="D5">
            <v>1042266.7935915308</v>
          </cell>
          <cell r="E5">
            <v>1853230.4670124827</v>
          </cell>
          <cell r="F5">
            <v>429662.11927102559</v>
          </cell>
          <cell r="G5">
            <v>2332451.7989232806</v>
          </cell>
          <cell r="H5">
            <v>184598.59002799372</v>
          </cell>
          <cell r="I5">
            <v>184598.59002799372</v>
          </cell>
        </row>
        <row r="6">
          <cell r="C6">
            <v>1452625.5997451197</v>
          </cell>
          <cell r="D6">
            <v>601893.11868987</v>
          </cell>
          <cell r="E6">
            <v>1269849.2751225564</v>
          </cell>
          <cell r="F6">
            <v>371297.52001064247</v>
          </cell>
          <cell r="G6">
            <v>1390232.8548162032</v>
          </cell>
          <cell r="H6">
            <v>170859.21584268636</v>
          </cell>
          <cell r="I6">
            <v>170859.21584268636</v>
          </cell>
        </row>
        <row r="7">
          <cell r="C7">
            <v>311398.38152625045</v>
          </cell>
          <cell r="D7">
            <v>157711.95333591191</v>
          </cell>
          <cell r="E7">
            <v>294843.7136584855</v>
          </cell>
          <cell r="F7">
            <v>118812.19069362449</v>
          </cell>
          <cell r="G7">
            <v>300566.64275494148</v>
          </cell>
          <cell r="H7">
            <v>79375.765133358713</v>
          </cell>
          <cell r="I7">
            <v>79375.765133358713</v>
          </cell>
        </row>
        <row r="8">
          <cell r="C8">
            <v>180549.55087963599</v>
          </cell>
          <cell r="D8">
            <v>70659.772389185397</v>
          </cell>
          <cell r="E8">
            <v>164845.06805542827</v>
          </cell>
          <cell r="F8">
            <v>47134.249112126636</v>
          </cell>
          <cell r="G8">
            <v>171626.07653316567</v>
          </cell>
          <cell r="H8">
            <v>20259.822875203601</v>
          </cell>
          <cell r="I8">
            <v>20259.822875203601</v>
          </cell>
        </row>
        <row r="9">
          <cell r="C9">
            <v>960677.66733925394</v>
          </cell>
          <cell r="D9">
            <v>373521.39296477597</v>
          </cell>
          <cell r="E9">
            <v>810160.49340865645</v>
          </cell>
          <cell r="F9">
            <v>205351.08020489095</v>
          </cell>
          <cell r="G9">
            <v>918040.13552811393</v>
          </cell>
          <cell r="H9">
            <v>71223.627834123996</v>
          </cell>
          <cell r="I9">
            <v>71223.627834123996</v>
          </cell>
        </row>
        <row r="10">
          <cell r="C10">
            <v>1061394.3968421805</v>
          </cell>
          <cell r="D10">
            <v>440373.67490164947</v>
          </cell>
          <cell r="E10">
            <v>583381.19188991073</v>
          </cell>
          <cell r="F10">
            <v>58364.599260383722</v>
          </cell>
          <cell r="G10">
            <v>942218.94410706696</v>
          </cell>
          <cell r="H10">
            <v>13739.374185307477</v>
          </cell>
          <cell r="I10">
            <v>13739.374185307477</v>
          </cell>
        </row>
        <row r="12">
          <cell r="C12">
            <v>0</v>
          </cell>
          <cell r="D12">
            <v>0</v>
          </cell>
          <cell r="E12">
            <v>0</v>
          </cell>
          <cell r="F12">
            <v>0</v>
          </cell>
          <cell r="G12">
            <v>0</v>
          </cell>
          <cell r="H12">
            <v>0</v>
          </cell>
          <cell r="I12">
            <v>0</v>
          </cell>
        </row>
        <row r="13">
          <cell r="C13">
            <v>305647.09920866636</v>
          </cell>
          <cell r="D13">
            <v>86094.641643184979</v>
          </cell>
          <cell r="E13">
            <v>188140.99758302027</v>
          </cell>
          <cell r="F13">
            <v>36824.97735236492</v>
          </cell>
          <cell r="G13">
            <v>286881.15792634775</v>
          </cell>
          <cell r="H13">
            <v>7119.9209539329395</v>
          </cell>
          <cell r="I13">
            <v>7119.9209539329395</v>
          </cell>
        </row>
        <row r="14">
          <cell r="C14">
            <v>731817.5241749367</v>
          </cell>
          <cell r="D14">
            <v>307508.87271832983</v>
          </cell>
          <cell r="E14">
            <v>538415.40114654903</v>
          </cell>
          <cell r="F14">
            <v>131849.85702007377</v>
          </cell>
          <cell r="G14">
            <v>687845.98023876711</v>
          </cell>
          <cell r="H14">
            <v>23910.816544002766</v>
          </cell>
          <cell r="I14">
            <v>23910.816544002766</v>
          </cell>
        </row>
        <row r="15">
          <cell r="C15">
            <v>725553.80183705874</v>
          </cell>
          <cell r="D15">
            <v>321070.50118886319</v>
          </cell>
          <cell r="E15">
            <v>554286.48815523193</v>
          </cell>
          <cell r="F15">
            <v>164271.99489664129</v>
          </cell>
          <cell r="G15">
            <v>696666.28645039233</v>
          </cell>
          <cell r="H15">
            <v>63680.027030406542</v>
          </cell>
          <cell r="I15">
            <v>63680.027030406542</v>
          </cell>
        </row>
        <row r="16">
          <cell r="C16">
            <v>751001.57136668137</v>
          </cell>
          <cell r="D16">
            <v>327592.77804114361</v>
          </cell>
          <cell r="E16">
            <v>572387.58012769581</v>
          </cell>
          <cell r="F16">
            <v>96715.290001945439</v>
          </cell>
          <cell r="G16">
            <v>661058.37430779915</v>
          </cell>
          <cell r="H16">
            <v>89887.825499651372</v>
          </cell>
          <cell r="I16">
            <v>89887.825499651372</v>
          </cell>
        </row>
        <row r="18">
          <cell r="C18">
            <v>1553808.665246397</v>
          </cell>
          <cell r="D18">
            <v>649923.08606548503</v>
          </cell>
          <cell r="E18">
            <v>1119777.8011998965</v>
          </cell>
          <cell r="F18">
            <v>279104.89028319903</v>
          </cell>
          <cell r="G18">
            <v>1435851.0040975672</v>
          </cell>
          <cell r="H18">
            <v>102685.02049465154</v>
          </cell>
          <cell r="I18">
            <v>102685.02049465154</v>
          </cell>
        </row>
        <row r="19">
          <cell r="C19">
            <v>960211.33134093857</v>
          </cell>
          <cell r="D19">
            <v>392343.70752604015</v>
          </cell>
          <cell r="E19">
            <v>733452.66581260227</v>
          </cell>
          <cell r="F19">
            <v>150557.22898782659</v>
          </cell>
          <cell r="G19">
            <v>896600.79482573597</v>
          </cell>
          <cell r="H19">
            <v>81913.569533342088</v>
          </cell>
          <cell r="I19">
            <v>81913.569533342088</v>
          </cell>
        </row>
        <row r="21">
          <cell r="C21">
            <v>300875.48857767344</v>
          </cell>
          <cell r="D21">
            <v>120533.43823248784</v>
          </cell>
          <cell r="E21">
            <v>154862.91815611644</v>
          </cell>
          <cell r="F21">
            <v>5408.9268784691103</v>
          </cell>
          <cell r="G21">
            <v>243417.89830703347</v>
          </cell>
          <cell r="H21">
            <v>7684.6135862250012</v>
          </cell>
          <cell r="I21">
            <v>7684.6135862250012</v>
          </cell>
        </row>
        <row r="22">
          <cell r="C22">
            <v>1403084.8787978305</v>
          </cell>
          <cell r="D22">
            <v>574784.81996291282</v>
          </cell>
          <cell r="E22">
            <v>979192.31442468788</v>
          </cell>
          <cell r="F22">
            <v>111884.88891525315</v>
          </cell>
          <cell r="G22">
            <v>1293839.8371901794</v>
          </cell>
          <cell r="H22">
            <v>57553.221299428595</v>
          </cell>
          <cell r="I22">
            <v>57553.221299428595</v>
          </cell>
        </row>
        <row r="23">
          <cell r="C23">
            <v>546018.13516895811</v>
          </cell>
          <cell r="D23">
            <v>228040.23627048684</v>
          </cell>
          <cell r="E23">
            <v>479292.46227962582</v>
          </cell>
          <cell r="F23">
            <v>148786.26273298921</v>
          </cell>
          <cell r="G23">
            <v>535235.41754502512</v>
          </cell>
          <cell r="H23">
            <v>61162.820003495071</v>
          </cell>
          <cell r="I23">
            <v>61162.820003495071</v>
          </cell>
        </row>
        <row r="24">
          <cell r="C24">
            <v>227483.39068134237</v>
          </cell>
          <cell r="D24">
            <v>104388.74211651225</v>
          </cell>
          <cell r="E24">
            <v>213611.96746259974</v>
          </cell>
          <cell r="F24">
            <v>156127.50274614862</v>
          </cell>
          <cell r="G24">
            <v>225415.96288245547</v>
          </cell>
          <cell r="H24">
            <v>57392.921131145871</v>
          </cell>
          <cell r="I24">
            <v>57392.921131145871</v>
          </cell>
        </row>
        <row r="25">
          <cell r="C25">
            <v>36558.103361532259</v>
          </cell>
          <cell r="D25">
            <v>14519.557009123455</v>
          </cell>
          <cell r="E25">
            <v>26270.804689471253</v>
          </cell>
          <cell r="F25">
            <v>7454.5379981654814</v>
          </cell>
          <cell r="G25">
            <v>34542.682998611068</v>
          </cell>
          <cell r="H25">
            <v>805.01400769903876</v>
          </cell>
          <cell r="I25">
            <v>805.01400769903876</v>
          </cell>
        </row>
        <row r="27">
          <cell r="C27">
            <v>479135.61417797965</v>
          </cell>
          <cell r="D27">
            <v>167781.80287878809</v>
          </cell>
          <cell r="E27">
            <v>254923.60073079917</v>
          </cell>
          <cell r="F27">
            <v>25480.237770542437</v>
          </cell>
          <cell r="G27">
            <v>415986.15125331155</v>
          </cell>
          <cell r="H27">
            <v>18551.380465103393</v>
          </cell>
          <cell r="I27">
            <v>18551.380465103393</v>
          </cell>
        </row>
        <row r="28">
          <cell r="C28">
            <v>480216.12518584816</v>
          </cell>
          <cell r="D28">
            <v>193424.1712683861</v>
          </cell>
          <cell r="E28">
            <v>314413.19051671872</v>
          </cell>
          <cell r="F28">
            <v>21443.767299270032</v>
          </cell>
          <cell r="G28">
            <v>427076.50374378433</v>
          </cell>
          <cell r="H28">
            <v>15331.60967709059</v>
          </cell>
          <cell r="I28">
            <v>15331.60967709059</v>
          </cell>
        </row>
        <row r="29">
          <cell r="C29">
            <v>479513.22742209252</v>
          </cell>
          <cell r="D29">
            <v>208904.51981493447</v>
          </cell>
          <cell r="E29">
            <v>378622.37467707193</v>
          </cell>
          <cell r="F29">
            <v>54184.598191177472</v>
          </cell>
          <cell r="G29">
            <v>449216.84987650992</v>
          </cell>
          <cell r="H29">
            <v>26991.129382281546</v>
          </cell>
          <cell r="I29">
            <v>26991.129382281546</v>
          </cell>
        </row>
        <row r="30">
          <cell r="C30">
            <v>480131.92112366029</v>
          </cell>
          <cell r="D30">
            <v>213580.48244593563</v>
          </cell>
          <cell r="E30">
            <v>411919.54354818066</v>
          </cell>
          <cell r="F30">
            <v>114219.91702478539</v>
          </cell>
          <cell r="G30">
            <v>466506.1140374986</v>
          </cell>
          <cell r="H30">
            <v>39174.148442036822</v>
          </cell>
          <cell r="I30">
            <v>39174.148442036822</v>
          </cell>
        </row>
        <row r="31">
          <cell r="C31">
            <v>479858.05117633421</v>
          </cell>
          <cell r="D31">
            <v>219609.43359515248</v>
          </cell>
          <cell r="E31">
            <v>419241.81928815134</v>
          </cell>
          <cell r="F31">
            <v>191872.46353606414</v>
          </cell>
          <cell r="G31">
            <v>466997.51493615127</v>
          </cell>
          <cell r="H31">
            <v>74074.617252253345</v>
          </cell>
          <cell r="I31">
            <v>74074.617252253345</v>
          </cell>
        </row>
        <row r="32">
          <cell r="C32">
            <v>115165.05750140945</v>
          </cell>
          <cell r="D32">
            <v>38966.383588325538</v>
          </cell>
          <cell r="E32">
            <v>74109.938251570798</v>
          </cell>
          <cell r="F32">
            <v>22461.13544918596</v>
          </cell>
          <cell r="G32">
            <v>106668.6650760366</v>
          </cell>
          <cell r="H32">
            <v>10475.704809227893</v>
          </cell>
          <cell r="I32">
            <v>10475.704809227893</v>
          </cell>
        </row>
        <row r="38">
          <cell r="C38">
            <v>8734547.9882401619</v>
          </cell>
          <cell r="D38">
            <v>4716420.3235153332</v>
          </cell>
          <cell r="E38">
            <v>3697558.9885970834</v>
          </cell>
          <cell r="F38">
            <v>880078.46993919008</v>
          </cell>
          <cell r="G38">
            <v>119178.89098585201</v>
          </cell>
          <cell r="H38">
            <v>19603.973992969994</v>
          </cell>
          <cell r="I38">
            <v>4283776.4492141185</v>
          </cell>
          <cell r="J38">
            <v>39010.02879185346</v>
          </cell>
          <cell r="K38">
            <v>526732.61306851264</v>
          </cell>
          <cell r="L38">
            <v>94309.410916839697</v>
          </cell>
          <cell r="M38">
            <v>246062.77674033685</v>
          </cell>
          <cell r="N38">
            <v>29873.53466669214</v>
          </cell>
          <cell r="O38">
            <v>44074.116284918069</v>
          </cell>
          <cell r="P38">
            <v>325422.22313487076</v>
          </cell>
        </row>
        <row r="39">
          <cell r="C39">
            <v>4882630.7079231655</v>
          </cell>
          <cell r="D39">
            <v>3303794.2597243134</v>
          </cell>
          <cell r="E39">
            <v>2769528.3189332602</v>
          </cell>
          <cell r="F39">
            <v>479566.12917353964</v>
          </cell>
          <cell r="G39">
            <v>48794.861224885608</v>
          </cell>
          <cell r="H39">
            <v>5904.95039264139</v>
          </cell>
          <cell r="I39">
            <v>3079460.2803767775</v>
          </cell>
          <cell r="J39">
            <v>25911.220143085666</v>
          </cell>
          <cell r="K39">
            <v>437595.64893861394</v>
          </cell>
          <cell r="L39">
            <v>73301.887612212173</v>
          </cell>
          <cell r="M39">
            <v>145403.19868740794</v>
          </cell>
          <cell r="N39">
            <v>22317.887629397519</v>
          </cell>
          <cell r="O39">
            <v>28468.527544337587</v>
          </cell>
          <cell r="P39">
            <v>192704.10531622486</v>
          </cell>
        </row>
        <row r="40">
          <cell r="C40">
            <v>1037035.8042247475</v>
          </cell>
          <cell r="D40">
            <v>736606.37013338541</v>
          </cell>
          <cell r="E40">
            <v>629226.20611416665</v>
          </cell>
          <cell r="F40">
            <v>94901.921285122808</v>
          </cell>
          <cell r="G40">
            <v>10015.125918798183</v>
          </cell>
          <cell r="H40">
            <v>2463.1168152960727</v>
          </cell>
          <cell r="I40">
            <v>685556.44837593078</v>
          </cell>
          <cell r="J40">
            <v>10270.732380762869</v>
          </cell>
          <cell r="K40">
            <v>129170.33827133625</v>
          </cell>
          <cell r="L40">
            <v>19698.848654226578</v>
          </cell>
          <cell r="M40">
            <v>31014.690573195727</v>
          </cell>
          <cell r="N40">
            <v>8156.1698317822784</v>
          </cell>
          <cell r="O40">
            <v>6134.5550871524829</v>
          </cell>
          <cell r="P40">
            <v>24737.394215075932</v>
          </cell>
        </row>
        <row r="41">
          <cell r="C41">
            <v>600389.65859328676</v>
          </cell>
          <cell r="D41">
            <v>434816.56815528712</v>
          </cell>
          <cell r="E41">
            <v>397146.61001669068</v>
          </cell>
          <cell r="F41">
            <v>34820.270526787303</v>
          </cell>
          <cell r="G41">
            <v>2225.6684267420769</v>
          </cell>
          <cell r="H41">
            <v>624.01918506787206</v>
          </cell>
          <cell r="I41">
            <v>410334.21546112472</v>
          </cell>
          <cell r="J41">
            <v>4763.3464460180903</v>
          </cell>
          <cell r="K41">
            <v>49339.116899366454</v>
          </cell>
          <cell r="L41">
            <v>6260.9924901809845</v>
          </cell>
          <cell r="M41">
            <v>19053.385784072372</v>
          </cell>
          <cell r="N41">
            <v>4472.1374929864169</v>
          </cell>
          <cell r="O41">
            <v>6635.4040012217074</v>
          </cell>
          <cell r="P41">
            <v>25917.596819819006</v>
          </cell>
        </row>
        <row r="42">
          <cell r="C42">
            <v>3245205.2451050524</v>
          </cell>
          <cell r="D42">
            <v>2132371.3214356545</v>
          </cell>
          <cell r="E42">
            <v>1743155.5028024279</v>
          </cell>
          <cell r="F42">
            <v>349843.93736162863</v>
          </cell>
          <cell r="G42">
            <v>36554.066879345359</v>
          </cell>
          <cell r="H42">
            <v>2817.8143922774457</v>
          </cell>
          <cell r="I42">
            <v>1983569.6165397454</v>
          </cell>
          <cell r="J42">
            <v>10877.141316304707</v>
          </cell>
          <cell r="K42">
            <v>259086.19376791085</v>
          </cell>
          <cell r="L42">
            <v>47342.046467804539</v>
          </cell>
          <cell r="M42">
            <v>95335.122330139769</v>
          </cell>
          <cell r="N42">
            <v>9689.5803046288274</v>
          </cell>
          <cell r="O42">
            <v>15698.568455963394</v>
          </cell>
          <cell r="P42">
            <v>142049.11428133034</v>
          </cell>
        </row>
        <row r="43">
          <cell r="C43">
            <v>3851917.2803147519</v>
          </cell>
          <cell r="D43">
            <v>1412626.0637908194</v>
          </cell>
          <cell r="E43">
            <v>928030.66966386954</v>
          </cell>
          <cell r="F43">
            <v>400512.34076564206</v>
          </cell>
          <cell r="G43">
            <v>70384.029760966485</v>
          </cell>
          <cell r="H43">
            <v>13699.023600328601</v>
          </cell>
          <cell r="I43">
            <v>1204316.1688373636</v>
          </cell>
          <cell r="J43">
            <v>13098.808648767812</v>
          </cell>
          <cell r="K43">
            <v>89136.964129899323</v>
          </cell>
          <cell r="L43">
            <v>21007.523304627626</v>
          </cell>
          <cell r="M43">
            <v>100659.57805292975</v>
          </cell>
          <cell r="N43">
            <v>7555.6470372946387</v>
          </cell>
          <cell r="O43">
            <v>15605.588740580522</v>
          </cell>
          <cell r="P43">
            <v>132718.11781864706</v>
          </cell>
        </row>
        <row r="45">
          <cell r="C45">
            <v>1939034.7822548929</v>
          </cell>
          <cell r="D45">
            <v>794122.84629140364</v>
          </cell>
          <cell r="E45">
            <v>579923.15045723738</v>
          </cell>
          <cell r="F45">
            <v>196387.44505142485</v>
          </cell>
          <cell r="G45">
            <v>15427.017624794529</v>
          </cell>
          <cell r="H45">
            <v>2385.2331579437196</v>
          </cell>
          <cell r="I45">
            <v>736747.22773106012</v>
          </cell>
          <cell r="J45">
            <v>4558.2810580568193</v>
          </cell>
          <cell r="K45">
            <v>992.11125650214967</v>
          </cell>
          <cell r="L45">
            <v>17055.865023889161</v>
          </cell>
          <cell r="M45">
            <v>31866.291660947762</v>
          </cell>
          <cell r="N45">
            <v>423.68114227820405</v>
          </cell>
          <cell r="O45">
            <v>1086.6962934023088</v>
          </cell>
          <cell r="P45">
            <v>41325.481117435353</v>
          </cell>
        </row>
        <row r="46">
          <cell r="C46">
            <v>2589408.4155560499</v>
          </cell>
          <cell r="D46">
            <v>1773946.101525503</v>
          </cell>
          <cell r="E46">
            <v>1448150.4776618676</v>
          </cell>
          <cell r="F46">
            <v>282176.43289769394</v>
          </cell>
          <cell r="G46">
            <v>39546.713288487772</v>
          </cell>
          <cell r="H46">
            <v>4072.4776774550073</v>
          </cell>
          <cell r="I46">
            <v>1592918.8360887987</v>
          </cell>
          <cell r="J46">
            <v>16935.218370060524</v>
          </cell>
          <cell r="K46">
            <v>180680.17399079891</v>
          </cell>
          <cell r="L46">
            <v>63614.916894354683</v>
          </cell>
          <cell r="M46">
            <v>112188.34182122235</v>
          </cell>
          <cell r="N46">
            <v>12330.661473371991</v>
          </cell>
          <cell r="O46">
            <v>25249.744946064264</v>
          </cell>
          <cell r="P46">
            <v>133682.82607740481</v>
          </cell>
        </row>
        <row r="47">
          <cell r="C47">
            <v>1758161.4366739171</v>
          </cell>
          <cell r="D47">
            <v>1115792.498218674</v>
          </cell>
          <cell r="E47">
            <v>897587.54111434612</v>
          </cell>
          <cell r="F47">
            <v>184335.39970391881</v>
          </cell>
          <cell r="G47">
            <v>30047.32218612068</v>
          </cell>
          <cell r="H47">
            <v>3822.2352142922537</v>
          </cell>
          <cell r="I47">
            <v>991991.94190377311</v>
          </cell>
          <cell r="J47">
            <v>10171.72097102402</v>
          </cell>
          <cell r="K47">
            <v>225213.79584803822</v>
          </cell>
          <cell r="L47">
            <v>9591.2125588231429</v>
          </cell>
          <cell r="M47">
            <v>57166.376775143231</v>
          </cell>
          <cell r="N47">
            <v>9283.4485096326662</v>
          </cell>
          <cell r="O47">
            <v>11036.573425496346</v>
          </cell>
          <cell r="P47">
            <v>91344.726565686098</v>
          </cell>
        </row>
        <row r="48">
          <cell r="C48">
            <v>1259631.3607672337</v>
          </cell>
          <cell r="D48">
            <v>665211.01178655052</v>
          </cell>
          <cell r="E48">
            <v>523396.90553242119</v>
          </cell>
          <cell r="F48">
            <v>119876.85801965022</v>
          </cell>
          <cell r="G48">
            <v>16625.21836850918</v>
          </cell>
          <cell r="H48">
            <v>5312.0298659657483</v>
          </cell>
          <cell r="I48">
            <v>611593.00395024882</v>
          </cell>
          <cell r="J48">
            <v>4095.56859942652</v>
          </cell>
          <cell r="K48">
            <v>101691.31952456942</v>
          </cell>
          <cell r="L48">
            <v>4047.4164397726772</v>
          </cell>
          <cell r="M48">
            <v>34094.757622102225</v>
          </cell>
          <cell r="N48">
            <v>7835.7435414092997</v>
          </cell>
          <cell r="O48">
            <v>6348.0340013900113</v>
          </cell>
          <cell r="P48">
            <v>46298.63898160823</v>
          </cell>
        </row>
        <row r="49">
          <cell r="C49">
            <v>1188311.9929858956</v>
          </cell>
          <cell r="D49">
            <v>367347.86569307832</v>
          </cell>
          <cell r="E49">
            <v>248500.91383133311</v>
          </cell>
          <cell r="F49">
            <v>97302.334266491904</v>
          </cell>
          <cell r="G49">
            <v>17532.619517940038</v>
          </cell>
          <cell r="H49">
            <v>4011.9980773132584</v>
          </cell>
          <cell r="I49">
            <v>350525.43954034644</v>
          </cell>
          <cell r="J49">
            <v>3249.2397932855911</v>
          </cell>
          <cell r="K49">
            <v>18155.212448603652</v>
          </cell>
          <cell r="L49">
            <v>0</v>
          </cell>
          <cell r="M49">
            <v>10747.008860921835</v>
          </cell>
          <cell r="N49">
            <v>0</v>
          </cell>
          <cell r="O49">
            <v>353.06761856517005</v>
          </cell>
          <cell r="P49">
            <v>12770.550392737547</v>
          </cell>
        </row>
        <row r="51">
          <cell r="C51">
            <v>4057092.5207653446</v>
          </cell>
          <cell r="D51">
            <v>2114420.5254386766</v>
          </cell>
          <cell r="E51">
            <v>1663381.944227593</v>
          </cell>
          <cell r="F51">
            <v>393841.85386034608</v>
          </cell>
          <cell r="G51">
            <v>48427.007739270339</v>
          </cell>
          <cell r="H51">
            <v>8769.719611474231</v>
          </cell>
          <cell r="I51">
            <v>1896419.3708893631</v>
          </cell>
          <cell r="J51">
            <v>15683.986460052274</v>
          </cell>
          <cell r="K51">
            <v>329289.32808514236</v>
          </cell>
          <cell r="L51">
            <v>45995.108866227485</v>
          </cell>
          <cell r="M51">
            <v>117936.63244134809</v>
          </cell>
          <cell r="N51">
            <v>14620.429152005019</v>
          </cell>
          <cell r="O51">
            <v>27303.785788471505</v>
          </cell>
          <cell r="P51">
            <v>154941.14773352325</v>
          </cell>
        </row>
        <row r="52">
          <cell r="C52">
            <v>4677455.467472529</v>
          </cell>
          <cell r="D52">
            <v>2601999.7980764452</v>
          </cell>
          <cell r="E52">
            <v>2034177.0443695749</v>
          </cell>
          <cell r="F52">
            <v>486236.61607883254</v>
          </cell>
          <cell r="G52">
            <v>70751.883246581725</v>
          </cell>
          <cell r="H52">
            <v>10834.254381495757</v>
          </cell>
          <cell r="I52">
            <v>2387357.0783247962</v>
          </cell>
          <cell r="J52">
            <v>23326.0423318012</v>
          </cell>
          <cell r="K52">
            <v>197443.28498337002</v>
          </cell>
          <cell r="L52">
            <v>48314.302050612125</v>
          </cell>
          <cell r="M52">
            <v>128126.14429898934</v>
          </cell>
          <cell r="N52">
            <v>15253.105514687144</v>
          </cell>
          <cell r="O52">
            <v>16770.330496446593</v>
          </cell>
          <cell r="P52">
            <v>170481.07540134841</v>
          </cell>
        </row>
        <row r="54">
          <cell r="C54">
            <v>876021.46302072867</v>
          </cell>
          <cell r="D54">
            <v>125035.74659193454</v>
          </cell>
          <cell r="E54">
            <v>73302.485254672618</v>
          </cell>
          <cell r="F54">
            <v>43150.350986538571</v>
          </cell>
          <cell r="G54">
            <v>7528.2208472774955</v>
          </cell>
          <cell r="H54">
            <v>1054.6895034458221</v>
          </cell>
          <cell r="I54">
            <v>110037.00514433725</v>
          </cell>
          <cell r="J54">
            <v>1331.3409123687074</v>
          </cell>
          <cell r="K54">
            <v>4333.7832331412565</v>
          </cell>
          <cell r="L54">
            <v>0</v>
          </cell>
          <cell r="M54">
            <v>3983.138400218359</v>
          </cell>
          <cell r="N54">
            <v>0</v>
          </cell>
          <cell r="O54">
            <v>1062.1377927952381</v>
          </cell>
          <cell r="P54">
            <v>9935.9117792366596</v>
          </cell>
        </row>
        <row r="55">
          <cell r="C55">
            <v>4885617.5711046653</v>
          </cell>
          <cell r="D55">
            <v>2148019.2924820068</v>
          </cell>
          <cell r="E55">
            <v>1508829.8762621246</v>
          </cell>
          <cell r="F55">
            <v>546844.39684396167</v>
          </cell>
          <cell r="G55">
            <v>77862.539675529901</v>
          </cell>
          <cell r="H55">
            <v>14482.479700399374</v>
          </cell>
          <cell r="I55">
            <v>1916147.6346348042</v>
          </cell>
          <cell r="J55">
            <v>13037.530070557183</v>
          </cell>
          <cell r="K55">
            <v>118873.82620036046</v>
          </cell>
          <cell r="L55">
            <v>17179.514827033439</v>
          </cell>
          <cell r="M55">
            <v>113645.81996356894</v>
          </cell>
          <cell r="N55">
            <v>4538.5598303247589</v>
          </cell>
          <cell r="O55">
            <v>21737.821436714963</v>
          </cell>
          <cell r="P55">
            <v>172358.06241760327</v>
          </cell>
        </row>
        <row r="56">
          <cell r="C56">
            <v>2172662.6120038047</v>
          </cell>
          <cell r="D56">
            <v>1728609.3494812853</v>
          </cell>
          <cell r="E56">
            <v>1446126.512998451</v>
          </cell>
          <cell r="F56">
            <v>250394.9133442872</v>
          </cell>
          <cell r="G56">
            <v>28797.867110268315</v>
          </cell>
          <cell r="H56">
            <v>3290.0560282814195</v>
          </cell>
          <cell r="I56">
            <v>1581755.2340852707</v>
          </cell>
          <cell r="J56">
            <v>16726.898827286866</v>
          </cell>
          <cell r="K56">
            <v>229661.99527189907</v>
          </cell>
          <cell r="L56">
            <v>40197.23702749428</v>
          </cell>
          <cell r="M56">
            <v>88145.973046005282</v>
          </cell>
          <cell r="N56">
            <v>13953.771182727052</v>
          </cell>
          <cell r="O56">
            <v>15417.999496177181</v>
          </cell>
          <cell r="P56">
            <v>108838.23019383528</v>
          </cell>
        </row>
        <row r="57">
          <cell r="C57">
            <v>695263.15000314557</v>
          </cell>
          <cell r="D57">
            <v>663330.88042477076</v>
          </cell>
          <cell r="E57">
            <v>632770.80957301648</v>
          </cell>
          <cell r="F57">
            <v>25922.875117544048</v>
          </cell>
          <cell r="G57">
            <v>3860.4469733678252</v>
          </cell>
          <cell r="H57">
            <v>776.74876084337416</v>
          </cell>
          <cell r="I57">
            <v>629059.77058804082</v>
          </cell>
          <cell r="J57">
            <v>7498.2461915954764</v>
          </cell>
          <cell r="K57">
            <v>165525.83104688182</v>
          </cell>
          <cell r="L57">
            <v>36653.815649259544</v>
          </cell>
          <cell r="M57">
            <v>37495.763861791449</v>
          </cell>
          <cell r="N57">
            <v>11381.203653640348</v>
          </cell>
          <cell r="O57">
            <v>5648.1511642081005</v>
          </cell>
          <cell r="P57">
            <v>33442.65645964018</v>
          </cell>
        </row>
        <row r="58">
          <cell r="C58">
            <v>104983.19210574552</v>
          </cell>
          <cell r="D58">
            <v>51425.0545351869</v>
          </cell>
          <cell r="E58">
            <v>36529.304508929898</v>
          </cell>
          <cell r="F58">
            <v>13765.933646848476</v>
          </cell>
          <cell r="G58">
            <v>1129.8163794085442</v>
          </cell>
          <cell r="H58">
            <v>0</v>
          </cell>
          <cell r="I58">
            <v>46776.804761753563</v>
          </cell>
          <cell r="J58">
            <v>416.01279004524804</v>
          </cell>
          <cell r="K58">
            <v>8337.1773162298268</v>
          </cell>
          <cell r="L58">
            <v>278.84341305238559</v>
          </cell>
          <cell r="M58">
            <v>2792.081468753368</v>
          </cell>
          <cell r="N58">
            <v>0</v>
          </cell>
          <cell r="O58">
            <v>208.00639502262402</v>
          </cell>
          <cell r="P58">
            <v>847.3622845564081</v>
          </cell>
        </row>
        <row r="60">
          <cell r="C60">
            <v>1855346.6746019218</v>
          </cell>
          <cell r="D60">
            <v>540204.6127814661</v>
          </cell>
          <cell r="E60">
            <v>326253.23020279303</v>
          </cell>
          <cell r="F60">
            <v>182891.12258252405</v>
          </cell>
          <cell r="G60">
            <v>23757.948731813041</v>
          </cell>
          <cell r="H60">
            <v>7302.3112643361901</v>
          </cell>
          <cell r="I60">
            <v>461846.05709968327</v>
          </cell>
          <cell r="J60">
            <v>3420.2425478324612</v>
          </cell>
          <cell r="K60">
            <v>25959.832238347211</v>
          </cell>
          <cell r="L60">
            <v>6615.8774000471085</v>
          </cell>
          <cell r="M60">
            <v>31226.850232455967</v>
          </cell>
          <cell r="N60">
            <v>2112.6490389110013</v>
          </cell>
          <cell r="O60">
            <v>7496.351573670966</v>
          </cell>
          <cell r="P60">
            <v>57060.441574695011</v>
          </cell>
        </row>
        <row r="61">
          <cell r="C61">
            <v>1750781.8871486105</v>
          </cell>
          <cell r="D61">
            <v>745688.4841222876</v>
          </cell>
          <cell r="E61">
            <v>502072.27223972959</v>
          </cell>
          <cell r="F61">
            <v>197912.86968221402</v>
          </cell>
          <cell r="G61">
            <v>40568.181531684728</v>
          </cell>
          <cell r="H61">
            <v>5135.1606686526102</v>
          </cell>
          <cell r="I61">
            <v>653350.45754423051</v>
          </cell>
          <cell r="J61">
            <v>9694.7138626044089</v>
          </cell>
          <cell r="K61">
            <v>42388.145334157467</v>
          </cell>
          <cell r="L61">
            <v>12596.448727201861</v>
          </cell>
          <cell r="M61">
            <v>44310.401006675398</v>
          </cell>
          <cell r="N61">
            <v>5946.6675927749757</v>
          </cell>
          <cell r="O61">
            <v>7924.1414838211194</v>
          </cell>
          <cell r="P61">
            <v>61600.538322413384</v>
          </cell>
        </row>
        <row r="62">
          <cell r="C62">
            <v>1751033.2987802005</v>
          </cell>
          <cell r="D62">
            <v>1029716.7977806346</v>
          </cell>
          <cell r="E62">
            <v>786726.19097532786</v>
          </cell>
          <cell r="F62">
            <v>218501.24780503399</v>
          </cell>
          <cell r="G62">
            <v>22300.339765172306</v>
          </cell>
          <cell r="H62">
            <v>2189.0192351040541</v>
          </cell>
          <cell r="I62">
            <v>932181.5600308351</v>
          </cell>
          <cell r="J62">
            <v>5424.3473526482594</v>
          </cell>
          <cell r="K62">
            <v>92335.313336729028</v>
          </cell>
          <cell r="L62">
            <v>12154.95033244427</v>
          </cell>
          <cell r="M62">
            <v>65689.234933451124</v>
          </cell>
          <cell r="N62">
            <v>6540.7397783546758</v>
          </cell>
          <cell r="O62">
            <v>6338.7000651506978</v>
          </cell>
          <cell r="P62">
            <v>66061.121152831867</v>
          </cell>
        </row>
        <row r="63">
          <cell r="C63">
            <v>1663981.6182958849</v>
          </cell>
          <cell r="D63">
            <v>1156674.7113277346</v>
          </cell>
          <cell r="E63">
            <v>965555.31484003621</v>
          </cell>
          <cell r="F63">
            <v>172213.68396103257</v>
          </cell>
          <cell r="G63">
            <v>14630.754257120188</v>
          </cell>
          <cell r="H63">
            <v>4274.9582695465433</v>
          </cell>
          <cell r="I63">
            <v>1057718.4035725559</v>
          </cell>
          <cell r="J63">
            <v>7281.711930657345</v>
          </cell>
          <cell r="K63">
            <v>128318.59486062128</v>
          </cell>
          <cell r="L63">
            <v>25878.302256125833</v>
          </cell>
          <cell r="M63">
            <v>57912.810395507244</v>
          </cell>
          <cell r="N63">
            <v>8386.8848798333383</v>
          </cell>
          <cell r="O63">
            <v>9107.0441482450769</v>
          </cell>
          <cell r="P63">
            <v>80524.265750896346</v>
          </cell>
        </row>
        <row r="64">
          <cell r="C64">
            <v>1324691.9349064671</v>
          </cell>
          <cell r="D64">
            <v>1087350.0363777669</v>
          </cell>
          <cell r="E64">
            <v>1001401.5872566367</v>
          </cell>
          <cell r="F64">
            <v>75021.862138898694</v>
          </cell>
          <cell r="G64">
            <v>10224.062426901719</v>
          </cell>
          <cell r="H64">
            <v>702.52455533058969</v>
          </cell>
          <cell r="I64">
            <v>1031139.2817012473</v>
          </cell>
          <cell r="J64">
            <v>10168.209456710154</v>
          </cell>
          <cell r="K64">
            <v>225260.49067078024</v>
          </cell>
          <cell r="L64">
            <v>34577.450951611594</v>
          </cell>
          <cell r="M64">
            <v>39340.032258737599</v>
          </cell>
          <cell r="N64">
            <v>6886.5933768181694</v>
          </cell>
          <cell r="O64">
            <v>13207.879014030239</v>
          </cell>
          <cell r="P64">
            <v>52325.264628684614</v>
          </cell>
        </row>
        <row r="65">
          <cell r="C65">
            <v>385746.80650900415</v>
          </cell>
          <cell r="D65">
            <v>155090.95655620476</v>
          </cell>
          <cell r="E65">
            <v>115126.7119404032</v>
          </cell>
          <cell r="F65">
            <v>32266.640342641651</v>
          </cell>
          <cell r="G65">
            <v>7697.6042731602129</v>
          </cell>
          <cell r="H65">
            <v>0</v>
          </cell>
          <cell r="I65">
            <v>145845.9646965524</v>
          </cell>
          <cell r="J65">
            <v>3020.8036414008438</v>
          </cell>
          <cell r="K65">
            <v>12470.236627877175</v>
          </cell>
          <cell r="L65">
            <v>2486.3812494090344</v>
          </cell>
          <cell r="M65">
            <v>7583.4479135101119</v>
          </cell>
          <cell r="N65">
            <v>0</v>
          </cell>
          <cell r="O65">
            <v>0</v>
          </cell>
          <cell r="P65">
            <v>7850.591705350791</v>
          </cell>
        </row>
        <row r="71">
          <cell r="C71">
            <v>8734547.9882401619</v>
          </cell>
          <cell r="D71">
            <v>4716420.3235153332</v>
          </cell>
          <cell r="E71">
            <v>3692207.136102451</v>
          </cell>
          <cell r="F71">
            <v>1165921.9137459463</v>
          </cell>
          <cell r="G71">
            <v>74257.350222161476</v>
          </cell>
          <cell r="H71">
            <v>122744.94115241508</v>
          </cell>
          <cell r="I71">
            <v>1420276.7294065624</v>
          </cell>
          <cell r="J71">
            <v>2194465.0555278584</v>
          </cell>
          <cell r="K71">
            <v>600076.59435221623</v>
          </cell>
          <cell r="L71">
            <v>4996.4766333468051</v>
          </cell>
        </row>
        <row r="72">
          <cell r="C72">
            <v>4882630.7079231655</v>
          </cell>
          <cell r="D72">
            <v>3303794.2597243134</v>
          </cell>
          <cell r="E72">
            <v>2520607.7259483365</v>
          </cell>
          <cell r="F72">
            <v>900291.49091843655</v>
          </cell>
          <cell r="G72">
            <v>66066.181471449556</v>
          </cell>
          <cell r="H72">
            <v>110246.3474552081</v>
          </cell>
          <cell r="I72">
            <v>1081747.9309915875</v>
          </cell>
          <cell r="J72">
            <v>1568090.3153429474</v>
          </cell>
          <cell r="K72">
            <v>481531.61950739793</v>
          </cell>
          <cell r="L72">
            <v>3372.365587947023</v>
          </cell>
        </row>
        <row r="73">
          <cell r="C73">
            <v>1037035.8042247475</v>
          </cell>
          <cell r="D73">
            <v>736606.37013338541</v>
          </cell>
          <cell r="E73">
            <v>502323.13035610918</v>
          </cell>
          <cell r="F73">
            <v>219971.49095021849</v>
          </cell>
          <cell r="G73">
            <v>19997.056193185366</v>
          </cell>
          <cell r="H73">
            <v>40571.716599122148</v>
          </cell>
          <cell r="I73">
            <v>274849.42376900057</v>
          </cell>
          <cell r="J73">
            <v>293669.14110707591</v>
          </cell>
          <cell r="K73">
            <v>148923.40647810019</v>
          </cell>
          <cell r="L73">
            <v>975.95194568334955</v>
          </cell>
        </row>
        <row r="74">
          <cell r="C74">
            <v>600389.65859328676</v>
          </cell>
          <cell r="D74">
            <v>434816.56815528712</v>
          </cell>
          <cell r="E74">
            <v>370376.18697727931</v>
          </cell>
          <cell r="F74">
            <v>159062.49027379966</v>
          </cell>
          <cell r="G74">
            <v>13166.804804932101</v>
          </cell>
          <cell r="H74">
            <v>18886.980668054279</v>
          </cell>
          <cell r="I74">
            <v>117482.01190877796</v>
          </cell>
          <cell r="J74">
            <v>246383.57490429544</v>
          </cell>
          <cell r="K74">
            <v>48403.088121764646</v>
          </cell>
          <cell r="L74">
            <v>0</v>
          </cell>
        </row>
        <row r="75">
          <cell r="C75">
            <v>3245205.2451050524</v>
          </cell>
          <cell r="D75">
            <v>2132371.3214356545</v>
          </cell>
          <cell r="E75">
            <v>1647908.4086149794</v>
          </cell>
          <cell r="F75">
            <v>521257.50969443319</v>
          </cell>
          <cell r="G75">
            <v>32902.32047333206</v>
          </cell>
          <cell r="H75">
            <v>50787.650188031621</v>
          </cell>
          <cell r="I75">
            <v>689416.49531382031</v>
          </cell>
          <cell r="J75">
            <v>1028037.5993315993</v>
          </cell>
          <cell r="K75">
            <v>284205.12490753236</v>
          </cell>
          <cell r="L75">
            <v>2396.4136422636734</v>
          </cell>
        </row>
        <row r="76">
          <cell r="C76">
            <v>3851917.2803147519</v>
          </cell>
          <cell r="D76">
            <v>1412626.0637908194</v>
          </cell>
          <cell r="E76">
            <v>1171599.4101541794</v>
          </cell>
          <cell r="F76">
            <v>265630.42282750393</v>
          </cell>
          <cell r="G76">
            <v>8191.1687507119441</v>
          </cell>
          <cell r="H76">
            <v>12498.593697207021</v>
          </cell>
          <cell r="I76">
            <v>338528.79841496598</v>
          </cell>
          <cell r="J76">
            <v>626374.74018490547</v>
          </cell>
          <cell r="K76">
            <v>118544.97484481668</v>
          </cell>
          <cell r="L76">
            <v>1624.1110453997824</v>
          </cell>
        </row>
        <row r="78">
          <cell r="C78">
            <v>1939034.7822548929</v>
          </cell>
          <cell r="D78">
            <v>794122.84629140364</v>
          </cell>
          <cell r="E78">
            <v>303423.31555944087</v>
          </cell>
          <cell r="F78">
            <v>132272.59493770893</v>
          </cell>
          <cell r="G78">
            <v>278.84341305238559</v>
          </cell>
          <cell r="H78">
            <v>1418.140348460136</v>
          </cell>
          <cell r="I78">
            <v>614038.10015307553</v>
          </cell>
          <cell r="J78">
            <v>362295.02109483682</v>
          </cell>
          <cell r="K78">
            <v>11969.677446657697</v>
          </cell>
          <cell r="L78">
            <v>0</v>
          </cell>
        </row>
        <row r="79">
          <cell r="C79">
            <v>2589408.4155560499</v>
          </cell>
          <cell r="D79">
            <v>1773946.101525503</v>
          </cell>
          <cell r="E79">
            <v>1481569.8875138047</v>
          </cell>
          <cell r="F79">
            <v>462994.69585891435</v>
          </cell>
          <cell r="G79">
            <v>29072.817917685228</v>
          </cell>
          <cell r="H79">
            <v>37011.56611451575</v>
          </cell>
          <cell r="I79">
            <v>559844.52065948641</v>
          </cell>
          <cell r="J79">
            <v>950025.25305257179</v>
          </cell>
          <cell r="K79">
            <v>179733.12193142727</v>
          </cell>
          <cell r="L79">
            <v>2647.785246038583</v>
          </cell>
        </row>
        <row r="80">
          <cell r="C80">
            <v>1758161.4366739171</v>
          </cell>
          <cell r="D80">
            <v>1115792.498218674</v>
          </cell>
          <cell r="E80">
            <v>981001.18192216323</v>
          </cell>
          <cell r="F80">
            <v>325537.3060416698</v>
          </cell>
          <cell r="G80">
            <v>35699.738417192042</v>
          </cell>
          <cell r="H80">
            <v>48968.863470041069</v>
          </cell>
          <cell r="I80">
            <v>175659.7208688258</v>
          </cell>
          <cell r="J80">
            <v>498923.23395247187</v>
          </cell>
          <cell r="K80">
            <v>254157.24146449409</v>
          </cell>
          <cell r="L80">
            <v>0</v>
          </cell>
        </row>
        <row r="81">
          <cell r="C81">
            <v>1259631.3607672337</v>
          </cell>
          <cell r="D81">
            <v>665211.01178655052</v>
          </cell>
          <cell r="E81">
            <v>590686.64821966016</v>
          </cell>
          <cell r="F81">
            <v>163410.26446671414</v>
          </cell>
          <cell r="G81">
            <v>7912.4425135727188</v>
          </cell>
          <cell r="H81">
            <v>24635.805530747486</v>
          </cell>
          <cell r="I81">
            <v>55734.517750233033</v>
          </cell>
          <cell r="J81">
            <v>267720.77840289322</v>
          </cell>
          <cell r="K81">
            <v>127337.82915175484</v>
          </cell>
          <cell r="L81">
            <v>1646.1668319776327</v>
          </cell>
        </row>
        <row r="82">
          <cell r="C82">
            <v>1188311.9929858956</v>
          </cell>
          <cell r="D82">
            <v>367347.86569307832</v>
          </cell>
          <cell r="E82">
            <v>335526.10288751574</v>
          </cell>
          <cell r="F82">
            <v>81707.052440948304</v>
          </cell>
          <cell r="G82">
            <v>1293.5079606591071</v>
          </cell>
          <cell r="H82">
            <v>10710.56568865056</v>
          </cell>
          <cell r="I82">
            <v>14999.86997495556</v>
          </cell>
          <cell r="J82">
            <v>115500.76902512363</v>
          </cell>
          <cell r="K82">
            <v>26878.724357879848</v>
          </cell>
          <cell r="L82">
            <v>702.52455533058969</v>
          </cell>
        </row>
        <row r="84">
          <cell r="C84">
            <v>4057092.5207653446</v>
          </cell>
          <cell r="D84">
            <v>2114420.5254386766</v>
          </cell>
          <cell r="E84">
            <v>1628140.0801885575</v>
          </cell>
          <cell r="F84">
            <v>536417.16765678558</v>
          </cell>
          <cell r="G84">
            <v>47104.400963066611</v>
          </cell>
          <cell r="H84">
            <v>71836.995602820811</v>
          </cell>
          <cell r="I84">
            <v>596321.36221967347</v>
          </cell>
          <cell r="J84">
            <v>1050061.8335365462</v>
          </cell>
          <cell r="K84">
            <v>344552.71852176177</v>
          </cell>
          <cell r="L84">
            <v>1195.9165508718902</v>
          </cell>
        </row>
        <row r="85">
          <cell r="C85">
            <v>4677455.467472529</v>
          </cell>
          <cell r="D85">
            <v>2601999.7980764452</v>
          </cell>
          <cell r="E85">
            <v>2064067.0559139994</v>
          </cell>
          <cell r="F85">
            <v>629504.7460891729</v>
          </cell>
          <cell r="G85">
            <v>27152.949259094865</v>
          </cell>
          <cell r="H85">
            <v>50907.945549594158</v>
          </cell>
          <cell r="I85">
            <v>823955.36718690116</v>
          </cell>
          <cell r="J85">
            <v>1144403.221991343</v>
          </cell>
          <cell r="K85">
            <v>255523.87583045202</v>
          </cell>
          <cell r="L85">
            <v>3800.5600824749149</v>
          </cell>
        </row>
        <row r="87">
          <cell r="C87">
            <v>876021.46302072867</v>
          </cell>
          <cell r="D87">
            <v>125035.74659193454</v>
          </cell>
          <cell r="E87">
            <v>76661.463441961751</v>
          </cell>
          <cell r="F87">
            <v>8460.30917715535</v>
          </cell>
          <cell r="G87">
            <v>532.53636494748298</v>
          </cell>
          <cell r="H87">
            <v>0</v>
          </cell>
          <cell r="I87">
            <v>27220.223063351703</v>
          </cell>
          <cell r="J87">
            <v>50666.643506389912</v>
          </cell>
          <cell r="K87">
            <v>4108.5463285836922</v>
          </cell>
          <cell r="L87">
            <v>0</v>
          </cell>
        </row>
        <row r="88">
          <cell r="C88">
            <v>4885617.5711046653</v>
          </cell>
          <cell r="D88">
            <v>2148019.2924820068</v>
          </cell>
          <cell r="E88">
            <v>1561403.4941579858</v>
          </cell>
          <cell r="F88">
            <v>442985.25264331355</v>
          </cell>
          <cell r="G88">
            <v>13468.578961709478</v>
          </cell>
          <cell r="H88">
            <v>11772.421002806821</v>
          </cell>
          <cell r="I88">
            <v>640527.02032595011</v>
          </cell>
          <cell r="J88">
            <v>970843.08070135559</v>
          </cell>
          <cell r="K88">
            <v>114357.00495635449</v>
          </cell>
          <cell r="L88">
            <v>1902.954458452168</v>
          </cell>
        </row>
        <row r="89">
          <cell r="C89">
            <v>2172662.6120038047</v>
          </cell>
          <cell r="D89">
            <v>1728609.3494812853</v>
          </cell>
          <cell r="E89">
            <v>1436838.3860314491</v>
          </cell>
          <cell r="F89">
            <v>454722.9430542285</v>
          </cell>
          <cell r="G89">
            <v>29154.739186849423</v>
          </cell>
          <cell r="H89">
            <v>40824.084713092205</v>
          </cell>
          <cell r="I89">
            <v>474298.16923675925</v>
          </cell>
          <cell r="J89">
            <v>842416.03670980327</v>
          </cell>
          <cell r="K89">
            <v>241253.36737204716</v>
          </cell>
          <cell r="L89">
            <v>3093.5221748946374</v>
          </cell>
        </row>
        <row r="90">
          <cell r="C90">
            <v>695263.15000314557</v>
          </cell>
          <cell r="D90">
            <v>663330.88042477076</v>
          </cell>
          <cell r="E90">
            <v>571998.12592208444</v>
          </cell>
          <cell r="F90">
            <v>251686.7042650962</v>
          </cell>
          <cell r="G90">
            <v>31101.4957086551</v>
          </cell>
          <cell r="H90">
            <v>69916.065925638992</v>
          </cell>
          <cell r="I90">
            <v>274989.6683189834</v>
          </cell>
          <cell r="J90">
            <v>297522.37506050913</v>
          </cell>
          <cell r="K90">
            <v>234123.15984907933</v>
          </cell>
          <cell r="L90">
            <v>0</v>
          </cell>
        </row>
        <row r="91">
          <cell r="C91">
            <v>104983.19210574552</v>
          </cell>
          <cell r="D91">
            <v>51425.0545351869</v>
          </cell>
          <cell r="E91">
            <v>45305.666549098023</v>
          </cell>
          <cell r="F91">
            <v>8066.7046061613692</v>
          </cell>
          <cell r="G91">
            <v>0</v>
          </cell>
          <cell r="H91">
            <v>232.36951087698802</v>
          </cell>
          <cell r="I91">
            <v>3241.6484615317113</v>
          </cell>
          <cell r="J91">
            <v>33016.919549844562</v>
          </cell>
          <cell r="K91">
            <v>6234.5158461492165</v>
          </cell>
          <cell r="L91">
            <v>0</v>
          </cell>
        </row>
        <row r="93">
          <cell r="C93">
            <v>1855346.6746019218</v>
          </cell>
          <cell r="D93">
            <v>540204.6127814661</v>
          </cell>
          <cell r="E93">
            <v>392034.02868259634</v>
          </cell>
          <cell r="F93">
            <v>118485.91038863825</v>
          </cell>
          <cell r="G93">
            <v>3161.8143504874834</v>
          </cell>
          <cell r="H93">
            <v>4021.4662155853257</v>
          </cell>
          <cell r="I93">
            <v>172217.31961928689</v>
          </cell>
          <cell r="J93">
            <v>226342.90620988264</v>
          </cell>
          <cell r="K93">
            <v>29986.06550664427</v>
          </cell>
          <cell r="L93">
            <v>348.55426631548198</v>
          </cell>
        </row>
        <row r="94">
          <cell r="C94">
            <v>1750781.8871486105</v>
          </cell>
          <cell r="D94">
            <v>745688.4841222876</v>
          </cell>
          <cell r="E94">
            <v>590826.13601054507</v>
          </cell>
          <cell r="F94">
            <v>147941.61461611654</v>
          </cell>
          <cell r="G94">
            <v>3711.2340009427062</v>
          </cell>
          <cell r="H94">
            <v>4685.9758513922989</v>
          </cell>
          <cell r="I94">
            <v>232470.67412489609</v>
          </cell>
          <cell r="J94">
            <v>314144.68297783978</v>
          </cell>
          <cell r="K94">
            <v>45925.011486447911</v>
          </cell>
          <cell r="L94">
            <v>0</v>
          </cell>
        </row>
        <row r="95">
          <cell r="C95">
            <v>1751033.2987802005</v>
          </cell>
          <cell r="D95">
            <v>1029716.7977806346</v>
          </cell>
          <cell r="E95">
            <v>770415.27830019407</v>
          </cell>
          <cell r="F95">
            <v>247858.59084760721</v>
          </cell>
          <cell r="G95">
            <v>6062.5292628507959</v>
          </cell>
          <cell r="H95">
            <v>15492.042870544736</v>
          </cell>
          <cell r="I95">
            <v>321800.22343348461</v>
          </cell>
          <cell r="J95">
            <v>492593.44987005304</v>
          </cell>
          <cell r="K95">
            <v>95754.841661529601</v>
          </cell>
          <cell r="L95">
            <v>2722.9121220013049</v>
          </cell>
        </row>
        <row r="96">
          <cell r="C96">
            <v>1663981.6182958849</v>
          </cell>
          <cell r="D96">
            <v>1156674.7113277346</v>
          </cell>
          <cell r="E96">
            <v>914481.85753283999</v>
          </cell>
          <cell r="F96">
            <v>317384.65988852037</v>
          </cell>
          <cell r="G96">
            <v>20531.200215925917</v>
          </cell>
          <cell r="H96">
            <v>27983.58219622109</v>
          </cell>
          <cell r="I96">
            <v>347222.39638420154</v>
          </cell>
          <cell r="J96">
            <v>564769.51623507857</v>
          </cell>
          <cell r="K96">
            <v>134515.24986064152</v>
          </cell>
          <cell r="L96">
            <v>1646.1668319776327</v>
          </cell>
        </row>
        <row r="97">
          <cell r="C97">
            <v>1324691.9349064671</v>
          </cell>
          <cell r="D97">
            <v>1087350.0363777669</v>
          </cell>
          <cell r="E97">
            <v>904371.14668548503</v>
          </cell>
          <cell r="F97">
            <v>307786.88999871613</v>
          </cell>
          <cell r="G97">
            <v>38111.941284138215</v>
          </cell>
          <cell r="H97">
            <v>69220.129643522509</v>
          </cell>
          <cell r="I97">
            <v>305278.0316977764</v>
          </cell>
          <cell r="J97">
            <v>541587.38631977804</v>
          </cell>
          <cell r="K97">
            <v>261546.43465855619</v>
          </cell>
          <cell r="L97">
            <v>278.84341305238559</v>
          </cell>
        </row>
        <row r="98">
          <cell r="C98">
            <v>385746.80650900415</v>
          </cell>
          <cell r="D98">
            <v>155090.95655620476</v>
          </cell>
          <cell r="E98">
            <v>118807.64546409229</v>
          </cell>
          <cell r="F98">
            <v>26040.566864077664</v>
          </cell>
          <cell r="G98">
            <v>2678.6311078163621</v>
          </cell>
          <cell r="H98">
            <v>1341.7443751489923</v>
          </cell>
          <cell r="I98">
            <v>40440.721862369617</v>
          </cell>
          <cell r="J98">
            <v>55027.113915264534</v>
          </cell>
          <cell r="K98">
            <v>32348.991178394397</v>
          </cell>
          <cell r="L98">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4">
          <cell r="D4">
            <v>2936463.678392645</v>
          </cell>
        </row>
        <row r="5">
          <cell r="D5">
            <v>593726.78398104664</v>
          </cell>
        </row>
        <row r="6">
          <cell r="D6">
            <v>383771.79881673644</v>
          </cell>
        </row>
        <row r="7">
          <cell r="D7">
            <v>1958965.0955948902</v>
          </cell>
        </row>
        <row r="8">
          <cell r="D8">
            <v>1348841.8765854584</v>
          </cell>
        </row>
        <row r="9">
          <cell r="D9">
            <v>662521.45003661432</v>
          </cell>
        </row>
        <row r="10">
          <cell r="D10">
            <v>1622141.9066471159</v>
          </cell>
        </row>
        <row r="11">
          <cell r="D11">
            <v>1036714.8673660727</v>
          </cell>
        </row>
        <row r="12">
          <cell r="D12">
            <v>622961.9020227883</v>
          </cell>
        </row>
        <row r="13">
          <cell r="D13">
            <v>340965.42890560278</v>
          </cell>
        </row>
        <row r="14">
          <cell r="D14">
            <v>1915104.426667494</v>
          </cell>
        </row>
        <row r="15">
          <cell r="D15">
            <v>2370201.1283106334</v>
          </cell>
        </row>
        <row r="16">
          <cell r="D16">
            <v>112743.34354461709</v>
          </cell>
        </row>
        <row r="17">
          <cell r="D17">
            <v>2005120.5400856093</v>
          </cell>
        </row>
        <row r="18">
          <cell r="D18">
            <v>1619391.711017211</v>
          </cell>
        </row>
        <row r="19">
          <cell r="D19">
            <v>498570.05269831634</v>
          </cell>
        </row>
        <row r="20">
          <cell r="D20">
            <v>49479.907632420196</v>
          </cell>
        </row>
        <row r="21">
          <cell r="D21">
            <v>516855.85223043064</v>
          </cell>
        </row>
        <row r="22">
          <cell r="D22">
            <v>724673.76028412464</v>
          </cell>
        </row>
        <row r="23">
          <cell r="D23">
            <v>923452.25201230519</v>
          </cell>
        </row>
        <row r="24">
          <cell r="D24">
            <v>1039652.5256018132</v>
          </cell>
        </row>
        <row r="25">
          <cell r="D25">
            <v>921563.76740958588</v>
          </cell>
        </row>
        <row r="26">
          <cell r="D26">
            <v>157412.67287081483</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
  <sheetViews>
    <sheetView tabSelected="1" workbookViewId="0">
      <selection activeCell="G33" sqref="G33"/>
    </sheetView>
  </sheetViews>
  <sheetFormatPr baseColWidth="10" defaultRowHeight="12.75" x14ac:dyDescent="0.2"/>
  <cols>
    <col min="1" max="1" width="16.28515625" customWidth="1"/>
    <col min="11" max="11" width="5.28515625" customWidth="1"/>
  </cols>
  <sheetData/>
  <phoneticPr fontId="2" type="noConversion"/>
  <printOptions horizontalCentered="1" verticalCentered="1"/>
  <pageMargins left="1.3474015748031496" right="0.78740157480314965" top="0.98425196850393704" bottom="0.98425196850393704" header="0" footer="0"/>
  <pageSetup paperSize="9"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O46"/>
  <sheetViews>
    <sheetView zoomScaleSheetLayoutView="100" workbookViewId="0">
      <selection activeCell="D19" sqref="D19"/>
    </sheetView>
  </sheetViews>
  <sheetFormatPr baseColWidth="10" defaultRowHeight="12.75" x14ac:dyDescent="0.2"/>
  <cols>
    <col min="1" max="1" width="22.5703125" customWidth="1"/>
    <col min="2" max="2" width="9.42578125" customWidth="1"/>
    <col min="3" max="3" width="5.7109375" bestFit="1" customWidth="1"/>
    <col min="4" max="4" width="9.28515625" customWidth="1"/>
    <col min="5" max="5" width="5.7109375" bestFit="1" customWidth="1"/>
    <col min="6" max="6" width="9.28515625" customWidth="1"/>
    <col min="7" max="7" width="5.7109375" bestFit="1" customWidth="1"/>
    <col min="8" max="8" width="9.28515625" bestFit="1" customWidth="1"/>
    <col min="9" max="9" width="5.7109375" bestFit="1" customWidth="1"/>
    <col min="10" max="10" width="9.7109375" bestFit="1" customWidth="1"/>
    <col min="11" max="11" width="5.7109375" bestFit="1" customWidth="1"/>
    <col min="12" max="12" width="9.28515625" bestFit="1" customWidth="1"/>
    <col min="13" max="13" width="5.7109375" bestFit="1" customWidth="1"/>
    <col min="14" max="14" width="9.28515625" bestFit="1" customWidth="1"/>
    <col min="15" max="15" width="5.7109375" bestFit="1" customWidth="1"/>
  </cols>
  <sheetData>
    <row r="1" spans="1:15" ht="29.25" customHeight="1" x14ac:dyDescent="0.2">
      <c r="A1" s="78" t="s">
        <v>65</v>
      </c>
      <c r="B1" s="78"/>
      <c r="C1" s="78"/>
      <c r="D1" s="78"/>
      <c r="E1" s="78"/>
      <c r="F1" s="78"/>
      <c r="G1" s="78"/>
      <c r="H1" s="78"/>
      <c r="I1" s="78"/>
      <c r="J1" s="78"/>
      <c r="K1" s="78"/>
      <c r="L1" s="78"/>
      <c r="M1" s="78"/>
      <c r="N1" s="78"/>
      <c r="O1" s="78"/>
    </row>
    <row r="2" spans="1:15" ht="14.25" customHeight="1" x14ac:dyDescent="0.2">
      <c r="A2" s="77" t="s">
        <v>66</v>
      </c>
      <c r="B2" s="77" t="s">
        <v>0</v>
      </c>
      <c r="C2" s="77"/>
      <c r="D2" s="77" t="s">
        <v>34</v>
      </c>
      <c r="E2" s="77"/>
      <c r="F2" s="77"/>
      <c r="G2" s="77"/>
      <c r="H2" s="77"/>
      <c r="I2" s="77"/>
      <c r="J2" s="77"/>
      <c r="K2" s="77"/>
      <c r="L2" s="77"/>
      <c r="M2" s="77"/>
      <c r="N2" s="77"/>
      <c r="O2" s="77"/>
    </row>
    <row r="3" spans="1:15" ht="12.75" customHeight="1" x14ac:dyDescent="0.2">
      <c r="A3" s="77"/>
      <c r="B3" s="77"/>
      <c r="C3" s="77"/>
      <c r="D3" s="77" t="s">
        <v>33</v>
      </c>
      <c r="E3" s="77"/>
      <c r="F3" s="77" t="s">
        <v>36</v>
      </c>
      <c r="G3" s="77"/>
      <c r="H3" s="77" t="s">
        <v>35</v>
      </c>
      <c r="I3" s="77"/>
      <c r="J3" s="77" t="s">
        <v>38</v>
      </c>
      <c r="K3" s="77"/>
      <c r="L3" s="77" t="s">
        <v>37</v>
      </c>
      <c r="M3" s="77"/>
      <c r="N3" s="77"/>
      <c r="O3" s="77"/>
    </row>
    <row r="4" spans="1:15" ht="22.5" customHeight="1" x14ac:dyDescent="0.2">
      <c r="A4" s="77"/>
      <c r="B4" s="77"/>
      <c r="C4" s="77"/>
      <c r="D4" s="77"/>
      <c r="E4" s="77"/>
      <c r="F4" s="77"/>
      <c r="G4" s="77"/>
      <c r="H4" s="77"/>
      <c r="I4" s="77"/>
      <c r="J4" s="77"/>
      <c r="K4" s="77"/>
      <c r="L4" s="77" t="s">
        <v>40</v>
      </c>
      <c r="M4" s="77"/>
      <c r="N4" s="77" t="s">
        <v>28</v>
      </c>
      <c r="O4" s="77"/>
    </row>
    <row r="5" spans="1:15" ht="12.75" customHeight="1" x14ac:dyDescent="0.2">
      <c r="A5" s="77"/>
      <c r="B5" s="10" t="s">
        <v>1</v>
      </c>
      <c r="C5" s="10" t="s">
        <v>2</v>
      </c>
      <c r="D5" s="10" t="s">
        <v>1</v>
      </c>
      <c r="E5" s="10" t="s">
        <v>2</v>
      </c>
      <c r="F5" s="10" t="s">
        <v>1</v>
      </c>
      <c r="G5" s="10" t="s">
        <v>2</v>
      </c>
      <c r="H5" s="10" t="s">
        <v>1</v>
      </c>
      <c r="I5" s="10" t="s">
        <v>2</v>
      </c>
      <c r="J5" s="10" t="s">
        <v>1</v>
      </c>
      <c r="K5" s="10" t="s">
        <v>2</v>
      </c>
      <c r="L5" s="10" t="s">
        <v>1</v>
      </c>
      <c r="M5" s="10" t="s">
        <v>2</v>
      </c>
      <c r="N5" s="10" t="s">
        <v>1</v>
      </c>
      <c r="O5" s="10" t="s">
        <v>2</v>
      </c>
    </row>
    <row r="6" spans="1:15" ht="13.5" x14ac:dyDescent="0.25">
      <c r="A6" s="2"/>
      <c r="B6" s="3"/>
      <c r="C6" s="3"/>
      <c r="D6" s="3"/>
      <c r="E6" s="3"/>
      <c r="F6" s="3"/>
      <c r="G6" s="3"/>
      <c r="H6" s="4"/>
      <c r="I6" s="3"/>
    </row>
    <row r="7" spans="1:15" x14ac:dyDescent="0.2">
      <c r="A7" s="42" t="s">
        <v>50</v>
      </c>
      <c r="B7" s="20">
        <f>[1]TIC!C5</f>
        <v>2514019.9965872993</v>
      </c>
      <c r="C7" s="21">
        <f>+C10+C14</f>
        <v>100.00000000000003</v>
      </c>
      <c r="D7" s="20">
        <f>[1]TIC!D5</f>
        <v>1042266.7935915308</v>
      </c>
      <c r="E7" s="22">
        <f>+D7/$B7*100</f>
        <v>41.458174358452766</v>
      </c>
      <c r="F7" s="20">
        <f>[1]TIC!E5</f>
        <v>1853230.4670124827</v>
      </c>
      <c r="G7" s="22">
        <f>+F7/$B7*100</f>
        <v>73.715820459987711</v>
      </c>
      <c r="H7" s="20">
        <f>[1]TIC!F5</f>
        <v>429662.11927102559</v>
      </c>
      <c r="I7" s="22">
        <f>+H7/$B7*100</f>
        <v>17.090640482346124</v>
      </c>
      <c r="J7" s="20">
        <f>[1]TIC!G5</f>
        <v>2332451.7989232806</v>
      </c>
      <c r="K7" s="22">
        <f>+J7/$B7*100</f>
        <v>92.777774325164813</v>
      </c>
      <c r="L7" s="20">
        <f>[1]TIC!H5</f>
        <v>184598.59002799372</v>
      </c>
      <c r="M7" s="22">
        <f>+L7/$B7*100</f>
        <v>7.3427653828760446</v>
      </c>
      <c r="N7" s="20">
        <f>[1]TIC!I5</f>
        <v>184598.59002799372</v>
      </c>
      <c r="O7" s="22">
        <f>+N7/$B7*100</f>
        <v>7.3427653828760446</v>
      </c>
    </row>
    <row r="8" spans="1:15" x14ac:dyDescent="0.2">
      <c r="A8" s="42"/>
      <c r="B8" s="23"/>
      <c r="C8" s="24"/>
      <c r="D8" s="23"/>
      <c r="E8" s="25"/>
      <c r="F8" s="23"/>
      <c r="G8" s="25"/>
      <c r="H8" s="23"/>
      <c r="I8" s="25"/>
      <c r="J8" s="23"/>
      <c r="K8" s="25"/>
      <c r="L8" s="23"/>
      <c r="M8" s="25"/>
      <c r="N8" s="23"/>
      <c r="O8" s="25"/>
    </row>
    <row r="9" spans="1:15" x14ac:dyDescent="0.2">
      <c r="A9" s="42" t="s">
        <v>3</v>
      </c>
      <c r="B9" s="63"/>
      <c r="C9" s="63"/>
      <c r="D9" s="63"/>
      <c r="E9" s="63"/>
      <c r="F9" s="63"/>
      <c r="G9" s="63"/>
      <c r="H9" s="63"/>
      <c r="I9" s="63"/>
      <c r="J9" s="63"/>
      <c r="K9" s="63"/>
      <c r="L9" s="63"/>
      <c r="M9" s="63"/>
      <c r="N9" s="63"/>
      <c r="O9" s="63"/>
    </row>
    <row r="10" spans="1:15" x14ac:dyDescent="0.2">
      <c r="A10" s="43" t="s">
        <v>4</v>
      </c>
      <c r="B10" s="23">
        <f>[1]TIC!C6</f>
        <v>1452625.5997451197</v>
      </c>
      <c r="C10" s="26">
        <f>+B10/B$7*100</f>
        <v>57.780988286370501</v>
      </c>
      <c r="D10" s="23">
        <f>[1]TIC!D6</f>
        <v>601893.11868987</v>
      </c>
      <c r="E10" s="26">
        <f>+D10/D$7*100</f>
        <v>57.748469239417666</v>
      </c>
      <c r="F10" s="23">
        <f>[1]TIC!E6</f>
        <v>1269849.2751225564</v>
      </c>
      <c r="G10" s="26">
        <f>+F10/F$7*100</f>
        <v>68.520850359730417</v>
      </c>
      <c r="H10" s="23">
        <f>[1]TIC!F6</f>
        <v>371297.52001064247</v>
      </c>
      <c r="I10" s="26">
        <f>+H10/H$7*100</f>
        <v>86.416163621916269</v>
      </c>
      <c r="J10" s="23">
        <f>[1]TIC!G6</f>
        <v>1390232.8548162032</v>
      </c>
      <c r="K10" s="26">
        <f>+J10/J$7*100</f>
        <v>59.603926454470368</v>
      </c>
      <c r="L10" s="23">
        <f>[1]TIC!H6</f>
        <v>170859.21584268636</v>
      </c>
      <c r="M10" s="26">
        <f>+L10/L$7*100</f>
        <v>92.557161902903033</v>
      </c>
      <c r="N10" s="23">
        <f>[1]TIC!I6</f>
        <v>170859.21584268636</v>
      </c>
      <c r="O10" s="26">
        <f>+N10/N$7*100</f>
        <v>92.557161902903033</v>
      </c>
    </row>
    <row r="11" spans="1:15" ht="12" customHeight="1" x14ac:dyDescent="0.2">
      <c r="A11" s="47" t="s">
        <v>5</v>
      </c>
      <c r="B11" s="23">
        <f>[1]TIC!C7</f>
        <v>311398.38152625045</v>
      </c>
      <c r="C11" s="26">
        <f t="shared" ref="C11:E40" si="0">+B11/B$7*100</f>
        <v>12.386471943300517</v>
      </c>
      <c r="D11" s="23">
        <f>[1]TIC!D7</f>
        <v>157711.95333591191</v>
      </c>
      <c r="E11" s="26">
        <f t="shared" si="0"/>
        <v>15.131629857692651</v>
      </c>
      <c r="F11" s="23">
        <f>[1]TIC!E7</f>
        <v>294843.7136584855</v>
      </c>
      <c r="G11" s="26">
        <f>+F11/F$7*100</f>
        <v>15.909716514308716</v>
      </c>
      <c r="H11" s="23">
        <f>[1]TIC!F7</f>
        <v>118812.19069362449</v>
      </c>
      <c r="I11" s="26">
        <f>+H11/H$7*100</f>
        <v>27.652470479641988</v>
      </c>
      <c r="J11" s="23">
        <f>[1]TIC!G7</f>
        <v>300566.64275494148</v>
      </c>
      <c r="K11" s="26">
        <f>+J11/J$7*100</f>
        <v>12.886295995213736</v>
      </c>
      <c r="L11" s="23">
        <f>[1]TIC!H7</f>
        <v>79375.765133358713</v>
      </c>
      <c r="M11" s="26">
        <f>+L11/L$7*100</f>
        <v>42.999117772958975</v>
      </c>
      <c r="N11" s="23">
        <f>[1]TIC!I7</f>
        <v>79375.765133358713</v>
      </c>
      <c r="O11" s="26">
        <f>+N11/N$7*100</f>
        <v>42.999117772958975</v>
      </c>
    </row>
    <row r="12" spans="1:15" ht="13.5" customHeight="1" x14ac:dyDescent="0.2">
      <c r="A12" s="47" t="s">
        <v>6</v>
      </c>
      <c r="B12" s="23">
        <f>[1]TIC!C8</f>
        <v>180549.55087963599</v>
      </c>
      <c r="C12" s="26">
        <f t="shared" si="0"/>
        <v>7.1817070319538487</v>
      </c>
      <c r="D12" s="23">
        <f>[1]TIC!D8</f>
        <v>70659.772389185397</v>
      </c>
      <c r="E12" s="26">
        <f t="shared" si="0"/>
        <v>6.7794323702571395</v>
      </c>
      <c r="F12" s="23">
        <f>[1]TIC!E8</f>
        <v>164845.06805542827</v>
      </c>
      <c r="G12" s="26">
        <f>+F12/F$7*100</f>
        <v>8.895011764034308</v>
      </c>
      <c r="H12" s="23">
        <f>[1]TIC!F8</f>
        <v>47134.249112126636</v>
      </c>
      <c r="I12" s="26">
        <f>+H12/H$7*100</f>
        <v>10.970073226863859</v>
      </c>
      <c r="J12" s="23">
        <f>[1]TIC!G8</f>
        <v>171626.07653316567</v>
      </c>
      <c r="K12" s="26">
        <f>+J12/J$7*100</f>
        <v>7.3581832050031073</v>
      </c>
      <c r="L12" s="23">
        <f>[1]TIC!H8</f>
        <v>20259.822875203601</v>
      </c>
      <c r="M12" s="26">
        <f>+L12/L$7*100</f>
        <v>10.975069133589411</v>
      </c>
      <c r="N12" s="23">
        <f>[1]TIC!I8</f>
        <v>20259.822875203601</v>
      </c>
      <c r="O12" s="26">
        <f>+N12/N$7*100</f>
        <v>10.975069133589411</v>
      </c>
    </row>
    <row r="13" spans="1:15" ht="15" customHeight="1" x14ac:dyDescent="0.2">
      <c r="A13" s="47" t="s">
        <v>7</v>
      </c>
      <c r="B13" s="23">
        <f>[1]TIC!C9</f>
        <v>960677.66733925394</v>
      </c>
      <c r="C13" s="26">
        <f t="shared" si="0"/>
        <v>38.21280931111697</v>
      </c>
      <c r="D13" s="23">
        <f>[1]TIC!D9</f>
        <v>373521.39296477597</v>
      </c>
      <c r="E13" s="26">
        <f t="shared" si="0"/>
        <v>35.837407011468194</v>
      </c>
      <c r="F13" s="23">
        <f>[1]TIC!E9</f>
        <v>810160.49340865645</v>
      </c>
      <c r="G13" s="26">
        <f>+F13/F$7*100</f>
        <v>43.716122081388136</v>
      </c>
      <c r="H13" s="23">
        <f>[1]TIC!F9</f>
        <v>205351.08020489095</v>
      </c>
      <c r="I13" s="26">
        <f>+H13/H$7*100</f>
        <v>47.793619915410325</v>
      </c>
      <c r="J13" s="23">
        <f>[1]TIC!G9</f>
        <v>918040.13552811393</v>
      </c>
      <c r="K13" s="26">
        <f>+J13/J$7*100</f>
        <v>39.359447254254285</v>
      </c>
      <c r="L13" s="23">
        <f>[1]TIC!H9</f>
        <v>71223.627834123996</v>
      </c>
      <c r="M13" s="26">
        <f>+L13/L$7*100</f>
        <v>38.582974996354622</v>
      </c>
      <c r="N13" s="23">
        <f>[1]TIC!I9</f>
        <v>71223.627834123996</v>
      </c>
      <c r="O13" s="26">
        <f>+N13/N$7*100</f>
        <v>38.582974996354622</v>
      </c>
    </row>
    <row r="14" spans="1:15" x14ac:dyDescent="0.2">
      <c r="A14" s="43" t="s">
        <v>8</v>
      </c>
      <c r="B14" s="23">
        <f>[1]TIC!C10</f>
        <v>1061394.3968421805</v>
      </c>
      <c r="C14" s="26">
        <f t="shared" si="0"/>
        <v>42.219011713629527</v>
      </c>
      <c r="D14" s="23">
        <f>[1]TIC!D10</f>
        <v>440373.67490164947</v>
      </c>
      <c r="E14" s="26">
        <f t="shared" si="0"/>
        <v>42.251530760581247</v>
      </c>
      <c r="F14" s="23">
        <f>[1]TIC!E10</f>
        <v>583381.19188991073</v>
      </c>
      <c r="G14" s="26">
        <f>+F14/F$7*100</f>
        <v>31.479149640268744</v>
      </c>
      <c r="H14" s="23">
        <f>[1]TIC!F10</f>
        <v>58364.599260383722</v>
      </c>
      <c r="I14" s="26">
        <f>+H14/H$7*100</f>
        <v>13.58383637808388</v>
      </c>
      <c r="J14" s="23">
        <f>[1]TIC!G10</f>
        <v>942218.94410706696</v>
      </c>
      <c r="K14" s="26">
        <f>+J14/J$7*100</f>
        <v>40.396073545529191</v>
      </c>
      <c r="L14" s="23">
        <f>[1]TIC!H10</f>
        <v>13739.374185307477</v>
      </c>
      <c r="M14" s="26">
        <f>+L14/L$7*100</f>
        <v>7.4428380970970309</v>
      </c>
      <c r="N14" s="23">
        <f>[1]TIC!I10</f>
        <v>13739.374185307477</v>
      </c>
      <c r="O14" s="26">
        <f>+N14/N$7*100</f>
        <v>7.4428380970970309</v>
      </c>
    </row>
    <row r="15" spans="1:15" x14ac:dyDescent="0.2">
      <c r="A15" s="42"/>
      <c r="B15" s="23"/>
      <c r="C15" s="26"/>
      <c r="D15" s="23"/>
      <c r="E15" s="26"/>
      <c r="F15" s="23"/>
      <c r="G15" s="26"/>
      <c r="H15" s="23"/>
      <c r="I15" s="26"/>
      <c r="J15" s="23"/>
      <c r="K15" s="26"/>
      <c r="L15" s="23"/>
      <c r="M15" s="26"/>
      <c r="N15" s="23"/>
      <c r="O15" s="26"/>
    </row>
    <row r="16" spans="1:15" x14ac:dyDescent="0.2">
      <c r="A16" s="42" t="s">
        <v>67</v>
      </c>
      <c r="B16" s="63"/>
      <c r="C16" s="63"/>
      <c r="D16" s="63"/>
      <c r="E16" s="63"/>
      <c r="F16" s="63"/>
      <c r="G16" s="63"/>
      <c r="H16" s="63"/>
      <c r="I16" s="63"/>
      <c r="J16" s="63"/>
      <c r="K16" s="63"/>
      <c r="L16" s="63"/>
      <c r="M16" s="63"/>
      <c r="N16" s="63"/>
      <c r="O16" s="63"/>
    </row>
    <row r="17" spans="1:15" x14ac:dyDescent="0.2">
      <c r="A17" s="43" t="s">
        <v>69</v>
      </c>
      <c r="B17" s="40">
        <f>[1]TIC!C12</f>
        <v>0</v>
      </c>
      <c r="C17" s="41">
        <f t="shared" si="0"/>
        <v>0</v>
      </c>
      <c r="D17" s="40">
        <f>[1]TIC!D12</f>
        <v>0</v>
      </c>
      <c r="E17" s="41">
        <f t="shared" si="0"/>
        <v>0</v>
      </c>
      <c r="F17" s="40">
        <f>[1]TIC!E12</f>
        <v>0</v>
      </c>
      <c r="G17" s="41">
        <f t="shared" ref="G17:G21" si="1">+F17/F$7*100</f>
        <v>0</v>
      </c>
      <c r="H17" s="40">
        <f>[1]TIC!F12</f>
        <v>0</v>
      </c>
      <c r="I17" s="41">
        <f t="shared" ref="I17:I21" si="2">+H17/H$7*100</f>
        <v>0</v>
      </c>
      <c r="J17" s="40">
        <f>[1]TIC!G12</f>
        <v>0</v>
      </c>
      <c r="K17" s="41">
        <f t="shared" ref="K17:K21" si="3">+J17/J$7*100</f>
        <v>0</v>
      </c>
      <c r="L17" s="40">
        <f>[1]TIC!H12</f>
        <v>0</v>
      </c>
      <c r="M17" s="41">
        <f t="shared" ref="M17:M21" si="4">+L17/L$7*100</f>
        <v>0</v>
      </c>
      <c r="N17" s="40">
        <f>[1]TIC!I12</f>
        <v>0</v>
      </c>
      <c r="O17" s="41">
        <f t="shared" ref="O17:O21" si="5">+N17/N$7*100</f>
        <v>0</v>
      </c>
    </row>
    <row r="18" spans="1:15" x14ac:dyDescent="0.2">
      <c r="A18" s="43" t="s">
        <v>43</v>
      </c>
      <c r="B18" s="23">
        <f>[1]TIC!C13</f>
        <v>305647.09920866636</v>
      </c>
      <c r="C18" s="26">
        <f t="shared" si="0"/>
        <v>12.15770358324804</v>
      </c>
      <c r="D18" s="23">
        <f>[1]TIC!D13</f>
        <v>86094.641643184979</v>
      </c>
      <c r="E18" s="26">
        <f t="shared" si="0"/>
        <v>8.260326643096132</v>
      </c>
      <c r="F18" s="23">
        <f>[1]TIC!E13</f>
        <v>188140.99758302027</v>
      </c>
      <c r="G18" s="26">
        <f t="shared" si="1"/>
        <v>10.152056149082995</v>
      </c>
      <c r="H18" s="23">
        <f>[1]TIC!F13</f>
        <v>36824.97735236492</v>
      </c>
      <c r="I18" s="26">
        <f t="shared" si="2"/>
        <v>8.5706827995083685</v>
      </c>
      <c r="J18" s="23">
        <f>[1]TIC!G13</f>
        <v>286881.15792634775</v>
      </c>
      <c r="K18" s="26">
        <f t="shared" si="3"/>
        <v>12.299553545277096</v>
      </c>
      <c r="L18" s="23">
        <f>[1]TIC!H13</f>
        <v>7119.9209539329395</v>
      </c>
      <c r="M18" s="26">
        <f t="shared" si="4"/>
        <v>3.8569747216667416</v>
      </c>
      <c r="N18" s="23">
        <f>[1]TIC!I13</f>
        <v>7119.9209539329395</v>
      </c>
      <c r="O18" s="26">
        <f t="shared" si="5"/>
        <v>3.8569747216667416</v>
      </c>
    </row>
    <row r="19" spans="1:15" ht="15" customHeight="1" x14ac:dyDescent="0.2">
      <c r="A19" s="43" t="s">
        <v>44</v>
      </c>
      <c r="B19" s="23">
        <f>[1]TIC!C14</f>
        <v>731817.5241749367</v>
      </c>
      <c r="C19" s="26">
        <f t="shared" si="0"/>
        <v>29.109455182073145</v>
      </c>
      <c r="D19" s="23">
        <f>[1]TIC!D14</f>
        <v>307508.87271832983</v>
      </c>
      <c r="E19" s="26">
        <f t="shared" si="0"/>
        <v>29.503853966093445</v>
      </c>
      <c r="F19" s="23">
        <f>[1]TIC!E14</f>
        <v>538415.40114654903</v>
      </c>
      <c r="G19" s="26">
        <f t="shared" si="1"/>
        <v>29.052803239011421</v>
      </c>
      <c r="H19" s="23">
        <f>[1]TIC!F14</f>
        <v>131849.85702007377</v>
      </c>
      <c r="I19" s="26">
        <f t="shared" si="2"/>
        <v>30.686870242080733</v>
      </c>
      <c r="J19" s="23">
        <f>[1]TIC!G14</f>
        <v>687845.98023876711</v>
      </c>
      <c r="K19" s="26">
        <f t="shared" si="3"/>
        <v>29.490254870702771</v>
      </c>
      <c r="L19" s="23">
        <f>[1]TIC!H14</f>
        <v>23910.816544002766</v>
      </c>
      <c r="M19" s="26">
        <f t="shared" si="4"/>
        <v>12.952870626139005</v>
      </c>
      <c r="N19" s="23">
        <f>[1]TIC!I14</f>
        <v>23910.816544002766</v>
      </c>
      <c r="O19" s="26">
        <f t="shared" si="5"/>
        <v>12.952870626139005</v>
      </c>
    </row>
    <row r="20" spans="1:15" x14ac:dyDescent="0.2">
      <c r="A20" s="43" t="s">
        <v>45</v>
      </c>
      <c r="B20" s="23">
        <f>[1]TIC!C15</f>
        <v>725553.80183705874</v>
      </c>
      <c r="C20" s="26">
        <f t="shared" si="0"/>
        <v>28.860303530678934</v>
      </c>
      <c r="D20" s="23">
        <f>[1]TIC!D15</f>
        <v>321070.50118886319</v>
      </c>
      <c r="E20" s="26">
        <f t="shared" si="0"/>
        <v>30.805020668699555</v>
      </c>
      <c r="F20" s="23">
        <f>[1]TIC!E15</f>
        <v>554286.48815523193</v>
      </c>
      <c r="G20" s="26">
        <f t="shared" si="1"/>
        <v>29.909204387772377</v>
      </c>
      <c r="H20" s="23">
        <f>[1]TIC!F15</f>
        <v>164271.99489664129</v>
      </c>
      <c r="I20" s="26">
        <f t="shared" si="2"/>
        <v>38.23283169001467</v>
      </c>
      <c r="J20" s="23">
        <f>[1]TIC!G15</f>
        <v>696666.28645039233</v>
      </c>
      <c r="K20" s="26">
        <f t="shared" si="3"/>
        <v>29.868410861565987</v>
      </c>
      <c r="L20" s="23">
        <f>[1]TIC!H15</f>
        <v>63680.027030406542</v>
      </c>
      <c r="M20" s="26">
        <f t="shared" si="4"/>
        <v>34.496486143664313</v>
      </c>
      <c r="N20" s="23">
        <f>[1]TIC!I15</f>
        <v>63680.027030406542</v>
      </c>
      <c r="O20" s="26">
        <f t="shared" si="5"/>
        <v>34.496486143664313</v>
      </c>
    </row>
    <row r="21" spans="1:15" x14ac:dyDescent="0.2">
      <c r="A21" s="43" t="s">
        <v>51</v>
      </c>
      <c r="B21" s="23">
        <f>[1]TIC!C16</f>
        <v>751001.57136668137</v>
      </c>
      <c r="C21" s="26">
        <f t="shared" si="0"/>
        <v>29.87253770400163</v>
      </c>
      <c r="D21" s="23">
        <f>[1]TIC!D16</f>
        <v>327592.77804114361</v>
      </c>
      <c r="E21" s="26">
        <f t="shared" si="0"/>
        <v>31.430798722109987</v>
      </c>
      <c r="F21" s="23">
        <f>[1]TIC!E16</f>
        <v>572387.58012769581</v>
      </c>
      <c r="G21" s="26">
        <f t="shared" si="1"/>
        <v>30.885936224133985</v>
      </c>
      <c r="H21" s="23">
        <f>[1]TIC!F16</f>
        <v>96715.290001945439</v>
      </c>
      <c r="I21" s="26">
        <f t="shared" si="2"/>
        <v>22.509615268396193</v>
      </c>
      <c r="J21" s="23">
        <f>[1]TIC!G16</f>
        <v>661058.37430779915</v>
      </c>
      <c r="K21" s="26">
        <f t="shared" si="3"/>
        <v>28.341780722455255</v>
      </c>
      <c r="L21" s="23">
        <f>[1]TIC!H16</f>
        <v>89887.825499651372</v>
      </c>
      <c r="M21" s="26">
        <f t="shared" si="4"/>
        <v>48.693668508529889</v>
      </c>
      <c r="N21" s="23">
        <f>[1]TIC!I16</f>
        <v>89887.825499651372</v>
      </c>
      <c r="O21" s="26">
        <f t="shared" si="5"/>
        <v>48.693668508529889</v>
      </c>
    </row>
    <row r="22" spans="1:15" x14ac:dyDescent="0.2">
      <c r="A22" s="44"/>
      <c r="B22" s="23"/>
      <c r="C22" s="26"/>
      <c r="D22" s="23"/>
      <c r="E22" s="26"/>
      <c r="F22" s="23"/>
      <c r="G22" s="26"/>
      <c r="H22" s="23"/>
      <c r="I22" s="26"/>
      <c r="J22" s="23"/>
      <c r="K22" s="26"/>
      <c r="L22" s="23"/>
      <c r="M22" s="26"/>
      <c r="N22" s="23"/>
      <c r="O22" s="26"/>
    </row>
    <row r="23" spans="1:15" ht="14.25" customHeight="1" x14ac:dyDescent="0.2">
      <c r="A23" s="42" t="s">
        <v>9</v>
      </c>
      <c r="B23" s="63"/>
      <c r="C23" s="63"/>
      <c r="D23" s="63"/>
      <c r="E23" s="63"/>
      <c r="F23" s="63"/>
      <c r="G23" s="63"/>
      <c r="H23" s="63"/>
      <c r="I23" s="63"/>
      <c r="J23" s="63"/>
      <c r="K23" s="63"/>
      <c r="L23" s="63"/>
      <c r="M23" s="63"/>
      <c r="N23" s="63"/>
      <c r="O23" s="63"/>
    </row>
    <row r="24" spans="1:15" x14ac:dyDescent="0.2">
      <c r="A24" s="43" t="s">
        <v>10</v>
      </c>
      <c r="B24" s="23">
        <f>[1]TIC!C18</f>
        <v>1553808.665246397</v>
      </c>
      <c r="C24" s="27">
        <f t="shared" si="0"/>
        <v>61.805740103723991</v>
      </c>
      <c r="D24" s="23">
        <f>[1]TIC!D18</f>
        <v>649923.08606548503</v>
      </c>
      <c r="E24" s="27">
        <f t="shared" si="0"/>
        <v>62.356691210119564</v>
      </c>
      <c r="F24" s="23">
        <f>[1]TIC!E18</f>
        <v>1119777.8011998965</v>
      </c>
      <c r="G24" s="27">
        <f>+F24/F$7*100</f>
        <v>60.423019216009578</v>
      </c>
      <c r="H24" s="23">
        <f>[1]TIC!F18</f>
        <v>279104.89028319903</v>
      </c>
      <c r="I24" s="27">
        <f>+H24/H$7*100</f>
        <v>64.959156920031646</v>
      </c>
      <c r="J24" s="23">
        <f>[1]TIC!G18</f>
        <v>1435851.0040975672</v>
      </c>
      <c r="K24" s="27">
        <f>+J24/J$7*100</f>
        <v>61.559728898165986</v>
      </c>
      <c r="L24" s="23">
        <f>[1]TIC!H18</f>
        <v>102685.02049465154</v>
      </c>
      <c r="M24" s="27">
        <f>+L24/L$7*100</f>
        <v>55.626113113366536</v>
      </c>
      <c r="N24" s="23">
        <f>[1]TIC!I18</f>
        <v>102685.02049465154</v>
      </c>
      <c r="O24" s="27">
        <f>+N24/N$7*100</f>
        <v>55.626113113366536</v>
      </c>
    </row>
    <row r="25" spans="1:15" x14ac:dyDescent="0.2">
      <c r="A25" s="43" t="s">
        <v>11</v>
      </c>
      <c r="B25" s="23">
        <f>[1]TIC!C19</f>
        <v>960211.33134093857</v>
      </c>
      <c r="C25" s="27">
        <f t="shared" si="0"/>
        <v>38.194259896277451</v>
      </c>
      <c r="D25" s="23">
        <f>[1]TIC!D19</f>
        <v>392343.70752604015</v>
      </c>
      <c r="E25" s="27">
        <f t="shared" si="0"/>
        <v>37.643308789879903</v>
      </c>
      <c r="F25" s="23">
        <f>[1]TIC!E19</f>
        <v>733452.66581260227</v>
      </c>
      <c r="G25" s="27">
        <f>+F25/F$7*100</f>
        <v>39.576980783991289</v>
      </c>
      <c r="H25" s="23">
        <f>[1]TIC!F19</f>
        <v>150557.22898782659</v>
      </c>
      <c r="I25" s="27">
        <f>+H25/H$7*100</f>
        <v>35.040843079968361</v>
      </c>
      <c r="J25" s="23">
        <f>[1]TIC!G19</f>
        <v>896600.79482573597</v>
      </c>
      <c r="K25" s="27">
        <f>+J25/J$7*100</f>
        <v>38.440271101834981</v>
      </c>
      <c r="L25" s="23">
        <f>[1]TIC!H19</f>
        <v>81913.569533342088</v>
      </c>
      <c r="M25" s="27">
        <f>+L25/L$7*100</f>
        <v>44.373886886633414</v>
      </c>
      <c r="N25" s="23">
        <f>[1]TIC!I19</f>
        <v>81913.569533342088</v>
      </c>
      <c r="O25" s="27">
        <f>+N25/N$7*100</f>
        <v>44.373886886633414</v>
      </c>
    </row>
    <row r="26" spans="1:15" x14ac:dyDescent="0.2">
      <c r="A26" s="43"/>
      <c r="B26" s="23"/>
      <c r="C26" s="27"/>
      <c r="D26" s="23"/>
      <c r="E26" s="27"/>
      <c r="F26" s="23"/>
      <c r="G26" s="27"/>
      <c r="H26" s="23"/>
      <c r="I26" s="27"/>
      <c r="J26" s="23"/>
      <c r="K26" s="27"/>
      <c r="L26" s="23"/>
      <c r="M26" s="27"/>
      <c r="N26" s="23"/>
      <c r="O26" s="27"/>
    </row>
    <row r="27" spans="1:15" x14ac:dyDescent="0.2">
      <c r="A27" s="42" t="s">
        <v>46</v>
      </c>
      <c r="B27" s="63"/>
      <c r="C27" s="63"/>
      <c r="D27" s="63"/>
      <c r="E27" s="63"/>
      <c r="F27" s="63"/>
      <c r="G27" s="63"/>
      <c r="H27" s="63"/>
      <c r="I27" s="63"/>
      <c r="J27" s="63"/>
      <c r="K27" s="63"/>
      <c r="L27" s="63"/>
      <c r="M27" s="63"/>
      <c r="N27" s="63"/>
      <c r="O27" s="63"/>
    </row>
    <row r="28" spans="1:15" x14ac:dyDescent="0.2">
      <c r="A28" s="43" t="s">
        <v>12</v>
      </c>
      <c r="B28" s="23">
        <f>[1]TIC!C21</f>
        <v>300875.48857767344</v>
      </c>
      <c r="C28" s="26">
        <f t="shared" si="0"/>
        <v>11.967903556300355</v>
      </c>
      <c r="D28" s="23">
        <f>[1]TIC!D21</f>
        <v>120533.43823248784</v>
      </c>
      <c r="E28" s="26">
        <f t="shared" si="0"/>
        <v>11.564547481853813</v>
      </c>
      <c r="F28" s="23">
        <f>[1]TIC!E21</f>
        <v>154862.91815611644</v>
      </c>
      <c r="G28" s="26">
        <f t="shared" ref="G28:G32" si="6">+F28/F$7*100</f>
        <v>8.3563766575543426</v>
      </c>
      <c r="H28" s="23">
        <f>[1]TIC!F21</f>
        <v>5408.9268784691103</v>
      </c>
      <c r="I28" s="26">
        <f t="shared" ref="I28:I32" si="7">+H28/H$7*100</f>
        <v>1.2588791601284324</v>
      </c>
      <c r="J28" s="23">
        <f>[1]TIC!G21</f>
        <v>243417.89830703347</v>
      </c>
      <c r="K28" s="26">
        <f t="shared" ref="K28:K32" si="8">+J28/J$7*100</f>
        <v>10.436138419640715</v>
      </c>
      <c r="L28" s="23">
        <f>[1]TIC!H21</f>
        <v>7684.6135862250012</v>
      </c>
      <c r="M28" s="26">
        <f t="shared" ref="M28:M32" si="9">+L28/L$7*100</f>
        <v>4.1628777256964193</v>
      </c>
      <c r="N28" s="23">
        <f>[1]TIC!I21</f>
        <v>7684.6135862250012</v>
      </c>
      <c r="O28" s="26">
        <f t="shared" ref="O28:O32" si="10">+N28/N$7*100</f>
        <v>4.1628777256964193</v>
      </c>
    </row>
    <row r="29" spans="1:15" x14ac:dyDescent="0.2">
      <c r="A29" s="43" t="s">
        <v>13</v>
      </c>
      <c r="B29" s="23">
        <f>[1]TIC!C22</f>
        <v>1403084.8787978305</v>
      </c>
      <c r="C29" s="26">
        <f t="shared" si="0"/>
        <v>55.81041044631597</v>
      </c>
      <c r="D29" s="23">
        <f>[1]TIC!D22</f>
        <v>574784.81996291282</v>
      </c>
      <c r="E29" s="26">
        <f t="shared" si="0"/>
        <v>55.147570995931936</v>
      </c>
      <c r="F29" s="23">
        <f>[1]TIC!E22</f>
        <v>979192.31442468788</v>
      </c>
      <c r="G29" s="26">
        <f t="shared" si="6"/>
        <v>52.837050321280543</v>
      </c>
      <c r="H29" s="23">
        <f>[1]TIC!F22</f>
        <v>111884.88891525315</v>
      </c>
      <c r="I29" s="26">
        <f t="shared" si="7"/>
        <v>26.040203196195087</v>
      </c>
      <c r="J29" s="23">
        <f>[1]TIC!G22</f>
        <v>1293839.8371901794</v>
      </c>
      <c r="K29" s="26">
        <f t="shared" si="8"/>
        <v>55.471235795202666</v>
      </c>
      <c r="L29" s="23">
        <f>[1]TIC!H22</f>
        <v>57553.221299428595</v>
      </c>
      <c r="M29" s="26">
        <f t="shared" si="9"/>
        <v>31.177497775416839</v>
      </c>
      <c r="N29" s="23">
        <f>[1]TIC!I22</f>
        <v>57553.221299428595</v>
      </c>
      <c r="O29" s="26">
        <f t="shared" si="10"/>
        <v>31.177497775416839</v>
      </c>
    </row>
    <row r="30" spans="1:15" x14ac:dyDescent="0.2">
      <c r="A30" s="43" t="s">
        <v>18</v>
      </c>
      <c r="B30" s="23">
        <f>[1]TIC!C23</f>
        <v>546018.13516895811</v>
      </c>
      <c r="C30" s="26">
        <f t="shared" si="0"/>
        <v>21.718925701074774</v>
      </c>
      <c r="D30" s="23">
        <f>[1]TIC!D23</f>
        <v>228040.23627048684</v>
      </c>
      <c r="E30" s="26">
        <f t="shared" si="0"/>
        <v>21.879257563669142</v>
      </c>
      <c r="F30" s="23">
        <f>[1]TIC!E23</f>
        <v>479292.46227962582</v>
      </c>
      <c r="G30" s="26">
        <f t="shared" si="6"/>
        <v>25.862539538985331</v>
      </c>
      <c r="H30" s="23">
        <f>[1]TIC!F23</f>
        <v>148786.26273298921</v>
      </c>
      <c r="I30" s="26">
        <f t="shared" si="7"/>
        <v>34.628666586997085</v>
      </c>
      <c r="J30" s="23">
        <f>[1]TIC!G23</f>
        <v>535235.41754502512</v>
      </c>
      <c r="K30" s="26">
        <f t="shared" si="8"/>
        <v>22.947330263892418</v>
      </c>
      <c r="L30" s="23">
        <f>[1]TIC!H23</f>
        <v>61162.820003495071</v>
      </c>
      <c r="M30" s="26">
        <f t="shared" si="9"/>
        <v>33.132874955447903</v>
      </c>
      <c r="N30" s="23">
        <f>[1]TIC!I23</f>
        <v>61162.820003495071</v>
      </c>
      <c r="O30" s="26">
        <f t="shared" si="10"/>
        <v>33.132874955447903</v>
      </c>
    </row>
    <row r="31" spans="1:15" x14ac:dyDescent="0.2">
      <c r="A31" s="43" t="s">
        <v>14</v>
      </c>
      <c r="B31" s="23">
        <f>[1]TIC!C24</f>
        <v>227483.39068134237</v>
      </c>
      <c r="C31" s="26">
        <f t="shared" si="0"/>
        <v>9.0485911404898811</v>
      </c>
      <c r="D31" s="23">
        <f>[1]TIC!D24</f>
        <v>104388.74211651225</v>
      </c>
      <c r="E31" s="26">
        <f t="shared" si="0"/>
        <v>10.015549066549527</v>
      </c>
      <c r="F31" s="23">
        <f>[1]TIC!E24</f>
        <v>213611.96746259974</v>
      </c>
      <c r="G31" s="26">
        <f t="shared" si="6"/>
        <v>11.526465340652148</v>
      </c>
      <c r="H31" s="23">
        <f>[1]TIC!F24</f>
        <v>156127.50274614862</v>
      </c>
      <c r="I31" s="26">
        <f t="shared" si="7"/>
        <v>36.3372742775272</v>
      </c>
      <c r="J31" s="23">
        <f>[1]TIC!G24</f>
        <v>225415.96288245547</v>
      </c>
      <c r="K31" s="26">
        <f t="shared" si="8"/>
        <v>9.6643353138750072</v>
      </c>
      <c r="L31" s="23">
        <f>[1]TIC!H24</f>
        <v>57392.921131145871</v>
      </c>
      <c r="M31" s="26">
        <f t="shared" si="9"/>
        <v>31.090660617961618</v>
      </c>
      <c r="N31" s="23">
        <f>[1]TIC!I24</f>
        <v>57392.921131145871</v>
      </c>
      <c r="O31" s="26">
        <f t="shared" si="10"/>
        <v>31.090660617961618</v>
      </c>
    </row>
    <row r="32" spans="1:15" x14ac:dyDescent="0.2">
      <c r="A32" s="46" t="s">
        <v>52</v>
      </c>
      <c r="B32" s="28">
        <f>[1]TIC!C25</f>
        <v>36558.103361532259</v>
      </c>
      <c r="C32" s="26">
        <f t="shared" si="0"/>
        <v>1.4541691558205065</v>
      </c>
      <c r="D32" s="28">
        <f>[1]TIC!D25</f>
        <v>14519.557009123455</v>
      </c>
      <c r="E32" s="26">
        <f t="shared" si="0"/>
        <v>1.393074891994855</v>
      </c>
      <c r="F32" s="28">
        <f>[1]TIC!E25</f>
        <v>26270.804689471253</v>
      </c>
      <c r="G32" s="26">
        <f t="shared" si="6"/>
        <v>1.417568141528633</v>
      </c>
      <c r="H32" s="28">
        <f>[1]TIC!F25</f>
        <v>7454.5379981654814</v>
      </c>
      <c r="I32" s="26">
        <f t="shared" si="7"/>
        <v>1.7349767791521902</v>
      </c>
      <c r="J32" s="28">
        <f>[1]TIC!G25</f>
        <v>34542.682998611068</v>
      </c>
      <c r="K32" s="26">
        <f t="shared" si="8"/>
        <v>1.4809602073902173</v>
      </c>
      <c r="L32" s="28">
        <f>[1]TIC!H25</f>
        <v>805.01400769903876</v>
      </c>
      <c r="M32" s="26">
        <f t="shared" si="9"/>
        <v>0.43608892547714545</v>
      </c>
      <c r="N32" s="28">
        <f>[1]TIC!I25</f>
        <v>805.01400769903876</v>
      </c>
      <c r="O32" s="26">
        <f t="shared" si="10"/>
        <v>0.43608892547714545</v>
      </c>
    </row>
    <row r="33" spans="1:15" x14ac:dyDescent="0.2">
      <c r="A33" s="43"/>
      <c r="B33" s="28"/>
      <c r="C33" s="26"/>
      <c r="D33" s="28"/>
      <c r="E33" s="26"/>
      <c r="F33" s="28"/>
      <c r="G33" s="26"/>
      <c r="H33" s="28"/>
      <c r="I33" s="26"/>
      <c r="J33" s="28"/>
      <c r="K33" s="26"/>
      <c r="L33" s="28"/>
      <c r="M33" s="26"/>
      <c r="N33" s="28"/>
      <c r="O33" s="26"/>
    </row>
    <row r="34" spans="1:15" ht="22.5" x14ac:dyDescent="0.2">
      <c r="A34" s="42" t="s">
        <v>68</v>
      </c>
      <c r="B34" s="63"/>
      <c r="C34" s="63"/>
      <c r="D34" s="63"/>
      <c r="E34" s="63"/>
      <c r="F34" s="63"/>
      <c r="G34" s="63"/>
      <c r="H34" s="63"/>
      <c r="I34" s="63"/>
      <c r="J34" s="63"/>
      <c r="K34" s="63"/>
      <c r="L34" s="63"/>
      <c r="M34" s="63"/>
      <c r="N34" s="63"/>
      <c r="O34" s="63"/>
    </row>
    <row r="35" spans="1:15" x14ac:dyDescent="0.2">
      <c r="A35" s="43" t="s">
        <v>53</v>
      </c>
      <c r="B35" s="28">
        <f>[1]TIC!C27</f>
        <v>479135.61417797965</v>
      </c>
      <c r="C35" s="26">
        <f t="shared" si="0"/>
        <v>19.05854427683116</v>
      </c>
      <c r="D35" s="28">
        <f>[1]TIC!D27</f>
        <v>167781.80287878809</v>
      </c>
      <c r="E35" s="26">
        <f t="shared" si="0"/>
        <v>16.09777879429809</v>
      </c>
      <c r="F35" s="28">
        <f>[1]TIC!E27</f>
        <v>254923.60073079917</v>
      </c>
      <c r="G35" s="26">
        <f t="shared" ref="G35:G40" si="11">+F35/F$7*100</f>
        <v>13.755634027631281</v>
      </c>
      <c r="H35" s="28">
        <f>[1]TIC!F27</f>
        <v>25480.237770542437</v>
      </c>
      <c r="I35" s="26">
        <f t="shared" ref="I35:I40" si="12">+H35/H$7*100</f>
        <v>5.9302965348150263</v>
      </c>
      <c r="J35" s="28">
        <f>[1]TIC!G27</f>
        <v>415986.15125331155</v>
      </c>
      <c r="K35" s="26">
        <f t="shared" ref="K35:K40" si="13">+J35/J$7*100</f>
        <v>17.834715874743537</v>
      </c>
      <c r="L35" s="28">
        <f>[1]TIC!H27</f>
        <v>18551.380465103393</v>
      </c>
      <c r="M35" s="26">
        <f t="shared" ref="M35:M40" si="14">+L35/L$7*100</f>
        <v>10.049578635616959</v>
      </c>
      <c r="N35" s="28">
        <f>[1]TIC!I27</f>
        <v>18551.380465103393</v>
      </c>
      <c r="O35" s="26">
        <f t="shared" ref="O35:O40" si="15">+N35/N$7*100</f>
        <v>10.049578635616959</v>
      </c>
    </row>
    <row r="36" spans="1:15" x14ac:dyDescent="0.2">
      <c r="A36" s="43" t="s">
        <v>54</v>
      </c>
      <c r="B36" s="28">
        <f>[1]TIC!C28</f>
        <v>480216.12518584816</v>
      </c>
      <c r="C36" s="26">
        <f t="shared" si="0"/>
        <v>19.101523688663015</v>
      </c>
      <c r="D36" s="28">
        <f>[1]TIC!D28</f>
        <v>193424.1712683861</v>
      </c>
      <c r="E36" s="26">
        <f t="shared" si="0"/>
        <v>18.558028755945376</v>
      </c>
      <c r="F36" s="28">
        <f>[1]TIC!E28</f>
        <v>314413.19051671872</v>
      </c>
      <c r="G36" s="26">
        <f t="shared" si="11"/>
        <v>16.965682148727641</v>
      </c>
      <c r="H36" s="28">
        <f>[1]TIC!F28</f>
        <v>21443.767299270032</v>
      </c>
      <c r="I36" s="26">
        <f t="shared" si="12"/>
        <v>4.9908442791400862</v>
      </c>
      <c r="J36" s="28">
        <f>[1]TIC!G28</f>
        <v>427076.50374378433</v>
      </c>
      <c r="K36" s="26">
        <f t="shared" si="13"/>
        <v>18.310196332500151</v>
      </c>
      <c r="L36" s="28">
        <f>[1]TIC!H28</f>
        <v>15331.60967709059</v>
      </c>
      <c r="M36" s="26">
        <f t="shared" si="14"/>
        <v>8.3053774542728664</v>
      </c>
      <c r="N36" s="28">
        <f>[1]TIC!I28</f>
        <v>15331.60967709059</v>
      </c>
      <c r="O36" s="26">
        <f t="shared" si="15"/>
        <v>8.3053774542728664</v>
      </c>
    </row>
    <row r="37" spans="1:15" x14ac:dyDescent="0.2">
      <c r="A37" s="43" t="s">
        <v>55</v>
      </c>
      <c r="B37" s="28">
        <f>[1]TIC!C29</f>
        <v>479513.22742209252</v>
      </c>
      <c r="C37" s="26">
        <f t="shared" si="0"/>
        <v>19.073564572796407</v>
      </c>
      <c r="D37" s="28">
        <f>[1]TIC!D29</f>
        <v>208904.51981493447</v>
      </c>
      <c r="E37" s="26">
        <f t="shared" si="0"/>
        <v>20.043286526962419</v>
      </c>
      <c r="F37" s="28">
        <f>[1]TIC!E29</f>
        <v>378622.37467707193</v>
      </c>
      <c r="G37" s="26">
        <f t="shared" si="11"/>
        <v>20.430398777515979</v>
      </c>
      <c r="H37" s="28">
        <f>[1]TIC!F29</f>
        <v>54184.598191177472</v>
      </c>
      <c r="I37" s="26">
        <f t="shared" si="12"/>
        <v>12.610978664609362</v>
      </c>
      <c r="J37" s="28">
        <f>[1]TIC!G29</f>
        <v>449216.84987650992</v>
      </c>
      <c r="K37" s="26">
        <f t="shared" si="13"/>
        <v>19.259426929374484</v>
      </c>
      <c r="L37" s="28">
        <f>[1]TIC!H29</f>
        <v>26991.129382281546</v>
      </c>
      <c r="M37" s="26">
        <f t="shared" si="14"/>
        <v>14.621525212185226</v>
      </c>
      <c r="N37" s="28">
        <f>[1]TIC!I29</f>
        <v>26991.129382281546</v>
      </c>
      <c r="O37" s="26">
        <f t="shared" si="15"/>
        <v>14.621525212185226</v>
      </c>
    </row>
    <row r="38" spans="1:15" x14ac:dyDescent="0.2">
      <c r="A38" s="43" t="s">
        <v>56</v>
      </c>
      <c r="B38" s="28">
        <f>[1]TIC!C30</f>
        <v>480131.92112366029</v>
      </c>
      <c r="C38" s="26">
        <f t="shared" si="0"/>
        <v>19.098174309489334</v>
      </c>
      <c r="D38" s="28">
        <f>[1]TIC!D30</f>
        <v>213580.48244593563</v>
      </c>
      <c r="E38" s="26">
        <f t="shared" si="0"/>
        <v>20.491920471721254</v>
      </c>
      <c r="F38" s="28">
        <f>[1]TIC!E30</f>
        <v>411919.54354818066</v>
      </c>
      <c r="G38" s="26">
        <f t="shared" si="11"/>
        <v>22.227108332198927</v>
      </c>
      <c r="H38" s="28">
        <f>[1]TIC!F30</f>
        <v>114219.91702478539</v>
      </c>
      <c r="I38" s="26">
        <f t="shared" si="12"/>
        <v>26.583660020709637</v>
      </c>
      <c r="J38" s="28">
        <f>[1]TIC!G30</f>
        <v>466506.1140374986</v>
      </c>
      <c r="K38" s="26">
        <f t="shared" si="13"/>
        <v>20.000675437445256</v>
      </c>
      <c r="L38" s="28">
        <f>[1]TIC!H30</f>
        <v>39174.148442036822</v>
      </c>
      <c r="M38" s="26">
        <f t="shared" si="14"/>
        <v>21.2212609186756</v>
      </c>
      <c r="N38" s="28">
        <f>[1]TIC!I30</f>
        <v>39174.148442036822</v>
      </c>
      <c r="O38" s="26">
        <f t="shared" si="15"/>
        <v>21.2212609186756</v>
      </c>
    </row>
    <row r="39" spans="1:15" x14ac:dyDescent="0.2">
      <c r="A39" s="43" t="s">
        <v>57</v>
      </c>
      <c r="B39" s="28">
        <f>[1]TIC!C31</f>
        <v>479858.05117633421</v>
      </c>
      <c r="C39" s="26">
        <f t="shared" si="0"/>
        <v>19.087280603484697</v>
      </c>
      <c r="D39" s="28">
        <f>[1]TIC!D31</f>
        <v>219609.43359515248</v>
      </c>
      <c r="E39" s="26">
        <f t="shared" si="0"/>
        <v>21.070366526636025</v>
      </c>
      <c r="F39" s="28">
        <f>[1]TIC!E31</f>
        <v>419241.81928815134</v>
      </c>
      <c r="G39" s="26">
        <f t="shared" si="11"/>
        <v>22.622217082584122</v>
      </c>
      <c r="H39" s="28">
        <f>[1]TIC!F31</f>
        <v>191872.46353606414</v>
      </c>
      <c r="I39" s="26">
        <f t="shared" si="12"/>
        <v>44.656592920409011</v>
      </c>
      <c r="J39" s="28">
        <f>[1]TIC!G31</f>
        <v>466997.51493615127</v>
      </c>
      <c r="K39" s="26">
        <f t="shared" si="13"/>
        <v>20.021743435458315</v>
      </c>
      <c r="L39" s="28">
        <f>[1]TIC!H31</f>
        <v>74074.617252253345</v>
      </c>
      <c r="M39" s="26">
        <f t="shared" si="14"/>
        <v>40.127401428700075</v>
      </c>
      <c r="N39" s="28">
        <f>[1]TIC!I31</f>
        <v>74074.617252253345</v>
      </c>
      <c r="O39" s="26">
        <f t="shared" si="15"/>
        <v>40.127401428700075</v>
      </c>
    </row>
    <row r="40" spans="1:15" x14ac:dyDescent="0.2">
      <c r="A40" s="45" t="s">
        <v>58</v>
      </c>
      <c r="B40" s="29">
        <f>[1]TIC!C32</f>
        <v>115165.05750140945</v>
      </c>
      <c r="C40" s="30">
        <f t="shared" si="0"/>
        <v>4.5809125487363778</v>
      </c>
      <c r="D40" s="29">
        <f>[1]TIC!D32</f>
        <v>38966.383588325538</v>
      </c>
      <c r="E40" s="30">
        <f t="shared" si="0"/>
        <v>3.7386189244360253</v>
      </c>
      <c r="F40" s="29">
        <f>[1]TIC!E32</f>
        <v>74109.938251570798</v>
      </c>
      <c r="G40" s="30">
        <f t="shared" si="11"/>
        <v>3.9989596313425824</v>
      </c>
      <c r="H40" s="29">
        <f>[1]TIC!F32</f>
        <v>22461.13544918596</v>
      </c>
      <c r="I40" s="30">
        <f t="shared" si="12"/>
        <v>5.2276275803168373</v>
      </c>
      <c r="J40" s="29">
        <f>[1]TIC!G32</f>
        <v>106668.6650760366</v>
      </c>
      <c r="K40" s="30">
        <f t="shared" si="13"/>
        <v>4.5732419904787571</v>
      </c>
      <c r="L40" s="29">
        <f>[1]TIC!H32</f>
        <v>10475.704809227893</v>
      </c>
      <c r="M40" s="30">
        <f t="shared" si="14"/>
        <v>5.6748563505492049</v>
      </c>
      <c r="N40" s="29">
        <f>[1]TIC!I32</f>
        <v>10475.704809227893</v>
      </c>
      <c r="O40" s="30">
        <f t="shared" si="15"/>
        <v>5.6748563505492049</v>
      </c>
    </row>
    <row r="41" spans="1:15" x14ac:dyDescent="0.2">
      <c r="A41" s="48" t="s">
        <v>85</v>
      </c>
      <c r="B41" s="28"/>
      <c r="C41" s="26"/>
      <c r="D41" s="28"/>
      <c r="E41" s="26"/>
      <c r="F41" s="28"/>
      <c r="G41" s="26"/>
      <c r="H41" s="28"/>
      <c r="I41" s="26"/>
      <c r="J41" s="28"/>
      <c r="K41" s="26"/>
      <c r="L41" s="28"/>
      <c r="M41" s="26"/>
      <c r="N41" s="28"/>
      <c r="O41" s="26"/>
    </row>
    <row r="42" spans="1:15" x14ac:dyDescent="0.2">
      <c r="A42" s="48" t="s">
        <v>15</v>
      </c>
    </row>
    <row r="43" spans="1:15" x14ac:dyDescent="0.2">
      <c r="A43" s="48" t="s">
        <v>16</v>
      </c>
    </row>
    <row r="44" spans="1:15" x14ac:dyDescent="0.2">
      <c r="A44" s="48" t="s">
        <v>59</v>
      </c>
    </row>
    <row r="45" spans="1:15" x14ac:dyDescent="0.2">
      <c r="B45" s="76"/>
      <c r="C45" s="76"/>
    </row>
    <row r="46" spans="1:15" x14ac:dyDescent="0.2">
      <c r="B46" s="76"/>
      <c r="C46" s="76"/>
    </row>
  </sheetData>
  <mergeCells count="13">
    <mergeCell ref="B46:C46"/>
    <mergeCell ref="N4:O4"/>
    <mergeCell ref="H3:I4"/>
    <mergeCell ref="A1:O1"/>
    <mergeCell ref="A2:A5"/>
    <mergeCell ref="J3:K4"/>
    <mergeCell ref="F3:G4"/>
    <mergeCell ref="D2:O2"/>
    <mergeCell ref="B2:C4"/>
    <mergeCell ref="D3:E4"/>
    <mergeCell ref="L4:M4"/>
    <mergeCell ref="L3:O3"/>
    <mergeCell ref="B45:C45"/>
  </mergeCells>
  <phoneticPr fontId="2" type="noConversion"/>
  <printOptions horizontalCentered="1" verticalCentered="1"/>
  <pageMargins left="0.15748031496062992" right="0.15748031496062992" top="0.19685039370078741" bottom="0.19685039370078741" header="0" footer="0"/>
  <pageSetup paperSize="119" scale="90" orientation="landscape" r:id="rId1"/>
  <headerFooter alignWithMargins="0"/>
  <ignoredErrors>
    <ignoredError sqref="D15:O16 G7 I7 K7 M7 O7 E10 G10 I10 K10 M10 O10 E11 G11 I11 K11 M11 O11 E12 G12 I12 K12 M12 O12 E13 G13 I13 K13 M13 O13 E14 G14 I14 K14 M14 O14 D22:O23 E17 G17 I17 K17 M17 O17 E18 G18 I18 K18 M18 O18 E19 G19 I19 K19 M19 O19 E20 G20 I20 K20 M20 O20 E21 G21 I21 K21 M21 O21 D26:O27 E24 G24 I24 K24 M24 O24 E25 G25 I25 K25 M25 O25 D33:O34 E28 G28 I28 K28 M28 O28 E29 G29 I29 K29 M29 O29 E30 G30 I30 K30 M30 O30 E31 G31 I31 K31 M31 O31 E32 G32 I32 K32 M32 O32 E40 E35 G35 I35 K35 M35 O35 E36 G36 I36 K36 M36 O36 E37 G37 I37 K37 M37 O37 E38 G38 I38 K38 M38 O38 E39 G39 I39 K39 M39 O39 G40 I40 K40 M40 O40"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AF43"/>
  <sheetViews>
    <sheetView zoomScaleSheetLayoutView="106" workbookViewId="0">
      <selection activeCell="AE11" sqref="AE11"/>
    </sheetView>
  </sheetViews>
  <sheetFormatPr baseColWidth="10" defaultRowHeight="12.75" x14ac:dyDescent="0.2"/>
  <cols>
    <col min="1" max="1" width="23.7109375" customWidth="1"/>
    <col min="2" max="2" width="9.7109375" bestFit="1" customWidth="1"/>
    <col min="3" max="3" width="4.7109375" customWidth="1"/>
    <col min="4" max="4" width="8" bestFit="1" customWidth="1"/>
    <col min="5" max="5" width="4.28515625" customWidth="1"/>
    <col min="6" max="6" width="8" bestFit="1" customWidth="1"/>
    <col min="7" max="7" width="4.28515625" bestFit="1" customWidth="1"/>
    <col min="8" max="8" width="8.7109375" customWidth="1"/>
    <col min="9" max="9" width="4.28515625" bestFit="1" customWidth="1"/>
    <col min="10" max="10" width="7.7109375" customWidth="1"/>
    <col min="11" max="11" width="5.28515625" customWidth="1"/>
    <col min="12" max="12" width="6.28515625" bestFit="1" customWidth="1"/>
    <col min="13" max="13" width="3.7109375" customWidth="1"/>
    <col min="14" max="14" width="0.5703125" customWidth="1"/>
    <col min="15" max="15" width="8" customWidth="1"/>
    <col min="16" max="16" width="4.42578125" bestFit="1" customWidth="1"/>
    <col min="17" max="17" width="8" bestFit="1" customWidth="1"/>
    <col min="18" max="18" width="4.28515625" bestFit="1" customWidth="1"/>
    <col min="19" max="19" width="8" bestFit="1" customWidth="1"/>
    <col min="20" max="20" width="6.28515625" bestFit="1" customWidth="1"/>
    <col min="21" max="21" width="8" bestFit="1" customWidth="1"/>
    <col min="22" max="22" width="6.28515625" bestFit="1" customWidth="1"/>
    <col min="23" max="23" width="6.5703125" bestFit="1" customWidth="1"/>
    <col min="24" max="24" width="6.28515625" bestFit="1" customWidth="1"/>
    <col min="25" max="25" width="6.5703125" bestFit="1" customWidth="1"/>
    <col min="26" max="26" width="6.28515625" bestFit="1" customWidth="1"/>
    <col min="27" max="27" width="8.7109375" bestFit="1" customWidth="1"/>
    <col min="28" max="28" width="4" bestFit="1" customWidth="1"/>
    <col min="29" max="29" width="8.28515625" customWidth="1"/>
    <col min="30" max="30" width="5.42578125" customWidth="1"/>
    <col min="31" max="31" width="9.28515625" customWidth="1"/>
    <col min="32" max="32" width="5.42578125" customWidth="1"/>
  </cols>
  <sheetData>
    <row r="1" spans="1:32" ht="27" customHeight="1" x14ac:dyDescent="0.2">
      <c r="A1" s="81" t="s">
        <v>72</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row>
    <row r="2" spans="1:32" x14ac:dyDescent="0.2">
      <c r="A2" s="80" t="s">
        <v>66</v>
      </c>
      <c r="B2" s="80" t="s">
        <v>84</v>
      </c>
      <c r="C2" s="80"/>
      <c r="D2" s="80" t="s">
        <v>32</v>
      </c>
      <c r="E2" s="80"/>
      <c r="F2" s="82" t="s">
        <v>39</v>
      </c>
      <c r="G2" s="82"/>
      <c r="H2" s="82"/>
      <c r="I2" s="82"/>
      <c r="J2" s="82"/>
      <c r="K2" s="82"/>
      <c r="L2" s="82"/>
      <c r="M2" s="82"/>
      <c r="N2" s="82"/>
      <c r="O2" s="82"/>
      <c r="P2" s="82"/>
      <c r="Q2" s="82"/>
      <c r="R2" s="82"/>
      <c r="S2" s="82"/>
      <c r="T2" s="82"/>
      <c r="U2" s="82"/>
      <c r="V2" s="82"/>
      <c r="W2" s="82"/>
      <c r="X2" s="82"/>
      <c r="Y2" s="82"/>
      <c r="Z2" s="82"/>
      <c r="AA2" s="82"/>
      <c r="AB2" s="82"/>
      <c r="AC2" s="82"/>
      <c r="AD2" s="82"/>
      <c r="AE2" s="82"/>
      <c r="AF2" s="82"/>
    </row>
    <row r="3" spans="1:32" x14ac:dyDescent="0.2">
      <c r="A3" s="77"/>
      <c r="B3" s="77"/>
      <c r="C3" s="77"/>
      <c r="D3" s="77"/>
      <c r="E3" s="77"/>
      <c r="F3" s="80" t="s">
        <v>47</v>
      </c>
      <c r="G3" s="80"/>
      <c r="H3" s="80"/>
      <c r="I3" s="80"/>
      <c r="J3" s="80"/>
      <c r="K3" s="80"/>
      <c r="L3" s="80"/>
      <c r="M3" s="80"/>
      <c r="N3" s="18"/>
      <c r="O3" s="80" t="s">
        <v>19</v>
      </c>
      <c r="P3" s="80"/>
      <c r="Q3" s="80"/>
      <c r="R3" s="80"/>
      <c r="S3" s="80"/>
      <c r="T3" s="80"/>
      <c r="U3" s="80"/>
      <c r="V3" s="80"/>
      <c r="W3" s="80"/>
      <c r="X3" s="80"/>
      <c r="Y3" s="80"/>
      <c r="Z3" s="80"/>
      <c r="AA3" s="80"/>
      <c r="AB3" s="80"/>
      <c r="AC3" s="80"/>
      <c r="AD3" s="80"/>
      <c r="AE3" s="80"/>
      <c r="AF3" s="80"/>
    </row>
    <row r="4" spans="1:32" ht="56.25" customHeight="1" x14ac:dyDescent="0.2">
      <c r="A4" s="77"/>
      <c r="B4" s="77"/>
      <c r="C4" s="77"/>
      <c r="D4" s="77"/>
      <c r="E4" s="77"/>
      <c r="F4" s="83" t="s">
        <v>60</v>
      </c>
      <c r="G4" s="83"/>
      <c r="H4" s="83" t="s">
        <v>61</v>
      </c>
      <c r="I4" s="83"/>
      <c r="J4" s="83" t="s">
        <v>49</v>
      </c>
      <c r="K4" s="83"/>
      <c r="L4" s="83" t="s">
        <v>48</v>
      </c>
      <c r="M4" s="83"/>
      <c r="N4" s="18"/>
      <c r="O4" s="79" t="s">
        <v>21</v>
      </c>
      <c r="P4" s="79"/>
      <c r="Q4" s="79" t="s">
        <v>20</v>
      </c>
      <c r="R4" s="79"/>
      <c r="S4" s="79" t="s">
        <v>22</v>
      </c>
      <c r="T4" s="79"/>
      <c r="U4" s="79" t="s">
        <v>62</v>
      </c>
      <c r="V4" s="79"/>
      <c r="W4" s="79" t="s">
        <v>63</v>
      </c>
      <c r="X4" s="79"/>
      <c r="Y4" s="79" t="s">
        <v>83</v>
      </c>
      <c r="Z4" s="79"/>
      <c r="AA4" s="79" t="s">
        <v>73</v>
      </c>
      <c r="AB4" s="79"/>
      <c r="AC4" s="79" t="s">
        <v>74</v>
      </c>
      <c r="AD4" s="79"/>
      <c r="AE4" s="79" t="s">
        <v>23</v>
      </c>
      <c r="AF4" s="79"/>
    </row>
    <row r="5" spans="1:32" ht="14.25" customHeight="1" x14ac:dyDescent="0.2">
      <c r="A5" s="77"/>
      <c r="B5" s="10" t="s">
        <v>1</v>
      </c>
      <c r="C5" s="10" t="s">
        <v>2</v>
      </c>
      <c r="D5" s="10" t="s">
        <v>1</v>
      </c>
      <c r="E5" s="10" t="s">
        <v>2</v>
      </c>
      <c r="F5" s="10" t="s">
        <v>1</v>
      </c>
      <c r="G5" s="10" t="s">
        <v>2</v>
      </c>
      <c r="H5" s="10" t="s">
        <v>1</v>
      </c>
      <c r="I5" s="10" t="s">
        <v>2</v>
      </c>
      <c r="J5" s="10" t="s">
        <v>1</v>
      </c>
      <c r="K5" s="10" t="s">
        <v>2</v>
      </c>
      <c r="L5" s="10" t="s">
        <v>1</v>
      </c>
      <c r="M5" s="10" t="s">
        <v>2</v>
      </c>
      <c r="N5" s="2"/>
      <c r="O5" s="10" t="s">
        <v>1</v>
      </c>
      <c r="P5" s="10" t="s">
        <v>2</v>
      </c>
      <c r="Q5" s="10" t="s">
        <v>1</v>
      </c>
      <c r="R5" s="10" t="s">
        <v>2</v>
      </c>
      <c r="S5" s="10" t="s">
        <v>1</v>
      </c>
      <c r="T5" s="10" t="s">
        <v>2</v>
      </c>
      <c r="U5" s="10" t="s">
        <v>1</v>
      </c>
      <c r="V5" s="10" t="s">
        <v>2</v>
      </c>
      <c r="W5" s="10" t="s">
        <v>1</v>
      </c>
      <c r="X5" s="10" t="s">
        <v>2</v>
      </c>
      <c r="Y5" s="10" t="s">
        <v>1</v>
      </c>
      <c r="Z5" s="10" t="s">
        <v>2</v>
      </c>
      <c r="AA5" s="10"/>
      <c r="AB5" s="10"/>
      <c r="AC5" s="10" t="s">
        <v>1</v>
      </c>
      <c r="AD5" s="10" t="s">
        <v>2</v>
      </c>
      <c r="AE5" s="10" t="s">
        <v>1</v>
      </c>
      <c r="AF5" s="10" t="s">
        <v>2</v>
      </c>
    </row>
    <row r="6" spans="1:32" x14ac:dyDescent="0.2">
      <c r="A6" s="49" t="s">
        <v>50</v>
      </c>
      <c r="B6" s="21">
        <f>[1]TIC!C38</f>
        <v>8734547.9882401619</v>
      </c>
      <c r="C6" s="21">
        <f>+C9+C13</f>
        <v>99.999999999974307</v>
      </c>
      <c r="D6" s="21">
        <f>[1]TIC!D38</f>
        <v>4716420.3235153332</v>
      </c>
      <c r="E6" s="31">
        <f>+D6/$B$6*100</f>
        <v>53.997302778178437</v>
      </c>
      <c r="F6" s="66">
        <f>[1]TIC!E38</f>
        <v>3697558.9885970834</v>
      </c>
      <c r="G6" s="22">
        <f>+F6/$D6*100</f>
        <v>78.397571356429651</v>
      </c>
      <c r="H6" s="66">
        <f>[1]TIC!F38</f>
        <v>880078.46993919008</v>
      </c>
      <c r="I6" s="22">
        <f>+H6/$D6*100</f>
        <v>18.659882062488293</v>
      </c>
      <c r="J6" s="21">
        <f>[1]TIC!G38</f>
        <v>119178.89098585201</v>
      </c>
      <c r="K6" s="22">
        <f>+J6/$D6*100</f>
        <v>2.5268929147736201</v>
      </c>
      <c r="L6" s="21">
        <f>[1]TIC!H38</f>
        <v>19603.973992969994</v>
      </c>
      <c r="M6" s="22">
        <f>+L6/$D6*100</f>
        <v>0.41565366630339645</v>
      </c>
      <c r="N6" s="22"/>
      <c r="O6" s="66">
        <f>[1]TIC!I38</f>
        <v>4283776.4492141185</v>
      </c>
      <c r="P6" s="22">
        <f>+O6/$D6*100</f>
        <v>90.826859257133634</v>
      </c>
      <c r="Q6" s="66">
        <f>[1]TIC!J38</f>
        <v>39010.02879185346</v>
      </c>
      <c r="R6" s="22">
        <f>+Q6/$D6*100</f>
        <v>0.82711094677791042</v>
      </c>
      <c r="S6" s="21">
        <f>[1]TIC!K38</f>
        <v>526732.61306851264</v>
      </c>
      <c r="T6" s="22">
        <f>+S6/$D6*100</f>
        <v>11.168059183408788</v>
      </c>
      <c r="U6" s="21">
        <f>[1]TIC!L38</f>
        <v>94309.410916839697</v>
      </c>
      <c r="V6" s="22">
        <f>+U6/$D6*100</f>
        <v>1.9995972463825531</v>
      </c>
      <c r="W6" s="66">
        <f>[1]TIC!M38</f>
        <v>246062.77674033685</v>
      </c>
      <c r="X6" s="22">
        <f>+W6/$D6*100</f>
        <v>5.2171511413753011</v>
      </c>
      <c r="Y6" s="67">
        <f>[1]TIC!N38</f>
        <v>29873.53466669214</v>
      </c>
      <c r="Z6" s="22">
        <f>+Y6/$D6*100</f>
        <v>0.63339424007116951</v>
      </c>
      <c r="AA6" s="74">
        <f>SUM(AA9,AA13)</f>
        <v>4285305.5549781034</v>
      </c>
      <c r="AB6" s="22">
        <f>+AA6/$D6*100</f>
        <v>90.859280153896393</v>
      </c>
      <c r="AC6" s="67">
        <f>[1]TIC!O38</f>
        <v>44074.116284918069</v>
      </c>
      <c r="AD6" s="22">
        <f>+AC6/$D6*100</f>
        <v>0.93448236717095445</v>
      </c>
      <c r="AE6" s="67">
        <f>[1]TIC!P38</f>
        <v>325422.22313487076</v>
      </c>
      <c r="AF6" s="22">
        <f>+AE6/$D6*100</f>
        <v>6.8997714540488797</v>
      </c>
    </row>
    <row r="7" spans="1:32" ht="7.15" customHeight="1" x14ac:dyDescent="0.2">
      <c r="A7" s="49"/>
      <c r="B7" s="5"/>
      <c r="C7" s="5"/>
      <c r="D7" s="5"/>
      <c r="E7" s="5"/>
      <c r="F7" s="68"/>
      <c r="G7" s="68"/>
      <c r="H7" s="68"/>
      <c r="I7" s="68"/>
      <c r="J7" s="5"/>
      <c r="K7" s="68"/>
      <c r="L7" s="5"/>
      <c r="M7" s="68"/>
      <c r="N7" s="68"/>
      <c r="O7" s="68"/>
      <c r="P7" s="68"/>
      <c r="Q7" s="68"/>
      <c r="R7" s="68"/>
      <c r="S7" s="5"/>
      <c r="T7" s="68"/>
      <c r="U7" s="5"/>
      <c r="V7" s="68"/>
      <c r="W7" s="68"/>
      <c r="X7" s="68"/>
      <c r="Y7" s="14"/>
      <c r="Z7" s="68"/>
      <c r="AA7" s="68"/>
      <c r="AB7" s="68"/>
    </row>
    <row r="8" spans="1:32" x14ac:dyDescent="0.2">
      <c r="A8" s="49" t="s">
        <v>3</v>
      </c>
      <c r="B8" s="21"/>
      <c r="C8" s="21"/>
      <c r="D8" s="21"/>
      <c r="E8" s="21"/>
      <c r="F8" s="21"/>
      <c r="G8" s="21"/>
      <c r="H8" s="21"/>
      <c r="I8" s="21"/>
      <c r="J8" s="21"/>
      <c r="K8" s="21"/>
      <c r="L8" s="21"/>
      <c r="M8" s="21"/>
      <c r="N8" s="21"/>
      <c r="O8" s="21"/>
      <c r="P8" s="21"/>
      <c r="Q8" s="21"/>
      <c r="R8" s="21"/>
      <c r="S8" s="21"/>
      <c r="T8" s="21"/>
      <c r="U8" s="21"/>
      <c r="V8" s="21"/>
      <c r="W8" s="21"/>
      <c r="X8" s="21"/>
      <c r="Y8" s="21"/>
      <c r="Z8" s="21"/>
      <c r="AA8" s="21"/>
      <c r="AB8" s="21"/>
    </row>
    <row r="9" spans="1:32" x14ac:dyDescent="0.2">
      <c r="A9" s="50" t="s">
        <v>4</v>
      </c>
      <c r="B9" s="5">
        <f>[1]TIC!C39</f>
        <v>4882630.7079231655</v>
      </c>
      <c r="C9" s="16">
        <f>+B9/$B$6*100</f>
        <v>55.900210457334943</v>
      </c>
      <c r="D9" s="5">
        <f>[1]TIC!D39</f>
        <v>3303794.2597243134</v>
      </c>
      <c r="E9" s="17">
        <f>+D9/D$6*100</f>
        <v>70.048766503106435</v>
      </c>
      <c r="F9" s="68">
        <f>[1]TIC!E39</f>
        <v>2769528.3189332602</v>
      </c>
      <c r="G9" s="17">
        <f>+F9/F$6*100</f>
        <v>74.901531726044652</v>
      </c>
      <c r="H9" s="68">
        <f>[1]TIC!F39</f>
        <v>479566.12917353964</v>
      </c>
      <c r="I9" s="17">
        <f>+H9/H$6*100</f>
        <v>54.491292032933799</v>
      </c>
      <c r="J9" s="5">
        <f>[1]TIC!G39</f>
        <v>48794.861224885608</v>
      </c>
      <c r="K9" s="17">
        <f>+J9/J$6*100</f>
        <v>40.942536737213096</v>
      </c>
      <c r="L9" s="5">
        <f>[1]TIC!H39</f>
        <v>5904.95039264139</v>
      </c>
      <c r="M9" s="17">
        <f>+L9/L$6*100</f>
        <v>30.121190707347967</v>
      </c>
      <c r="N9" s="69"/>
      <c r="O9" s="68">
        <f>[1]TIC!I39</f>
        <v>3079460.2803767775</v>
      </c>
      <c r="P9" s="17">
        <f>+O9/O$6*100</f>
        <v>71.886577576701526</v>
      </c>
      <c r="Q9" s="68">
        <f>[1]TIC!J39</f>
        <v>25911.220143085666</v>
      </c>
      <c r="R9" s="17">
        <f>+Q9/Q$6*100</f>
        <v>66.421945703605218</v>
      </c>
      <c r="S9" s="5">
        <f>[1]TIC!K39</f>
        <v>437595.64893861394</v>
      </c>
      <c r="T9" s="17">
        <f>+S9/S$6*100</f>
        <v>83.077378936036268</v>
      </c>
      <c r="U9" s="5">
        <f>[1]TIC!L39</f>
        <v>73301.887612212173</v>
      </c>
      <c r="V9" s="17">
        <f>+U9/U$6*100</f>
        <v>77.724891821080746</v>
      </c>
      <c r="W9" s="68">
        <f>[1]TIC!M39</f>
        <v>145403.19868740794</v>
      </c>
      <c r="X9" s="17">
        <f>+W9/W$6*100</f>
        <v>59.091911671324368</v>
      </c>
      <c r="Y9" s="14">
        <f>[1]TIC!N39</f>
        <v>22317.887629397519</v>
      </c>
      <c r="Z9" s="17">
        <f>+Y9/Y$6*100</f>
        <v>74.707890707962051</v>
      </c>
      <c r="AA9" s="68">
        <f>[2]Sheet1!D4</f>
        <v>2936463.678392645</v>
      </c>
      <c r="AB9" s="17">
        <f>+AA9/AA$6*100</f>
        <v>68.524020999656571</v>
      </c>
      <c r="AC9" s="14">
        <f>[1]TIC!O39</f>
        <v>28468.527544337587</v>
      </c>
      <c r="AD9" s="17">
        <f>+AC9/AC$6*100</f>
        <v>64.592395591784936</v>
      </c>
      <c r="AE9" s="14">
        <f>[1]TIC!P39</f>
        <v>192704.10531622486</v>
      </c>
      <c r="AF9" s="17">
        <f>+AE9/AE$6*100</f>
        <v>59.21663968116858</v>
      </c>
    </row>
    <row r="10" spans="1:32" x14ac:dyDescent="0.2">
      <c r="A10" s="55" t="s">
        <v>5</v>
      </c>
      <c r="B10" s="5">
        <f>[1]TIC!C40</f>
        <v>1037035.8042247475</v>
      </c>
      <c r="C10" s="16">
        <f t="shared" ref="C10:C39" si="0">+B10/$B$6*100</f>
        <v>11.872804472778329</v>
      </c>
      <c r="D10" s="5">
        <f>[1]TIC!D40</f>
        <v>736606.37013338541</v>
      </c>
      <c r="E10" s="17">
        <f t="shared" ref="E10:G13" si="1">+D10/D$6*100</f>
        <v>15.61791188246691</v>
      </c>
      <c r="F10" s="68">
        <f>[1]TIC!E40</f>
        <v>629226.20611416665</v>
      </c>
      <c r="G10" s="17">
        <f t="shared" si="1"/>
        <v>17.01734057670587</v>
      </c>
      <c r="H10" s="68">
        <f>[1]TIC!F40</f>
        <v>94901.921285122808</v>
      </c>
      <c r="I10" s="17">
        <f>+H10/H$6*100</f>
        <v>10.783347681676629</v>
      </c>
      <c r="J10" s="5">
        <f>[1]TIC!G40</f>
        <v>10015.125918798183</v>
      </c>
      <c r="K10" s="17">
        <f>+J10/J$6*100</f>
        <v>8.4034394312220115</v>
      </c>
      <c r="L10" s="5">
        <f>[1]TIC!H40</f>
        <v>2463.1168152960727</v>
      </c>
      <c r="M10" s="17">
        <f>+L10/L$6*100</f>
        <v>12.564375040383899</v>
      </c>
      <c r="N10" s="69"/>
      <c r="O10" s="68">
        <f>[1]TIC!I40</f>
        <v>685556.44837593078</v>
      </c>
      <c r="P10" s="17">
        <f>+O10/O$6*100</f>
        <v>16.003553325050373</v>
      </c>
      <c r="Q10" s="68">
        <f>[1]TIC!J40</f>
        <v>10270.732380762869</v>
      </c>
      <c r="R10" s="17">
        <f>+Q10/Q$6*100</f>
        <v>26.32844091339847</v>
      </c>
      <c r="S10" s="5">
        <f>[1]TIC!K40</f>
        <v>129170.33827133625</v>
      </c>
      <c r="T10" s="17">
        <f>+S10/S$6*100</f>
        <v>24.522942963194673</v>
      </c>
      <c r="U10" s="5">
        <f>[1]TIC!L40</f>
        <v>19698.848654226578</v>
      </c>
      <c r="V10" s="17">
        <f>+U10/U$6*100</f>
        <v>20.887468665875414</v>
      </c>
      <c r="W10" s="68">
        <f>[1]TIC!M40</f>
        <v>31014.690573195727</v>
      </c>
      <c r="X10" s="17">
        <f>+W10/W$6*100</f>
        <v>12.604381281905413</v>
      </c>
      <c r="Y10" s="14">
        <f>[1]TIC!N40</f>
        <v>8156.1698317822784</v>
      </c>
      <c r="Z10" s="17">
        <f>+Y10/Y$6*100</f>
        <v>27.302326031328654</v>
      </c>
      <c r="AA10" s="68">
        <f>[2]Sheet1!D5</f>
        <v>593726.78398104664</v>
      </c>
      <c r="AB10" s="17">
        <f t="shared" ref="AB10:AB13" si="2">+AA10/AA$6*100</f>
        <v>13.854946312785865</v>
      </c>
      <c r="AC10" s="14">
        <f>[1]TIC!O40</f>
        <v>6134.5550871524829</v>
      </c>
      <c r="AD10" s="17">
        <f t="shared" ref="AD10:AD13" si="3">+AC10/AC$6*100</f>
        <v>13.918725102723602</v>
      </c>
      <c r="AE10" s="14">
        <f>[1]TIC!P40</f>
        <v>24737.394215075932</v>
      </c>
      <c r="AF10" s="17">
        <f t="shared" ref="AF10:AF13" si="4">+AE10/AE$6*100</f>
        <v>7.6016302687550494</v>
      </c>
    </row>
    <row r="11" spans="1:32" ht="13.5" customHeight="1" x14ac:dyDescent="0.2">
      <c r="A11" s="55" t="s">
        <v>6</v>
      </c>
      <c r="B11" s="5">
        <f>[1]TIC!C41</f>
        <v>600389.65859328676</v>
      </c>
      <c r="C11" s="16">
        <f t="shared" si="0"/>
        <v>6.8737347301958476</v>
      </c>
      <c r="D11" s="5">
        <f>[1]TIC!D41</f>
        <v>434816.56815528712</v>
      </c>
      <c r="E11" s="17">
        <f t="shared" si="1"/>
        <v>9.2192073294943579</v>
      </c>
      <c r="F11" s="68">
        <f>[1]TIC!E41</f>
        <v>397146.61001669068</v>
      </c>
      <c r="G11" s="17">
        <f t="shared" si="1"/>
        <v>10.740778206418145</v>
      </c>
      <c r="H11" s="68">
        <f>[1]TIC!F41</f>
        <v>34820.270526787303</v>
      </c>
      <c r="I11" s="17">
        <f>+H11/H$6*100</f>
        <v>3.9564961212144234</v>
      </c>
      <c r="J11" s="68">
        <f>[1]TIC!G41</f>
        <v>2225.6684267420769</v>
      </c>
      <c r="K11" s="17">
        <f>+J11/J$6*100</f>
        <v>1.8675022131279029</v>
      </c>
      <c r="L11" s="68">
        <f>[1]TIC!H41</f>
        <v>624.01918506787206</v>
      </c>
      <c r="M11" s="17">
        <f>+L11/L$6*100</f>
        <v>3.1831259585002818</v>
      </c>
      <c r="N11" s="69"/>
      <c r="O11" s="68">
        <f>[1]TIC!I41</f>
        <v>410334.21546112472</v>
      </c>
      <c r="P11" s="17">
        <f>+O11/O$6*100</f>
        <v>9.5787961936343038</v>
      </c>
      <c r="Q11" s="68">
        <f>[1]TIC!J41</f>
        <v>4763.3464460180903</v>
      </c>
      <c r="R11" s="17">
        <f>+Q11/Q$6*100</f>
        <v>12.210568906354741</v>
      </c>
      <c r="S11" s="14">
        <f>[1]TIC!K41</f>
        <v>49339.116899366454</v>
      </c>
      <c r="T11" s="17">
        <f>+S11/S$6*100</f>
        <v>9.3670138653345294</v>
      </c>
      <c r="U11" s="14">
        <f>[1]TIC!L41</f>
        <v>6260.9924901809845</v>
      </c>
      <c r="V11" s="17">
        <f>+U11/U$6*100</f>
        <v>6.6387780703050012</v>
      </c>
      <c r="W11" s="14">
        <f>[1]TIC!M41</f>
        <v>19053.385784072372</v>
      </c>
      <c r="X11" s="17">
        <f>+W11/W$6*100</f>
        <v>7.743302760571086</v>
      </c>
      <c r="Y11" s="14">
        <f>[1]TIC!N41</f>
        <v>4472.1374929864169</v>
      </c>
      <c r="Z11" s="17">
        <f>+Y11/Y$6*100</f>
        <v>14.970232156600741</v>
      </c>
      <c r="AA11" s="68">
        <f>[2]Sheet1!D6</f>
        <v>383771.79881673644</v>
      </c>
      <c r="AB11" s="17">
        <f t="shared" si="2"/>
        <v>8.9555293990861617</v>
      </c>
      <c r="AC11" s="14">
        <f>[1]TIC!O41</f>
        <v>6635.4040012217074</v>
      </c>
      <c r="AD11" s="17">
        <f t="shared" si="3"/>
        <v>15.055103903449806</v>
      </c>
      <c r="AE11" s="14">
        <f>[1]TIC!P41</f>
        <v>25917.596819819006</v>
      </c>
      <c r="AF11" s="17">
        <f t="shared" si="4"/>
        <v>7.9642983721727871</v>
      </c>
    </row>
    <row r="12" spans="1:32" x14ac:dyDescent="0.2">
      <c r="A12" s="55" t="s">
        <v>7</v>
      </c>
      <c r="B12" s="5">
        <f>[1]TIC!C42</f>
        <v>3245205.2451050524</v>
      </c>
      <c r="C12" s="16">
        <f t="shared" si="0"/>
        <v>37.153671254359857</v>
      </c>
      <c r="D12" s="5">
        <f>[1]TIC!D42</f>
        <v>2132371.3214356545</v>
      </c>
      <c r="E12" s="17">
        <f t="shared" si="1"/>
        <v>45.211647291145468</v>
      </c>
      <c r="F12" s="68">
        <f>[1]TIC!E42</f>
        <v>1743155.5028024279</v>
      </c>
      <c r="G12" s="17">
        <f t="shared" si="1"/>
        <v>47.143412942921316</v>
      </c>
      <c r="H12" s="68">
        <f>[1]TIC!F42</f>
        <v>349843.93736162863</v>
      </c>
      <c r="I12" s="17">
        <f>+H12/H$6*100</f>
        <v>39.751448230042655</v>
      </c>
      <c r="J12" s="68">
        <f>[1]TIC!G42</f>
        <v>36554.066879345359</v>
      </c>
      <c r="K12" s="17">
        <f>+J12/J$6*100</f>
        <v>30.671595092863196</v>
      </c>
      <c r="L12" s="68">
        <f>[1]TIC!H42</f>
        <v>2817.8143922774457</v>
      </c>
      <c r="M12" s="17">
        <f>+L12/L$6*100</f>
        <v>14.373689708463788</v>
      </c>
      <c r="N12" s="69"/>
      <c r="O12" s="68">
        <f>[1]TIC!I42</f>
        <v>1983569.6165397454</v>
      </c>
      <c r="P12" s="17">
        <f>+O12/O$6*100</f>
        <v>46.304228058017401</v>
      </c>
      <c r="Q12" s="68">
        <f>[1]TIC!J42</f>
        <v>10877.141316304707</v>
      </c>
      <c r="R12" s="17">
        <f>+Q12/Q$6*100</f>
        <v>27.882935883852006</v>
      </c>
      <c r="S12" s="14">
        <f>[1]TIC!K42</f>
        <v>259086.19376791085</v>
      </c>
      <c r="T12" s="17">
        <f>+S12/S$6*100</f>
        <v>49.187422107506997</v>
      </c>
      <c r="U12" s="14">
        <f>[1]TIC!L42</f>
        <v>47342.046467804539</v>
      </c>
      <c r="V12" s="17">
        <f>+U12/U$6*100</f>
        <v>50.198645084900264</v>
      </c>
      <c r="W12" s="14">
        <f>[1]TIC!M42</f>
        <v>95335.122330139769</v>
      </c>
      <c r="X12" s="17">
        <f>+W12/W$6*100</f>
        <v>38.744227628847845</v>
      </c>
      <c r="Y12" s="14">
        <f>[1]TIC!N42</f>
        <v>9689.5803046288274</v>
      </c>
      <c r="Z12" s="17">
        <f>+Y12/Y$6*100</f>
        <v>32.435332520032667</v>
      </c>
      <c r="AA12" s="68">
        <f>[2]Sheet1!D7</f>
        <v>1958965.0955948902</v>
      </c>
      <c r="AB12" s="17">
        <f t="shared" si="2"/>
        <v>45.713545287785202</v>
      </c>
      <c r="AC12" s="14">
        <f>[1]TIC!O42</f>
        <v>15698.568455963394</v>
      </c>
      <c r="AD12" s="17">
        <f t="shared" si="3"/>
        <v>35.618566585611525</v>
      </c>
      <c r="AE12" s="14">
        <f>[1]TIC!P42</f>
        <v>142049.11428133034</v>
      </c>
      <c r="AF12" s="17">
        <f t="shared" si="4"/>
        <v>43.650711040240878</v>
      </c>
    </row>
    <row r="13" spans="1:32" x14ac:dyDescent="0.2">
      <c r="A13" s="50" t="s">
        <v>8</v>
      </c>
      <c r="B13" s="5">
        <f>[1]TIC!C43</f>
        <v>3851917.2803147519</v>
      </c>
      <c r="C13" s="16">
        <f t="shared" si="0"/>
        <v>44.099789542639364</v>
      </c>
      <c r="D13" s="5">
        <f>[1]TIC!D43</f>
        <v>1412626.0637908194</v>
      </c>
      <c r="E13" s="17">
        <f t="shared" si="1"/>
        <v>29.951233496889309</v>
      </c>
      <c r="F13" s="68">
        <f>[1]TIC!E43</f>
        <v>928030.66966386954</v>
      </c>
      <c r="G13" s="17">
        <f t="shared" si="1"/>
        <v>25.098468273956602</v>
      </c>
      <c r="H13" s="68">
        <f>[1]TIC!F43</f>
        <v>400512.34076564206</v>
      </c>
      <c r="I13" s="17">
        <f>+H13/H$6*100</f>
        <v>45.508707967065241</v>
      </c>
      <c r="J13" s="5">
        <f>[1]TIC!G43</f>
        <v>70384.029760966485</v>
      </c>
      <c r="K13" s="17">
        <f>+J13/J$6*100</f>
        <v>59.057463262786968</v>
      </c>
      <c r="L13" s="5">
        <f>[1]TIC!H43</f>
        <v>13699.023600328601</v>
      </c>
      <c r="M13" s="17">
        <f>+L13/L$6*100</f>
        <v>69.878809292652022</v>
      </c>
      <c r="N13" s="69"/>
      <c r="O13" s="68">
        <f>[1]TIC!I43</f>
        <v>1204316.1688373636</v>
      </c>
      <c r="P13" s="17">
        <f>+O13/O$6*100</f>
        <v>28.113422423298999</v>
      </c>
      <c r="Q13" s="68">
        <f>[1]TIC!J43</f>
        <v>13098.808648767812</v>
      </c>
      <c r="R13" s="17">
        <f>+Q13/Q$6*100</f>
        <v>33.578054296394832</v>
      </c>
      <c r="S13" s="5">
        <f>[1]TIC!K43</f>
        <v>89136.964129899323</v>
      </c>
      <c r="T13" s="17">
        <f>+S13/S$6*100</f>
        <v>16.922621063963849</v>
      </c>
      <c r="U13" s="5">
        <f>[1]TIC!L43</f>
        <v>21007.523304627626</v>
      </c>
      <c r="V13" s="17">
        <f>+U13/U$6*100</f>
        <v>22.275108178919361</v>
      </c>
      <c r="W13" s="68">
        <f>[1]TIC!M43</f>
        <v>100659.57805292975</v>
      </c>
      <c r="X13" s="17">
        <f>+W13/W$6*100</f>
        <v>40.908088328675966</v>
      </c>
      <c r="Y13" s="14">
        <f>[1]TIC!N43</f>
        <v>7555.6470372946387</v>
      </c>
      <c r="Z13" s="17">
        <f>+Y13/Y$6*100</f>
        <v>25.292109292038013</v>
      </c>
      <c r="AA13" s="68">
        <f>[2]Sheet1!D8</f>
        <v>1348841.8765854584</v>
      </c>
      <c r="AB13" s="17">
        <f t="shared" si="2"/>
        <v>31.475979000343436</v>
      </c>
      <c r="AC13" s="14">
        <f>[1]TIC!O43</f>
        <v>15605.588740580522</v>
      </c>
      <c r="AD13" s="17">
        <f t="shared" si="3"/>
        <v>35.407604408215157</v>
      </c>
      <c r="AE13" s="14">
        <f>[1]TIC!P43</f>
        <v>132718.11781864706</v>
      </c>
      <c r="AF13" s="17">
        <f t="shared" si="4"/>
        <v>40.783360318831775</v>
      </c>
    </row>
    <row r="14" spans="1:32" x14ac:dyDescent="0.2">
      <c r="A14" s="49"/>
      <c r="B14" s="5"/>
      <c r="C14" s="16"/>
      <c r="D14" s="5"/>
      <c r="E14" s="17"/>
      <c r="F14" s="68"/>
      <c r="G14" s="17"/>
      <c r="H14" s="68"/>
      <c r="I14" s="17"/>
      <c r="J14" s="5"/>
      <c r="K14" s="17"/>
      <c r="L14" s="5"/>
      <c r="M14" s="17"/>
      <c r="N14" s="69"/>
      <c r="O14" s="68"/>
      <c r="P14" s="17"/>
      <c r="Q14" s="68"/>
      <c r="R14" s="17"/>
      <c r="S14" s="5"/>
      <c r="T14" s="17"/>
      <c r="U14" s="5"/>
      <c r="V14" s="17"/>
      <c r="W14" s="68"/>
      <c r="X14" s="17"/>
      <c r="Y14" s="14"/>
      <c r="Z14" s="17"/>
      <c r="AA14" s="68"/>
      <c r="AB14" s="17"/>
    </row>
    <row r="15" spans="1:32" x14ac:dyDescent="0.2">
      <c r="A15" s="49" t="s">
        <v>31</v>
      </c>
      <c r="B15" s="21"/>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row>
    <row r="16" spans="1:32" x14ac:dyDescent="0.2">
      <c r="A16" s="50" t="s">
        <v>25</v>
      </c>
      <c r="B16" s="5">
        <f>[1]TIC!C45</f>
        <v>1939034.7822548929</v>
      </c>
      <c r="C16" s="16">
        <f t="shared" si="0"/>
        <v>22.199600767727535</v>
      </c>
      <c r="D16" s="5">
        <f>[1]TIC!D45</f>
        <v>794122.84629140364</v>
      </c>
      <c r="E16" s="17">
        <f t="shared" ref="E16:G20" si="5">+D16/D$6*100</f>
        <v>16.837406164417352</v>
      </c>
      <c r="F16" s="68">
        <f>[1]TIC!E45</f>
        <v>579923.15045723738</v>
      </c>
      <c r="G16" s="17">
        <f t="shared" si="5"/>
        <v>15.68394587471531</v>
      </c>
      <c r="H16" s="68">
        <f>[1]TIC!F45</f>
        <v>196387.44505142485</v>
      </c>
      <c r="I16" s="17">
        <f>+H16/H$6*100</f>
        <v>22.314765303256927</v>
      </c>
      <c r="J16" s="5">
        <f>[1]TIC!G45</f>
        <v>15427.017624794529</v>
      </c>
      <c r="K16" s="17">
        <f>+J16/J$6*100</f>
        <v>12.944421195046955</v>
      </c>
      <c r="L16" s="5">
        <f>[1]TIC!H45</f>
        <v>2385.2331579437196</v>
      </c>
      <c r="M16" s="17">
        <f>+L16/L$6*100</f>
        <v>12.167089993075214</v>
      </c>
      <c r="N16" s="69"/>
      <c r="O16" s="68">
        <f>[1]TIC!I45</f>
        <v>736747.22773106012</v>
      </c>
      <c r="P16" s="17">
        <f>+O16/O$6*100</f>
        <v>17.1985451730615</v>
      </c>
      <c r="Q16" s="68">
        <f>[1]TIC!J45</f>
        <v>4558.2810580568193</v>
      </c>
      <c r="R16" s="17">
        <f>+Q16/Q$6*100</f>
        <v>11.684895395434145</v>
      </c>
      <c r="S16" s="5">
        <f>[1]TIC!K45</f>
        <v>992.11125650214967</v>
      </c>
      <c r="T16" s="17">
        <f>+S16/S$6*100</f>
        <v>0.18835197059900005</v>
      </c>
      <c r="U16" s="5">
        <f>[1]TIC!L45</f>
        <v>17055.865023889161</v>
      </c>
      <c r="V16" s="17">
        <f>+U16/U$6*100</f>
        <v>18.085008545890197</v>
      </c>
      <c r="W16" s="68">
        <f>[1]TIC!M45</f>
        <v>31866.291660947762</v>
      </c>
      <c r="X16" s="17">
        <f>+W16/W$6*100</f>
        <v>12.950472266910717</v>
      </c>
      <c r="Y16" s="14">
        <f>[1]TIC!N45</f>
        <v>423.68114227820405</v>
      </c>
      <c r="Z16" s="17">
        <f>+Y16/Y$6*100</f>
        <v>1.4182491191797015</v>
      </c>
      <c r="AA16" s="68">
        <f>[2]Sheet1!D9</f>
        <v>662521.45003661432</v>
      </c>
      <c r="AB16" s="17">
        <f t="shared" ref="AB16:AB20" si="6">+AA16/AA$6*100</f>
        <v>15.460308291598581</v>
      </c>
      <c r="AC16" s="14">
        <f>[1]TIC!O45</f>
        <v>1086.6962934023088</v>
      </c>
      <c r="AD16" s="17">
        <f>+AC16/AC$6*100</f>
        <v>2.4656110774345135</v>
      </c>
      <c r="AE16" s="14">
        <f>[1]TIC!P45</f>
        <v>41325.481117435353</v>
      </c>
      <c r="AF16" s="17">
        <f>+AE16/AE$6*100</f>
        <v>12.699034724591648</v>
      </c>
    </row>
    <row r="17" spans="1:32" x14ac:dyDescent="0.2">
      <c r="A17" s="53" t="s">
        <v>26</v>
      </c>
      <c r="B17" s="14">
        <f>[1]TIC!C46</f>
        <v>2589408.4155560499</v>
      </c>
      <c r="C17" s="16">
        <f t="shared" si="0"/>
        <v>29.645591495316342</v>
      </c>
      <c r="D17" s="14">
        <f>[1]TIC!D46</f>
        <v>1773946.101525503</v>
      </c>
      <c r="E17" s="17">
        <f t="shared" si="5"/>
        <v>37.612129111582476</v>
      </c>
      <c r="F17" s="14">
        <f>[1]TIC!E46</f>
        <v>1448150.4776618676</v>
      </c>
      <c r="G17" s="17">
        <f t="shared" si="5"/>
        <v>39.165040561295292</v>
      </c>
      <c r="H17" s="14">
        <f>[1]TIC!F46</f>
        <v>282176.43289769394</v>
      </c>
      <c r="I17" s="17">
        <f>+H17/H$6*100</f>
        <v>32.062644699988084</v>
      </c>
      <c r="J17" s="14">
        <f>[1]TIC!G46</f>
        <v>39546.713288487772</v>
      </c>
      <c r="K17" s="17">
        <f>+J17/J$6*100</f>
        <v>33.182649176675469</v>
      </c>
      <c r="L17" s="14">
        <f>[1]TIC!H46</f>
        <v>4072.4776774550073</v>
      </c>
      <c r="M17" s="17">
        <f>+L17/L$6*100</f>
        <v>20.773735360572314</v>
      </c>
      <c r="N17" s="69"/>
      <c r="O17" s="14">
        <f>[1]TIC!I46</f>
        <v>1592918.8360887987</v>
      </c>
      <c r="P17" s="17">
        <f>+O17/O$6*100</f>
        <v>37.184919777525458</v>
      </c>
      <c r="Q17" s="14">
        <f>[1]TIC!J46</f>
        <v>16935.218370060524</v>
      </c>
      <c r="R17" s="17">
        <f>+Q17/Q$6*100</f>
        <v>43.412473393501152</v>
      </c>
      <c r="S17" s="14">
        <f>[1]TIC!K46</f>
        <v>180680.17399079891</v>
      </c>
      <c r="T17" s="17">
        <f>+S17/S$6*100</f>
        <v>34.302067027563695</v>
      </c>
      <c r="U17" s="14">
        <f>[1]TIC!L46</f>
        <v>63614.916894354683</v>
      </c>
      <c r="V17" s="17">
        <f>+U17/U$6*100</f>
        <v>67.45341347794988</v>
      </c>
      <c r="W17" s="14">
        <f>[1]TIC!M46</f>
        <v>112188.34182122235</v>
      </c>
      <c r="X17" s="17">
        <f>+W17/W$6*100</f>
        <v>45.593382025275432</v>
      </c>
      <c r="Y17" s="14">
        <f>[1]TIC!N46</f>
        <v>12330.661473371991</v>
      </c>
      <c r="Z17" s="17">
        <f>+Y17/Y$6*100</f>
        <v>41.276205212904422</v>
      </c>
      <c r="AA17" s="68">
        <f>[2]Sheet1!D10</f>
        <v>1622141.9066471159</v>
      </c>
      <c r="AB17" s="17">
        <f t="shared" si="6"/>
        <v>37.853587937567838</v>
      </c>
      <c r="AC17" s="14">
        <f>[1]TIC!O46</f>
        <v>25249.744946064264</v>
      </c>
      <c r="AD17" s="17">
        <f>+AC17/AC$6*100</f>
        <v>57.289282405202968</v>
      </c>
      <c r="AE17" s="14">
        <f>[1]TIC!P46</f>
        <v>133682.82607740481</v>
      </c>
      <c r="AF17" s="17">
        <f>+AE17/AE$6*100</f>
        <v>41.079808499126429</v>
      </c>
    </row>
    <row r="18" spans="1:32" x14ac:dyDescent="0.2">
      <c r="A18" s="53" t="s">
        <v>29</v>
      </c>
      <c r="B18" s="5">
        <f>[1]TIC!C47</f>
        <v>1758161.4366739171</v>
      </c>
      <c r="C18" s="16">
        <f t="shared" si="0"/>
        <v>20.128819934827007</v>
      </c>
      <c r="D18" s="5">
        <f>[1]TIC!D47</f>
        <v>1115792.498218674</v>
      </c>
      <c r="E18" s="17">
        <f t="shared" si="5"/>
        <v>23.65761364939226</v>
      </c>
      <c r="F18" s="68">
        <f>[1]TIC!E47</f>
        <v>897587.54111434612</v>
      </c>
      <c r="G18" s="17">
        <f t="shared" si="5"/>
        <v>24.275137837757825</v>
      </c>
      <c r="H18" s="68">
        <f>[1]TIC!F47</f>
        <v>184335.39970391881</v>
      </c>
      <c r="I18" s="17">
        <f>+H18/H$6*100</f>
        <v>20.945336808052541</v>
      </c>
      <c r="J18" s="5">
        <f>[1]TIC!G47</f>
        <v>30047.32218612068</v>
      </c>
      <c r="K18" s="17">
        <f>+J18/J$6*100</f>
        <v>25.211949815582415</v>
      </c>
      <c r="L18" s="5">
        <f>[1]TIC!H47</f>
        <v>3822.2352142922537</v>
      </c>
      <c r="M18" s="17">
        <f>+L18/L$6*100</f>
        <v>19.497246913625325</v>
      </c>
      <c r="N18" s="69"/>
      <c r="O18" s="68">
        <f>[1]TIC!I47</f>
        <v>991991.94190377311</v>
      </c>
      <c r="P18" s="17">
        <f>+O18/O$6*100</f>
        <v>23.156949333473257</v>
      </c>
      <c r="Q18" s="68">
        <f>[1]TIC!J47</f>
        <v>10171.72097102402</v>
      </c>
      <c r="R18" s="17">
        <f>+Q18/Q$6*100</f>
        <v>26.074630770711455</v>
      </c>
      <c r="S18" s="5">
        <f>[1]TIC!K47</f>
        <v>225213.79584803822</v>
      </c>
      <c r="T18" s="17">
        <f>+S18/S$6*100</f>
        <v>42.756759361460773</v>
      </c>
      <c r="U18" s="5">
        <f>[1]TIC!L47</f>
        <v>9591.2125588231429</v>
      </c>
      <c r="V18" s="17">
        <f>+U18/U$6*100</f>
        <v>10.169942178178271</v>
      </c>
      <c r="W18" s="68">
        <f>[1]TIC!M47</f>
        <v>57166.376775143231</v>
      </c>
      <c r="X18" s="17">
        <f>+W18/W$6*100</f>
        <v>23.232435857402891</v>
      </c>
      <c r="Y18" s="14">
        <f>[1]TIC!N47</f>
        <v>9283.4485096326662</v>
      </c>
      <c r="Z18" s="17">
        <f>+Y18/Y$6*100</f>
        <v>31.075828867292891</v>
      </c>
      <c r="AA18" s="68">
        <f>[2]Sheet1!D11</f>
        <v>1036714.8673660727</v>
      </c>
      <c r="AB18" s="17">
        <f t="shared" si="6"/>
        <v>24.192320805730034</v>
      </c>
      <c r="AC18" s="14">
        <f>[1]TIC!O47</f>
        <v>11036.573425496346</v>
      </c>
      <c r="AD18" s="17">
        <f>+AC18/AC$6*100</f>
        <v>25.040940932655758</v>
      </c>
      <c r="AE18" s="14">
        <f>[1]TIC!P47</f>
        <v>91344.726565686098</v>
      </c>
      <c r="AF18" s="17">
        <f>+AE18/AE$6*100</f>
        <v>28.069603140726013</v>
      </c>
    </row>
    <row r="19" spans="1:32" x14ac:dyDescent="0.2">
      <c r="A19" s="53" t="s">
        <v>30</v>
      </c>
      <c r="B19" s="5">
        <f>[1]TIC!C48</f>
        <v>1259631.3607672337</v>
      </c>
      <c r="C19" s="16">
        <f t="shared" si="0"/>
        <v>14.421254110265922</v>
      </c>
      <c r="D19" s="5">
        <f>[1]TIC!D48</f>
        <v>665211.01178655052</v>
      </c>
      <c r="E19" s="17">
        <f t="shared" si="5"/>
        <v>14.104150312259334</v>
      </c>
      <c r="F19" s="68">
        <f>[1]TIC!E48</f>
        <v>523396.90553242119</v>
      </c>
      <c r="G19" s="17">
        <f t="shared" si="5"/>
        <v>14.155200962216613</v>
      </c>
      <c r="H19" s="68">
        <f>[1]TIC!F48</f>
        <v>119876.85801965022</v>
      </c>
      <c r="I19" s="17">
        <f>+H19/H$6*100</f>
        <v>13.62115562580837</v>
      </c>
      <c r="J19" s="5">
        <f>[1]TIC!G48</f>
        <v>16625.21836850918</v>
      </c>
      <c r="K19" s="17">
        <f>+J19/J$6*100</f>
        <v>13.949801203035861</v>
      </c>
      <c r="L19" s="5">
        <f>[1]TIC!H48</f>
        <v>5312.0298659657483</v>
      </c>
      <c r="M19" s="17">
        <f>+L19/L$6*100</f>
        <v>27.096699209408499</v>
      </c>
      <c r="N19" s="69"/>
      <c r="O19" s="68">
        <f>[1]TIC!I48</f>
        <v>611593.00395024882</v>
      </c>
      <c r="P19" s="17">
        <f>+O19/O$6*100</f>
        <v>14.276958921664756</v>
      </c>
      <c r="Q19" s="68">
        <f>[1]TIC!J48</f>
        <v>4095.56859942652</v>
      </c>
      <c r="R19" s="17">
        <f>+Q19/Q$6*100</f>
        <v>10.498758207227485</v>
      </c>
      <c r="S19" s="5">
        <f>[1]TIC!K48</f>
        <v>101691.31952456942</v>
      </c>
      <c r="T19" s="17">
        <f>+S19/S$6*100</f>
        <v>19.306060988356215</v>
      </c>
      <c r="U19" s="5">
        <f>[1]TIC!L48</f>
        <v>4047.4164397726772</v>
      </c>
      <c r="V19" s="17">
        <f>+U19/U$6*100</f>
        <v>4.2916357979816189</v>
      </c>
      <c r="W19" s="68">
        <f>[1]TIC!M48</f>
        <v>34094.757622102225</v>
      </c>
      <c r="X19" s="17">
        <f>+W19/W$6*100</f>
        <v>13.856121626263473</v>
      </c>
      <c r="Y19" s="14">
        <f>[1]TIC!N48</f>
        <v>7835.7435414092997</v>
      </c>
      <c r="Z19" s="17">
        <f>+Y19/Y$6*100</f>
        <v>26.229716800623056</v>
      </c>
      <c r="AA19" s="68">
        <f>[2]Sheet1!D12</f>
        <v>622961.9020227883</v>
      </c>
      <c r="AB19" s="17">
        <f t="shared" si="6"/>
        <v>14.537164130551048</v>
      </c>
      <c r="AC19" s="14">
        <f>[1]TIC!O48</f>
        <v>6348.0340013900113</v>
      </c>
      <c r="AD19" s="17">
        <f>+AC19/AC$6*100</f>
        <v>14.403088561896531</v>
      </c>
      <c r="AE19" s="14">
        <f>[1]TIC!P48</f>
        <v>46298.63898160823</v>
      </c>
      <c r="AF19" s="17">
        <f>+AE19/AE$6*100</f>
        <v>14.227251764062784</v>
      </c>
    </row>
    <row r="20" spans="1:32" x14ac:dyDescent="0.2">
      <c r="A20" s="53" t="s">
        <v>27</v>
      </c>
      <c r="B20" s="5">
        <f>[1]TIC!C49</f>
        <v>1188311.9929858956</v>
      </c>
      <c r="C20" s="16">
        <f t="shared" si="0"/>
        <v>13.604733691838323</v>
      </c>
      <c r="D20" s="5">
        <f>[1]TIC!D49</f>
        <v>367347.86569307832</v>
      </c>
      <c r="E20" s="17">
        <f t="shared" si="5"/>
        <v>7.7887007623459557</v>
      </c>
      <c r="F20" s="68">
        <f>[1]TIC!E49</f>
        <v>248500.91383133311</v>
      </c>
      <c r="G20" s="17">
        <f t="shared" si="5"/>
        <v>6.7206747640182627</v>
      </c>
      <c r="H20" s="68">
        <f>[1]TIC!F49</f>
        <v>97302.334266491904</v>
      </c>
      <c r="I20" s="17">
        <f>+H20/H$6*100</f>
        <v>11.056097562892898</v>
      </c>
      <c r="J20" s="5">
        <f>[1]TIC!G49</f>
        <v>17532.619517940038</v>
      </c>
      <c r="K20" s="17">
        <f>+J20/J$6*100</f>
        <v>14.71117860965947</v>
      </c>
      <c r="L20" s="5">
        <f>[1]TIC!H49</f>
        <v>4011.9980773132584</v>
      </c>
      <c r="M20" s="17">
        <f>+L20/L$6*100</f>
        <v>20.465228523318615</v>
      </c>
      <c r="N20" s="69"/>
      <c r="O20" s="68">
        <f>[1]TIC!I49</f>
        <v>350525.43954034644</v>
      </c>
      <c r="P20" s="17">
        <f>+O20/O$6*100</f>
        <v>8.1826267942775637</v>
      </c>
      <c r="Q20" s="68">
        <f>[1]TIC!J49</f>
        <v>3249.2397932855911</v>
      </c>
      <c r="R20" s="17">
        <f>+Q20/Q$6*100</f>
        <v>8.3292422331257949</v>
      </c>
      <c r="S20" s="5">
        <f>[1]TIC!K49</f>
        <v>18155.212448603652</v>
      </c>
      <c r="T20" s="17">
        <f>+S20/S$6*100</f>
        <v>3.4467606520202665</v>
      </c>
      <c r="U20" s="5">
        <f>[1]TIC!L49</f>
        <v>0</v>
      </c>
      <c r="V20" s="17">
        <f>+U20/U$6*100</f>
        <v>0</v>
      </c>
      <c r="W20" s="68">
        <f>[1]TIC!M49</f>
        <v>10747.008860921835</v>
      </c>
      <c r="X20" s="17">
        <f>+W20/W$6*100</f>
        <v>4.3675882241477151</v>
      </c>
      <c r="Y20" s="14">
        <f>[1]TIC!N49</f>
        <v>0</v>
      </c>
      <c r="Z20" s="17">
        <f>+Y20/Y$6*100</f>
        <v>0</v>
      </c>
      <c r="AA20" s="68">
        <f>[2]Sheet1!D13</f>
        <v>340965.42890560278</v>
      </c>
      <c r="AB20" s="17">
        <f t="shared" si="6"/>
        <v>7.9566188345546118</v>
      </c>
      <c r="AC20" s="14">
        <f>[1]TIC!O49</f>
        <v>353.06761856517005</v>
      </c>
      <c r="AD20" s="17">
        <f>+AC20/AC$6*100</f>
        <v>0.80107702281029725</v>
      </c>
      <c r="AE20" s="14">
        <f>[1]TIC!P49</f>
        <v>12770.550392737547</v>
      </c>
      <c r="AF20" s="17">
        <f>+AE20/AE$6*100</f>
        <v>3.9243018714935185</v>
      </c>
    </row>
    <row r="21" spans="1:32" x14ac:dyDescent="0.2">
      <c r="A21" s="49"/>
      <c r="B21" s="5"/>
      <c r="C21" s="16"/>
      <c r="D21" s="5"/>
      <c r="E21" s="17"/>
      <c r="F21" s="68"/>
      <c r="G21" s="17"/>
      <c r="H21" s="68"/>
      <c r="I21" s="17"/>
      <c r="J21" s="5"/>
      <c r="K21" s="17"/>
      <c r="L21" s="5"/>
      <c r="M21" s="17"/>
      <c r="N21" s="69"/>
      <c r="O21" s="68"/>
      <c r="P21" s="17"/>
      <c r="Q21" s="68"/>
      <c r="R21" s="17"/>
      <c r="S21" s="5"/>
      <c r="T21" s="17"/>
      <c r="U21" s="5"/>
      <c r="V21" s="17"/>
      <c r="W21" s="68"/>
      <c r="X21" s="17"/>
      <c r="Y21" s="14"/>
      <c r="Z21" s="17"/>
      <c r="AA21" s="68"/>
      <c r="AB21" s="68"/>
    </row>
    <row r="22" spans="1:32" x14ac:dyDescent="0.2">
      <c r="A22" s="49" t="s">
        <v>70</v>
      </c>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68"/>
      <c r="AB22" s="68"/>
    </row>
    <row r="23" spans="1:32" x14ac:dyDescent="0.2">
      <c r="A23" s="50" t="s">
        <v>10</v>
      </c>
      <c r="B23" s="68">
        <f>[1]TIC!C51</f>
        <v>4057092.5207653446</v>
      </c>
      <c r="C23" s="16">
        <f t="shared" si="0"/>
        <v>46.448797650750194</v>
      </c>
      <c r="D23" s="68">
        <f>[1]TIC!D51</f>
        <v>2114420.5254386766</v>
      </c>
      <c r="E23" s="17">
        <f t="shared" ref="E23:G24" si="7">+D23/D$6*100</f>
        <v>44.831045165684387</v>
      </c>
      <c r="F23" s="68">
        <f>[1]TIC!E51</f>
        <v>1663381.944227593</v>
      </c>
      <c r="G23" s="17">
        <f t="shared" si="7"/>
        <v>44.985947468513771</v>
      </c>
      <c r="H23" s="68">
        <f>[1]TIC!F51</f>
        <v>393841.85386034608</v>
      </c>
      <c r="I23" s="17">
        <f>+H23/H$6*100</f>
        <v>44.750765677469531</v>
      </c>
      <c r="J23" s="68">
        <f>[1]TIC!G51</f>
        <v>48427.007739270339</v>
      </c>
      <c r="K23" s="17">
        <f>+J23/J$6*100</f>
        <v>40.633880160052186</v>
      </c>
      <c r="L23" s="68">
        <f>[1]TIC!H51</f>
        <v>8769.719611474231</v>
      </c>
      <c r="M23" s="17">
        <f>+L23/L$6*100</f>
        <v>44.734397294237702</v>
      </c>
      <c r="N23" s="69"/>
      <c r="O23" s="68">
        <f>[1]TIC!I51</f>
        <v>1896419.3708893631</v>
      </c>
      <c r="P23" s="17">
        <f>+O23/O$6*100</f>
        <v>44.269802436522369</v>
      </c>
      <c r="Q23" s="68">
        <f>[1]TIC!J51</f>
        <v>15683.986460052274</v>
      </c>
      <c r="R23" s="17">
        <f>+Q23/Q$6*100</f>
        <v>40.205011238872999</v>
      </c>
      <c r="S23" s="68">
        <f>[1]TIC!K51</f>
        <v>329289.32808514236</v>
      </c>
      <c r="T23" s="17">
        <f>+S23/S$6*100</f>
        <v>62.515462288702331</v>
      </c>
      <c r="U23" s="68">
        <f>[1]TIC!L51</f>
        <v>45995.108866227485</v>
      </c>
      <c r="V23" s="17">
        <f>+U23/U$6*100</f>
        <v>48.770433850748077</v>
      </c>
      <c r="W23" s="68">
        <f>[1]TIC!M51</f>
        <v>117936.63244134809</v>
      </c>
      <c r="X23" s="17">
        <f>+W23/W$6*100</f>
        <v>47.929489378153008</v>
      </c>
      <c r="Y23" s="14">
        <f>[1]TIC!N51</f>
        <v>14620.429152005019</v>
      </c>
      <c r="Z23" s="17">
        <f>+Y23/Y$6*100</f>
        <v>48.941075487482379</v>
      </c>
      <c r="AA23" s="68">
        <f>[2]Sheet1!D14</f>
        <v>1915104.426667494</v>
      </c>
      <c r="AB23" s="17">
        <f t="shared" ref="AB23:AB24" si="8">+AA23/AA$6*100</f>
        <v>44.69003206650639</v>
      </c>
      <c r="AC23" s="14">
        <f>[1]TIC!O51</f>
        <v>27303.785788471505</v>
      </c>
      <c r="AD23" s="17">
        <f>+AC23/AC$6*100</f>
        <v>61.949706743898382</v>
      </c>
      <c r="AE23" s="14">
        <f>[1]TIC!P51</f>
        <v>154941.14773352325</v>
      </c>
      <c r="AF23" s="17">
        <f>+AE23/AE$6*100</f>
        <v>47.612343816269771</v>
      </c>
    </row>
    <row r="24" spans="1:32" x14ac:dyDescent="0.2">
      <c r="A24" s="50" t="s">
        <v>11</v>
      </c>
      <c r="B24" s="68">
        <f>[1]TIC!C52</f>
        <v>4677455.467472529</v>
      </c>
      <c r="C24" s="16">
        <f t="shared" si="0"/>
        <v>53.551202349223601</v>
      </c>
      <c r="D24" s="68">
        <f>[1]TIC!D52</f>
        <v>2601999.7980764452</v>
      </c>
      <c r="E24" s="17">
        <f t="shared" si="7"/>
        <v>55.168954834311137</v>
      </c>
      <c r="F24" s="68">
        <f>[1]TIC!E52</f>
        <v>2034177.0443695749</v>
      </c>
      <c r="G24" s="17">
        <f t="shared" si="7"/>
        <v>55.01405253148851</v>
      </c>
      <c r="H24" s="68">
        <f>[1]TIC!F52</f>
        <v>486236.61607883254</v>
      </c>
      <c r="I24" s="17">
        <f>+H24/H$6*100</f>
        <v>55.249234322529162</v>
      </c>
      <c r="J24" s="68">
        <f>[1]TIC!G52</f>
        <v>70751.883246581725</v>
      </c>
      <c r="K24" s="17">
        <f>+J24/J$6*100</f>
        <v>59.366119839947864</v>
      </c>
      <c r="L24" s="68">
        <f>[1]TIC!H52</f>
        <v>10834.254381495757</v>
      </c>
      <c r="M24" s="17">
        <f>+L24/L$6*100</f>
        <v>55.265602705762277</v>
      </c>
      <c r="N24" s="69"/>
      <c r="O24" s="68">
        <f>[1]TIC!I52</f>
        <v>2387357.0783247962</v>
      </c>
      <c r="P24" s="17">
        <f>+O24/O$6*100</f>
        <v>55.73019756347859</v>
      </c>
      <c r="Q24" s="68">
        <f>[1]TIC!J52</f>
        <v>23326.0423318012</v>
      </c>
      <c r="R24" s="17">
        <f>+Q24/Q$6*100</f>
        <v>59.794988761127044</v>
      </c>
      <c r="S24" s="68">
        <f>[1]TIC!K52</f>
        <v>197443.28498337002</v>
      </c>
      <c r="T24" s="17">
        <f>+S24/S$6*100</f>
        <v>37.484537711297619</v>
      </c>
      <c r="U24" s="68">
        <f>[1]TIC!L52</f>
        <v>48314.302050612125</v>
      </c>
      <c r="V24" s="17">
        <f>+U24/U$6*100</f>
        <v>51.229566149251838</v>
      </c>
      <c r="W24" s="68">
        <f>[1]TIC!M52</f>
        <v>128126.14429898934</v>
      </c>
      <c r="X24" s="17">
        <f>+W24/W$6*100</f>
        <v>52.070510621847234</v>
      </c>
      <c r="Y24" s="14">
        <f>[1]TIC!N52</f>
        <v>15253.105514687144</v>
      </c>
      <c r="Z24" s="17">
        <f>+Y24/Y$6*100</f>
        <v>51.058924512517692</v>
      </c>
      <c r="AA24" s="68">
        <f>[2]Sheet1!D15</f>
        <v>2370201.1283106334</v>
      </c>
      <c r="AB24" s="17">
        <f t="shared" si="8"/>
        <v>55.309967933494178</v>
      </c>
      <c r="AC24" s="14">
        <f>[1]TIC!O52</f>
        <v>16770.330496446593</v>
      </c>
      <c r="AD24" s="17">
        <f>+AC24/AC$6*100</f>
        <v>38.050293256101682</v>
      </c>
      <c r="AE24" s="14">
        <f>[1]TIC!P52</f>
        <v>170481.07540134841</v>
      </c>
      <c r="AF24" s="17">
        <f>+AE24/AE$6*100</f>
        <v>52.387656183730499</v>
      </c>
    </row>
    <row r="25" spans="1:32" x14ac:dyDescent="0.2">
      <c r="A25" s="50"/>
      <c r="B25" s="68"/>
      <c r="C25" s="16"/>
      <c r="D25" s="68"/>
      <c r="E25" s="17"/>
      <c r="F25" s="68"/>
      <c r="G25" s="17"/>
      <c r="H25" s="68"/>
      <c r="I25" s="17"/>
      <c r="J25" s="68"/>
      <c r="K25" s="17"/>
      <c r="L25" s="68"/>
      <c r="M25" s="17"/>
      <c r="N25" s="69"/>
      <c r="O25" s="68"/>
      <c r="P25" s="17"/>
      <c r="Q25" s="68"/>
      <c r="R25" s="17"/>
      <c r="S25" s="68"/>
      <c r="T25" s="17"/>
      <c r="U25" s="68"/>
      <c r="V25" s="17"/>
      <c r="W25" s="68"/>
      <c r="X25" s="17"/>
      <c r="Y25" s="14"/>
      <c r="Z25" s="17"/>
      <c r="AA25" s="68"/>
      <c r="AB25" s="68"/>
    </row>
    <row r="26" spans="1:32" x14ac:dyDescent="0.2">
      <c r="A26" s="49" t="s">
        <v>71</v>
      </c>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68"/>
      <c r="AB26" s="68"/>
    </row>
    <row r="27" spans="1:32" x14ac:dyDescent="0.2">
      <c r="A27" s="50" t="s">
        <v>12</v>
      </c>
      <c r="B27" s="68">
        <f>[1]TIC!C54</f>
        <v>876021.46302072867</v>
      </c>
      <c r="C27" s="16">
        <f t="shared" si="0"/>
        <v>10.029385197724807</v>
      </c>
      <c r="D27" s="68">
        <f>[1]TIC!D54</f>
        <v>125035.74659193454</v>
      </c>
      <c r="E27" s="17">
        <f t="shared" ref="E27:G31" si="9">+D27/D$6*100</f>
        <v>2.6510730175706749</v>
      </c>
      <c r="F27" s="68">
        <f>[1]TIC!E54</f>
        <v>73302.485254672618</v>
      </c>
      <c r="G27" s="17">
        <f t="shared" si="9"/>
        <v>1.9824561414903841</v>
      </c>
      <c r="H27" s="68">
        <f>[1]TIC!F54</f>
        <v>43150.350986538571</v>
      </c>
      <c r="I27" s="17">
        <f>+H27/H$6*100</f>
        <v>4.9030117722934508</v>
      </c>
      <c r="J27" s="68">
        <f>[1]TIC!G54</f>
        <v>7528.2208472774955</v>
      </c>
      <c r="K27" s="17">
        <f>+J27/J$6*100</f>
        <v>6.3167401416507456</v>
      </c>
      <c r="L27" s="68">
        <f>[1]TIC!H54</f>
        <v>1054.6895034458221</v>
      </c>
      <c r="M27" s="17">
        <f>+L27/L$6*100</f>
        <v>5.3799780790570058</v>
      </c>
      <c r="N27" s="69"/>
      <c r="O27" s="68">
        <f>[1]TIC!I54</f>
        <v>110037.00514433725</v>
      </c>
      <c r="P27" s="17">
        <f>+O27/O$6*100</f>
        <v>2.5686915843735059</v>
      </c>
      <c r="Q27" s="68">
        <f>[1]TIC!J54</f>
        <v>1331.3409123687074</v>
      </c>
      <c r="R27" s="17">
        <f>+Q27/Q$6*100</f>
        <v>3.412817046284093</v>
      </c>
      <c r="S27" s="68">
        <f>[1]TIC!K54</f>
        <v>4333.7832331412565</v>
      </c>
      <c r="T27" s="17">
        <f>+S27/S$6*100</f>
        <v>0.82276721160182975</v>
      </c>
      <c r="U27" s="68">
        <f>[1]TIC!L54</f>
        <v>0</v>
      </c>
      <c r="V27" s="17">
        <f>+U27/U$6*100</f>
        <v>0</v>
      </c>
      <c r="W27" s="68">
        <f>[1]TIC!M54</f>
        <v>3983.138400218359</v>
      </c>
      <c r="X27" s="17">
        <f>+W27/W$6*100</f>
        <v>1.6187488627837656</v>
      </c>
      <c r="Y27" s="14">
        <f>[1]TIC!N54</f>
        <v>0</v>
      </c>
      <c r="Z27" s="17">
        <f>+Y27/Y$6*100</f>
        <v>0</v>
      </c>
      <c r="AA27" s="68">
        <f>[2]Sheet1!D16</f>
        <v>112743.34354461709</v>
      </c>
      <c r="AB27" s="17">
        <f t="shared" ref="AB27:AB31" si="10">+AA27/AA$6*100</f>
        <v>2.6309289290619366</v>
      </c>
      <c r="AC27" s="14">
        <f>[1]TIC!O54</f>
        <v>1062.1377927952381</v>
      </c>
      <c r="AD27" s="17">
        <f>+AC27/AC$6*100</f>
        <v>2.409890163035886</v>
      </c>
      <c r="AE27" s="14">
        <f>[1]TIC!P54</f>
        <v>9935.9117792366596</v>
      </c>
      <c r="AF27" s="17">
        <f>+AE27/AE$6*100</f>
        <v>3.0532370172883785</v>
      </c>
    </row>
    <row r="28" spans="1:32" x14ac:dyDescent="0.2">
      <c r="A28" s="50" t="s">
        <v>13</v>
      </c>
      <c r="B28" s="68">
        <f>[1]TIC!C55</f>
        <v>4885617.5711046653</v>
      </c>
      <c r="C28" s="16">
        <f t="shared" si="0"/>
        <v>55.934406424722397</v>
      </c>
      <c r="D28" s="68">
        <f>[1]TIC!D55</f>
        <v>2148019.2924820068</v>
      </c>
      <c r="E28" s="17">
        <f t="shared" si="9"/>
        <v>45.543423722697469</v>
      </c>
      <c r="F28" s="68">
        <f>[1]TIC!E55</f>
        <v>1508829.8762621246</v>
      </c>
      <c r="G28" s="17">
        <f t="shared" si="9"/>
        <v>40.80610697260574</v>
      </c>
      <c r="H28" s="68">
        <f>[1]TIC!F55</f>
        <v>546844.39684396167</v>
      </c>
      <c r="I28" s="17">
        <f>+H28/H$6*100</f>
        <v>62.135868052964241</v>
      </c>
      <c r="J28" s="68">
        <f>[1]TIC!G55</f>
        <v>77862.539675529901</v>
      </c>
      <c r="K28" s="17">
        <f>+J28/J$6*100</f>
        <v>65.332492215230573</v>
      </c>
      <c r="L28" s="68">
        <f>[1]TIC!H55</f>
        <v>14482.479700399374</v>
      </c>
      <c r="M28" s="17">
        <f>+L28/L$6*100</f>
        <v>73.875224000974526</v>
      </c>
      <c r="N28" s="69"/>
      <c r="O28" s="68">
        <f>[1]TIC!I55</f>
        <v>1916147.6346348042</v>
      </c>
      <c r="P28" s="17">
        <f>+O28/O$6*100</f>
        <v>44.730336826664512</v>
      </c>
      <c r="Q28" s="68">
        <f>[1]TIC!J55</f>
        <v>13037.530070557183</v>
      </c>
      <c r="R28" s="17">
        <f>+Q28/Q$6*100</f>
        <v>33.420970130839365</v>
      </c>
      <c r="S28" s="68">
        <f>[1]TIC!K55</f>
        <v>118873.82620036046</v>
      </c>
      <c r="T28" s="17">
        <f>+S28/S$6*100</f>
        <v>22.568153793981697</v>
      </c>
      <c r="U28" s="68">
        <f>[1]TIC!L55</f>
        <v>17179.514827033439</v>
      </c>
      <c r="V28" s="17">
        <f>+U28/U$6*100</f>
        <v>18.216119324700291</v>
      </c>
      <c r="W28" s="68">
        <f>[1]TIC!M55</f>
        <v>113645.81996356894</v>
      </c>
      <c r="X28" s="17">
        <f>+W28/W$6*100</f>
        <v>46.185701660798614</v>
      </c>
      <c r="Y28" s="14">
        <f>[1]TIC!N55</f>
        <v>4538.5598303247589</v>
      </c>
      <c r="Z28" s="17">
        <f>+Y28/Y$6*100</f>
        <v>15.192577245922898</v>
      </c>
      <c r="AA28" s="68">
        <f>[2]Sheet1!D17</f>
        <v>2005120.5400856093</v>
      </c>
      <c r="AB28" s="17">
        <f t="shared" si="10"/>
        <v>46.790608379286383</v>
      </c>
      <c r="AC28" s="14">
        <f>[1]TIC!O55</f>
        <v>21737.821436714963</v>
      </c>
      <c r="AD28" s="17">
        <f>+AC28/AC$6*100</f>
        <v>49.321060225440142</v>
      </c>
      <c r="AE28" s="14">
        <f>[1]TIC!P55</f>
        <v>172358.06241760327</v>
      </c>
      <c r="AF28" s="17">
        <f>+AE28/AE$6*100</f>
        <v>52.964441320951124</v>
      </c>
    </row>
    <row r="29" spans="1:32" x14ac:dyDescent="0.2">
      <c r="A29" s="50" t="s">
        <v>18</v>
      </c>
      <c r="B29" s="68">
        <f>[1]TIC!C56</f>
        <v>2172662.6120038047</v>
      </c>
      <c r="C29" s="16">
        <f t="shared" si="0"/>
        <v>24.874356577226305</v>
      </c>
      <c r="D29" s="68">
        <f>[1]TIC!D56</f>
        <v>1728609.3494812853</v>
      </c>
      <c r="E29" s="17">
        <f t="shared" si="9"/>
        <v>36.65087568346506</v>
      </c>
      <c r="F29" s="68">
        <f>[1]TIC!E56</f>
        <v>1446126.512998451</v>
      </c>
      <c r="G29" s="17">
        <f t="shared" si="9"/>
        <v>39.110302701273092</v>
      </c>
      <c r="H29" s="68">
        <f>[1]TIC!F56</f>
        <v>250394.9133442872</v>
      </c>
      <c r="I29" s="17">
        <f>+H29/H$6*100</f>
        <v>28.45143040047196</v>
      </c>
      <c r="J29" s="68">
        <f>[1]TIC!G56</f>
        <v>28797.867110268315</v>
      </c>
      <c r="K29" s="17">
        <f>+J29/J$6*100</f>
        <v>24.16356359087699</v>
      </c>
      <c r="L29" s="68">
        <f>[1]TIC!H56</f>
        <v>3290.0560282814195</v>
      </c>
      <c r="M29" s="17">
        <f>+L29/L$6*100</f>
        <v>16.782597393065494</v>
      </c>
      <c r="N29" s="69"/>
      <c r="O29" s="68">
        <f>[1]TIC!I56</f>
        <v>1581755.2340852707</v>
      </c>
      <c r="P29" s="17">
        <f>+O29/O$6*100</f>
        <v>36.924317896547848</v>
      </c>
      <c r="Q29" s="68">
        <f>[1]TIC!J56</f>
        <v>16726.898827286866</v>
      </c>
      <c r="R29" s="17">
        <f>+Q29/Q$6*100</f>
        <v>42.878458040974266</v>
      </c>
      <c r="S29" s="68">
        <f>[1]TIC!K56</f>
        <v>229661.99527189907</v>
      </c>
      <c r="T29" s="17">
        <f>+S29/S$6*100</f>
        <v>43.601248446339639</v>
      </c>
      <c r="U29" s="68">
        <f>[1]TIC!L56</f>
        <v>40197.23702749428</v>
      </c>
      <c r="V29" s="17">
        <f>+U29/U$6*100</f>
        <v>42.622720931784279</v>
      </c>
      <c r="W29" s="68">
        <f>[1]TIC!M56</f>
        <v>88145.973046005282</v>
      </c>
      <c r="X29" s="17">
        <f>+W29/W$6*100</f>
        <v>35.822554802355683</v>
      </c>
      <c r="Y29" s="14">
        <f>[1]TIC!N56</f>
        <v>13953.771182727052</v>
      </c>
      <c r="Z29" s="17">
        <f>+Y29/Y$6*100</f>
        <v>46.709474919568116</v>
      </c>
      <c r="AA29" s="68">
        <f>[2]Sheet1!D18</f>
        <v>1619391.711017211</v>
      </c>
      <c r="AB29" s="17">
        <f t="shared" si="10"/>
        <v>37.789410585576917</v>
      </c>
      <c r="AC29" s="14">
        <f>[1]TIC!O56</f>
        <v>15417.999496177181</v>
      </c>
      <c r="AD29" s="17">
        <f>+AC29/AC$6*100</f>
        <v>34.981982160475305</v>
      </c>
      <c r="AE29" s="14">
        <f>[1]TIC!P56</f>
        <v>108838.23019383528</v>
      </c>
      <c r="AF29" s="17">
        <f>+AE29/AE$6*100</f>
        <v>33.445235898572122</v>
      </c>
    </row>
    <row r="30" spans="1:32" x14ac:dyDescent="0.2">
      <c r="A30" s="50" t="s">
        <v>14</v>
      </c>
      <c r="B30" s="68">
        <f>[1]TIC!C57</f>
        <v>695263.15000314557</v>
      </c>
      <c r="C30" s="16">
        <f t="shared" si="0"/>
        <v>7.9599213484111528</v>
      </c>
      <c r="D30" s="68">
        <f>[1]TIC!D57</f>
        <v>663330.88042477076</v>
      </c>
      <c r="E30" s="17">
        <f t="shared" si="9"/>
        <v>14.064286787958801</v>
      </c>
      <c r="F30" s="68">
        <f>[1]TIC!E57</f>
        <v>632770.80957301648</v>
      </c>
      <c r="G30" s="17">
        <f t="shared" si="9"/>
        <v>17.113203914377589</v>
      </c>
      <c r="H30" s="68">
        <f>[1]TIC!F57</f>
        <v>25922.875117544048</v>
      </c>
      <c r="I30" s="17">
        <f>+H30/H$6*100</f>
        <v>2.9455186103274649</v>
      </c>
      <c r="J30" s="68">
        <f>[1]TIC!G57</f>
        <v>3860.4469733678252</v>
      </c>
      <c r="K30" s="17">
        <f>+J30/J$6*100</f>
        <v>3.23920363869312</v>
      </c>
      <c r="L30" s="68">
        <f>[1]TIC!H57</f>
        <v>776.74876084337416</v>
      </c>
      <c r="M30" s="17">
        <f>+L30/L$6*100</f>
        <v>3.962200526902949</v>
      </c>
      <c r="N30" s="69"/>
      <c r="O30" s="68">
        <f>[1]TIC!I57</f>
        <v>629059.77058804082</v>
      </c>
      <c r="P30" s="17">
        <f>+O30/O$6*100</f>
        <v>14.684701175371679</v>
      </c>
      <c r="Q30" s="68">
        <f>[1]TIC!J57</f>
        <v>7498.2461915954764</v>
      </c>
      <c r="R30" s="17">
        <f>+Q30/Q$6*100</f>
        <v>19.22132954990628</v>
      </c>
      <c r="S30" s="68">
        <f>[1]TIC!K57</f>
        <v>165525.83104688182</v>
      </c>
      <c r="T30" s="17">
        <f>+S30/S$6*100</f>
        <v>31.425020387972769</v>
      </c>
      <c r="U30" s="68">
        <f>[1]TIC!L57</f>
        <v>36653.815649259544</v>
      </c>
      <c r="V30" s="17">
        <f>+U30/U$6*100</f>
        <v>38.865491039468161</v>
      </c>
      <c r="W30" s="68">
        <f>[1]TIC!M57</f>
        <v>37495.763861791449</v>
      </c>
      <c r="X30" s="17">
        <f>+W30/W$6*100</f>
        <v>15.238291771924398</v>
      </c>
      <c r="Y30" s="14">
        <f>[1]TIC!N57</f>
        <v>11381.203653640348</v>
      </c>
      <c r="Z30" s="17">
        <f>+Y30/Y$6*100</f>
        <v>38.09794783450905</v>
      </c>
      <c r="AA30" s="68">
        <f>[2]Sheet1!D19</f>
        <v>498570.05269831634</v>
      </c>
      <c r="AB30" s="17">
        <f t="shared" si="10"/>
        <v>11.634410809262908</v>
      </c>
      <c r="AC30" s="14">
        <f>[1]TIC!O57</f>
        <v>5648.1511642081005</v>
      </c>
      <c r="AD30" s="17">
        <f>+AC30/AC$6*100</f>
        <v>12.8151206202196</v>
      </c>
      <c r="AE30" s="14">
        <f>[1]TIC!P57</f>
        <v>33442.65645964018</v>
      </c>
      <c r="AF30" s="17">
        <f>+AE30/AE$6*100</f>
        <v>10.276697189724478</v>
      </c>
    </row>
    <row r="31" spans="1:32" x14ac:dyDescent="0.2">
      <c r="A31" s="54" t="s">
        <v>52</v>
      </c>
      <c r="B31" s="68">
        <f>[1]TIC!C58</f>
        <v>104983.19210574552</v>
      </c>
      <c r="C31" s="16">
        <f t="shared" si="0"/>
        <v>1.2019304518916216</v>
      </c>
      <c r="D31" s="68">
        <f>[1]TIC!D58</f>
        <v>51425.0545351869</v>
      </c>
      <c r="E31" s="17">
        <f t="shared" si="9"/>
        <v>1.0903407883048428</v>
      </c>
      <c r="F31" s="68">
        <f>[1]TIC!E58</f>
        <v>36529.304508929898</v>
      </c>
      <c r="G31" s="17">
        <f t="shared" si="9"/>
        <v>0.98793027025620861</v>
      </c>
      <c r="H31" s="68">
        <f>[1]TIC!F58</f>
        <v>13765.933646848476</v>
      </c>
      <c r="I31" s="17">
        <f>+H31/H$6*100</f>
        <v>1.5641711639417391</v>
      </c>
      <c r="J31" s="68">
        <f>[1]TIC!G58</f>
        <v>1129.8163794085442</v>
      </c>
      <c r="K31" s="17">
        <f>+J31/J$6*100</f>
        <v>0.94800041354862685</v>
      </c>
      <c r="L31" s="68">
        <f>[1]TIC!H58</f>
        <v>0</v>
      </c>
      <c r="M31" s="17">
        <f>+L31/L$6*100</f>
        <v>0</v>
      </c>
      <c r="N31" s="69"/>
      <c r="O31" s="68">
        <f>[1]TIC!I58</f>
        <v>46776.804761753563</v>
      </c>
      <c r="P31" s="17">
        <f>+O31/O$6*100</f>
        <v>1.0919525170445115</v>
      </c>
      <c r="Q31" s="68">
        <f>[1]TIC!J58</f>
        <v>416.01279004524804</v>
      </c>
      <c r="R31" s="17">
        <f>+Q31/Q$6*100</f>
        <v>1.0664252319960472</v>
      </c>
      <c r="S31" s="68">
        <f>[1]TIC!K58</f>
        <v>8337.1773162298268</v>
      </c>
      <c r="T31" s="17">
        <f>+S31/S$6*100</f>
        <v>1.5828101601040225</v>
      </c>
      <c r="U31" s="68">
        <f>[1]TIC!L58</f>
        <v>278.84341305238559</v>
      </c>
      <c r="V31" s="17">
        <f>+U31/U$6*100</f>
        <v>0.29566870404721812</v>
      </c>
      <c r="W31" s="68">
        <f>[1]TIC!M58</f>
        <v>2792.081468753368</v>
      </c>
      <c r="X31" s="17">
        <f>+W31/W$6*100</f>
        <v>1.1347029021377635</v>
      </c>
      <c r="Y31" s="14">
        <f>[1]TIC!N58</f>
        <v>0</v>
      </c>
      <c r="Z31" s="17">
        <f>+Y31/Y$6*100</f>
        <v>0</v>
      </c>
      <c r="AA31" s="68">
        <f>[2]Sheet1!D20</f>
        <v>49479.907632420196</v>
      </c>
      <c r="AB31" s="17">
        <f t="shared" si="10"/>
        <v>1.1546412968135016</v>
      </c>
      <c r="AC31" s="14">
        <f>[1]TIC!O58</f>
        <v>208.00639502262402</v>
      </c>
      <c r="AD31" s="17">
        <f>+AC31/AC$6*100</f>
        <v>0.47194683082914751</v>
      </c>
      <c r="AE31" s="14">
        <f>[1]TIC!P58</f>
        <v>847.3622845564081</v>
      </c>
      <c r="AF31" s="17">
        <f>+AE31/AE$6*100</f>
        <v>0.2603885734642099</v>
      </c>
    </row>
    <row r="32" spans="1:32" x14ac:dyDescent="0.2">
      <c r="A32" s="51"/>
      <c r="B32" s="68"/>
      <c r="C32" s="16"/>
      <c r="D32" s="68"/>
      <c r="E32" s="17"/>
      <c r="F32" s="68"/>
      <c r="G32" s="17"/>
      <c r="H32" s="68"/>
      <c r="I32" s="17"/>
      <c r="J32" s="68"/>
      <c r="K32" s="17"/>
      <c r="L32" s="68"/>
      <c r="M32" s="17"/>
      <c r="N32" s="69"/>
      <c r="O32" s="68"/>
      <c r="P32" s="17"/>
      <c r="Q32" s="68"/>
      <c r="R32" s="17"/>
      <c r="S32" s="68"/>
      <c r="T32" s="17"/>
      <c r="U32" s="68"/>
      <c r="V32" s="17"/>
      <c r="W32" s="68"/>
      <c r="X32" s="17"/>
      <c r="Y32" s="14"/>
      <c r="Z32" s="17"/>
      <c r="AA32" s="68"/>
      <c r="AB32" s="68"/>
    </row>
    <row r="33" spans="1:32" x14ac:dyDescent="0.2">
      <c r="A33" s="49" t="s">
        <v>68</v>
      </c>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68"/>
      <c r="AB33" s="68"/>
    </row>
    <row r="34" spans="1:32" x14ac:dyDescent="0.2">
      <c r="A34" s="50" t="s">
        <v>53</v>
      </c>
      <c r="B34" s="13">
        <f>[1]TIC!C60</f>
        <v>1855346.6746019218</v>
      </c>
      <c r="C34" s="16">
        <f t="shared" si="0"/>
        <v>21.241473251963178</v>
      </c>
      <c r="D34" s="13">
        <f>[1]TIC!D60</f>
        <v>540204.6127814661</v>
      </c>
      <c r="E34" s="17">
        <f>+D34/D$6*100</f>
        <v>11.453699537509209</v>
      </c>
      <c r="F34" s="68">
        <f>[1]TIC!E60</f>
        <v>326253.23020279303</v>
      </c>
      <c r="G34" s="17">
        <f>+F34/F$6*100</f>
        <v>8.8234760069799183</v>
      </c>
      <c r="H34" s="68">
        <f>[1]TIC!F60</f>
        <v>182891.12258252405</v>
      </c>
      <c r="I34" s="17">
        <f t="shared" ref="I34:I39" si="11">+H34/H$6*100</f>
        <v>20.781229041446849</v>
      </c>
      <c r="J34" s="5">
        <f>[1]TIC!G60</f>
        <v>23757.948731813041</v>
      </c>
      <c r="K34" s="17">
        <f t="shared" ref="K34:K39" si="12">+J34/J$6*100</f>
        <v>19.934695259610528</v>
      </c>
      <c r="L34" s="5">
        <f>[1]TIC!H60</f>
        <v>7302.3112643361901</v>
      </c>
      <c r="M34" s="17">
        <f t="shared" ref="M34:M39" si="13">+L34/L$6*100</f>
        <v>37.249137684812304</v>
      </c>
      <c r="N34" s="69"/>
      <c r="O34" s="68">
        <f>[1]TIC!I60</f>
        <v>461846.05709968327</v>
      </c>
      <c r="P34" s="17">
        <f t="shared" ref="P34:P39" si="14">+O34/O$6*100</f>
        <v>10.781282883807146</v>
      </c>
      <c r="Q34" s="68">
        <f>[1]TIC!J60</f>
        <v>3420.2425478324612</v>
      </c>
      <c r="R34" s="17">
        <f t="shared" ref="R34:R39" si="15">+Q34/Q$6*100</f>
        <v>8.7675981119673434</v>
      </c>
      <c r="S34" s="5">
        <f>[1]TIC!K60</f>
        <v>25959.832238347211</v>
      </c>
      <c r="T34" s="17">
        <f t="shared" ref="T34:T39" si="16">+S34/S$6*100</f>
        <v>4.92846495437536</v>
      </c>
      <c r="U34" s="5">
        <f>[1]TIC!L60</f>
        <v>6615.8774000471085</v>
      </c>
      <c r="V34" s="17">
        <f t="shared" ref="V34:V39" si="17">+U34/U$6*100</f>
        <v>7.0150765822096677</v>
      </c>
      <c r="W34" s="68">
        <f>[1]TIC!M60</f>
        <v>31226.850232455967</v>
      </c>
      <c r="X34" s="17">
        <f t="shared" ref="X34:X39" si="18">+W34/W$6*100</f>
        <v>12.690603042901033</v>
      </c>
      <c r="Y34" s="14">
        <f>[1]TIC!N60</f>
        <v>2112.6490389110013</v>
      </c>
      <c r="Z34" s="17">
        <f t="shared" ref="Z34:AF39" si="19">+Y34/Y$6*100</f>
        <v>7.0719754541350781</v>
      </c>
      <c r="AA34" s="68">
        <f>[2]Sheet1!D21</f>
        <v>516855.85223043064</v>
      </c>
      <c r="AB34" s="17">
        <f t="shared" ref="AB34:AB39" si="20">+AA34/AA$6*100</f>
        <v>12.061120160498605</v>
      </c>
      <c r="AC34" s="14">
        <f>[1]TIC!O60</f>
        <v>7496.351573670966</v>
      </c>
      <c r="AD34" s="17">
        <f t="shared" si="19"/>
        <v>17.008512491119824</v>
      </c>
      <c r="AE34" s="14">
        <f>[1]TIC!P60</f>
        <v>57060.441574695011</v>
      </c>
      <c r="AF34" s="17">
        <f t="shared" si="19"/>
        <v>17.5342793202683</v>
      </c>
    </row>
    <row r="35" spans="1:32" x14ac:dyDescent="0.2">
      <c r="A35" s="50" t="s">
        <v>54</v>
      </c>
      <c r="B35" s="13">
        <f>[1]TIC!C61</f>
        <v>1750781.8871486105</v>
      </c>
      <c r="C35" s="16">
        <f t="shared" si="0"/>
        <v>20.044333026801063</v>
      </c>
      <c r="D35" s="13">
        <f>[1]TIC!D61</f>
        <v>745688.4841222876</v>
      </c>
      <c r="E35" s="17">
        <f t="shared" ref="E35:G39" si="21">+D35/D$6*100</f>
        <v>15.810475593203632</v>
      </c>
      <c r="F35" s="68">
        <f>[1]TIC!E61</f>
        <v>502072.27223972959</v>
      </c>
      <c r="G35" s="17">
        <f t="shared" si="21"/>
        <v>13.57847903949801</v>
      </c>
      <c r="H35" s="68">
        <f>[1]TIC!F61</f>
        <v>197912.86968221402</v>
      </c>
      <c r="I35" s="17">
        <f t="shared" si="11"/>
        <v>22.488093555554087</v>
      </c>
      <c r="J35" s="5">
        <f>[1]TIC!G61</f>
        <v>40568.181531684728</v>
      </c>
      <c r="K35" s="17">
        <f t="shared" si="12"/>
        <v>34.039737403245908</v>
      </c>
      <c r="L35" s="5">
        <f>[1]TIC!H61</f>
        <v>5135.1606686526102</v>
      </c>
      <c r="M35" s="17">
        <f t="shared" si="13"/>
        <v>26.19448827311281</v>
      </c>
      <c r="N35" s="69"/>
      <c r="O35" s="68">
        <f>[1]TIC!I61</f>
        <v>653350.45754423051</v>
      </c>
      <c r="P35" s="17">
        <f t="shared" si="14"/>
        <v>15.25174026445967</v>
      </c>
      <c r="Q35" s="68">
        <f>[1]TIC!J61</f>
        <v>9694.7138626044089</v>
      </c>
      <c r="R35" s="17">
        <f t="shared" si="15"/>
        <v>24.85185005715498</v>
      </c>
      <c r="S35" s="5">
        <f>[1]TIC!K61</f>
        <v>42388.145334157467</v>
      </c>
      <c r="T35" s="17">
        <f t="shared" si="16"/>
        <v>8.0473743760088752</v>
      </c>
      <c r="U35" s="5">
        <f>[1]TIC!L61</f>
        <v>12596.448727201861</v>
      </c>
      <c r="V35" s="17">
        <f t="shared" si="17"/>
        <v>13.35651299774227</v>
      </c>
      <c r="W35" s="68">
        <f>[1]TIC!M61</f>
        <v>44310.401006675398</v>
      </c>
      <c r="X35" s="17">
        <f t="shared" si="18"/>
        <v>18.007762731798689</v>
      </c>
      <c r="Y35" s="14">
        <f>[1]TIC!N61</f>
        <v>5946.6675927749757</v>
      </c>
      <c r="Z35" s="17">
        <f t="shared" si="19"/>
        <v>19.906139863004846</v>
      </c>
      <c r="AA35" s="68">
        <f>[2]Sheet1!D22</f>
        <v>724673.76028412464</v>
      </c>
      <c r="AB35" s="17">
        <f t="shared" si="20"/>
        <v>16.910667185500792</v>
      </c>
      <c r="AC35" s="14">
        <f>[1]TIC!O61</f>
        <v>7924.1414838211194</v>
      </c>
      <c r="AD35" s="17">
        <f t="shared" si="19"/>
        <v>17.97912732406326</v>
      </c>
      <c r="AE35" s="14">
        <f>[1]TIC!P61</f>
        <v>61600.538322413384</v>
      </c>
      <c r="AF35" s="17">
        <f t="shared" si="19"/>
        <v>18.92941967177304</v>
      </c>
    </row>
    <row r="36" spans="1:32" x14ac:dyDescent="0.2">
      <c r="A36" s="50" t="s">
        <v>55</v>
      </c>
      <c r="B36" s="13">
        <f>[1]TIC!C62</f>
        <v>1751033.2987802005</v>
      </c>
      <c r="C36" s="16">
        <f t="shared" si="0"/>
        <v>20.047211385611714</v>
      </c>
      <c r="D36" s="13">
        <f>[1]TIC!D62</f>
        <v>1029716.7977806346</v>
      </c>
      <c r="E36" s="17">
        <f t="shared" si="21"/>
        <v>21.832591820678658</v>
      </c>
      <c r="F36" s="68">
        <f>[1]TIC!E62</f>
        <v>786726.19097532786</v>
      </c>
      <c r="G36" s="17">
        <f t="shared" si="21"/>
        <v>21.276907100103497</v>
      </c>
      <c r="H36" s="68">
        <f>[1]TIC!F62</f>
        <v>218501.24780503399</v>
      </c>
      <c r="I36" s="17">
        <f t="shared" si="11"/>
        <v>24.827473375201595</v>
      </c>
      <c r="J36" s="5">
        <f>[1]TIC!G62</f>
        <v>22300.339765172306</v>
      </c>
      <c r="K36" s="17">
        <f t="shared" si="12"/>
        <v>18.711652357815304</v>
      </c>
      <c r="L36" s="5">
        <f>[1]TIC!H62</f>
        <v>2189.0192351040541</v>
      </c>
      <c r="M36" s="17">
        <f t="shared" si="13"/>
        <v>11.166201484908308</v>
      </c>
      <c r="N36" s="69"/>
      <c r="O36" s="68">
        <f>[1]TIC!I62</f>
        <v>932181.5600308351</v>
      </c>
      <c r="P36" s="17">
        <f t="shared" si="14"/>
        <v>21.760742444948285</v>
      </c>
      <c r="Q36" s="68">
        <f>[1]TIC!J62</f>
        <v>5424.3473526482594</v>
      </c>
      <c r="R36" s="17">
        <f t="shared" si="15"/>
        <v>13.905007303611722</v>
      </c>
      <c r="S36" s="5">
        <f>[1]TIC!K62</f>
        <v>92335.313336729028</v>
      </c>
      <c r="T36" s="17">
        <f t="shared" si="16"/>
        <v>17.529826527889377</v>
      </c>
      <c r="U36" s="5">
        <f>[1]TIC!L62</f>
        <v>12154.95033244427</v>
      </c>
      <c r="V36" s="17">
        <f t="shared" si="17"/>
        <v>12.888374780712269</v>
      </c>
      <c r="W36" s="68">
        <f>[1]TIC!M62</f>
        <v>65689.234933451124</v>
      </c>
      <c r="X36" s="17">
        <f t="shared" si="18"/>
        <v>26.696128444803797</v>
      </c>
      <c r="Y36" s="14">
        <f>[1]TIC!N62</f>
        <v>6540.7397783546758</v>
      </c>
      <c r="Z36" s="17">
        <f t="shared" si="19"/>
        <v>21.894763546837169</v>
      </c>
      <c r="AA36" s="68">
        <f>[2]Sheet1!D23</f>
        <v>923452.25201230519</v>
      </c>
      <c r="AB36" s="17">
        <f t="shared" si="20"/>
        <v>21.5492743788027</v>
      </c>
      <c r="AC36" s="14">
        <f>[1]TIC!O62</f>
        <v>6338.7000651506978</v>
      </c>
      <c r="AD36" s="17">
        <f t="shared" si="19"/>
        <v>14.381910743652885</v>
      </c>
      <c r="AE36" s="14">
        <f>[1]TIC!P62</f>
        <v>66061.121152831867</v>
      </c>
      <c r="AF36" s="17">
        <f t="shared" si="19"/>
        <v>20.300125946055296</v>
      </c>
    </row>
    <row r="37" spans="1:32" x14ac:dyDescent="0.2">
      <c r="A37" s="50" t="s">
        <v>56</v>
      </c>
      <c r="B37" s="68">
        <f>[1]TIC!C63</f>
        <v>1663981.6182958849</v>
      </c>
      <c r="C37" s="16">
        <f t="shared" si="0"/>
        <v>19.050575033032064</v>
      </c>
      <c r="D37" s="68">
        <f>[1]TIC!D63</f>
        <v>1156674.7113277346</v>
      </c>
      <c r="E37" s="17">
        <f t="shared" si="21"/>
        <v>24.524419623092871</v>
      </c>
      <c r="F37" s="68">
        <f>[1]TIC!E63</f>
        <v>965555.31484003621</v>
      </c>
      <c r="G37" s="17">
        <f t="shared" si="21"/>
        <v>26.113317402581433</v>
      </c>
      <c r="H37" s="68">
        <f>[1]TIC!F63</f>
        <v>172213.68396103257</v>
      </c>
      <c r="I37" s="17">
        <f t="shared" si="11"/>
        <v>19.567991928371097</v>
      </c>
      <c r="J37" s="68">
        <f>[1]TIC!G63</f>
        <v>14630.754257120188</v>
      </c>
      <c r="K37" s="17">
        <f t="shared" si="12"/>
        <v>12.276296696582818</v>
      </c>
      <c r="L37" s="68">
        <f>[1]TIC!H63</f>
        <v>4274.9582695465433</v>
      </c>
      <c r="M37" s="17">
        <f t="shared" si="13"/>
        <v>21.806590189721472</v>
      </c>
      <c r="N37" s="69"/>
      <c r="O37" s="68">
        <f>[1]TIC!I63</f>
        <v>1057718.4035725559</v>
      </c>
      <c r="P37" s="17">
        <f t="shared" si="14"/>
        <v>24.691260529400406</v>
      </c>
      <c r="Q37" s="68">
        <f>[1]TIC!J63</f>
        <v>7281.711930657345</v>
      </c>
      <c r="R37" s="17">
        <f t="shared" si="15"/>
        <v>18.666256232494753</v>
      </c>
      <c r="S37" s="68">
        <f>[1]TIC!K63</f>
        <v>128318.59486062128</v>
      </c>
      <c r="T37" s="17">
        <f t="shared" si="16"/>
        <v>24.361239778394118</v>
      </c>
      <c r="U37" s="68">
        <f>[1]TIC!L63</f>
        <v>25878.302256125833</v>
      </c>
      <c r="V37" s="17">
        <f t="shared" si="17"/>
        <v>27.439787826630415</v>
      </c>
      <c r="W37" s="68">
        <f>[1]TIC!M63</f>
        <v>57912.810395507244</v>
      </c>
      <c r="X37" s="17">
        <f t="shared" si="18"/>
        <v>23.535786746250128</v>
      </c>
      <c r="Y37" s="14">
        <f>[1]TIC!N63</f>
        <v>8386.8848798333383</v>
      </c>
      <c r="Z37" s="17">
        <f t="shared" si="19"/>
        <v>28.074631855280245</v>
      </c>
      <c r="AA37" s="68">
        <f>[2]Sheet1!D24</f>
        <v>1039652.5256018132</v>
      </c>
      <c r="AB37" s="17">
        <f t="shared" si="20"/>
        <v>24.260872702392994</v>
      </c>
      <c r="AC37" s="14">
        <f>[1]TIC!O63</f>
        <v>9107.0441482450769</v>
      </c>
      <c r="AD37" s="17">
        <f t="shared" si="19"/>
        <v>20.663021555264759</v>
      </c>
      <c r="AE37" s="14">
        <f>[1]TIC!P63</f>
        <v>80524.265750896346</v>
      </c>
      <c r="AF37" s="17">
        <f t="shared" si="19"/>
        <v>24.744550318409932</v>
      </c>
    </row>
    <row r="38" spans="1:32" x14ac:dyDescent="0.2">
      <c r="A38" s="50" t="s">
        <v>57</v>
      </c>
      <c r="B38" s="5">
        <f>[1]TIC!C64</f>
        <v>1324691.9349064671</v>
      </c>
      <c r="C38" s="16">
        <f t="shared" si="0"/>
        <v>15.166118918689072</v>
      </c>
      <c r="D38" s="5">
        <f>[1]TIC!D64</f>
        <v>1087350.0363777669</v>
      </c>
      <c r="E38" s="17">
        <f t="shared" si="21"/>
        <v>23.054561760672808</v>
      </c>
      <c r="F38" s="68">
        <f>[1]TIC!E64</f>
        <v>1001401.5872566367</v>
      </c>
      <c r="G38" s="17">
        <f t="shared" si="21"/>
        <v>27.082775159094496</v>
      </c>
      <c r="H38" s="68">
        <f>[1]TIC!F64</f>
        <v>75021.862138898694</v>
      </c>
      <c r="I38" s="17">
        <f t="shared" si="11"/>
        <v>8.5244514780690412</v>
      </c>
      <c r="J38" s="5">
        <f>[1]TIC!G64</f>
        <v>10224.062426901719</v>
      </c>
      <c r="K38" s="17">
        <f t="shared" si="12"/>
        <v>8.5787527827519714</v>
      </c>
      <c r="L38" s="5">
        <f>[1]TIC!H64</f>
        <v>702.52455533058969</v>
      </c>
      <c r="M38" s="17">
        <f t="shared" si="13"/>
        <v>3.5835823674450684</v>
      </c>
      <c r="N38" s="69"/>
      <c r="O38" s="68">
        <f>[1]TIC!I64</f>
        <v>1031139.2817012473</v>
      </c>
      <c r="P38" s="17">
        <f t="shared" si="14"/>
        <v>24.070800470701855</v>
      </c>
      <c r="Q38" s="68">
        <f>[1]TIC!J64</f>
        <v>10168.209456710154</v>
      </c>
      <c r="R38" s="17">
        <f t="shared" si="15"/>
        <v>26.065629202595208</v>
      </c>
      <c r="S38" s="5">
        <f>[1]TIC!K64</f>
        <v>225260.49067078024</v>
      </c>
      <c r="T38" s="17">
        <f t="shared" si="16"/>
        <v>42.76562435701706</v>
      </c>
      <c r="U38" s="5">
        <f>[1]TIC!L64</f>
        <v>34577.450951611594</v>
      </c>
      <c r="V38" s="17">
        <f t="shared" si="17"/>
        <v>36.663839393611894</v>
      </c>
      <c r="W38" s="68">
        <f>[1]TIC!M64</f>
        <v>39340.032258737599</v>
      </c>
      <c r="X38" s="17">
        <f t="shared" si="18"/>
        <v>15.987803104511023</v>
      </c>
      <c r="Y38" s="14">
        <f>[1]TIC!N64</f>
        <v>6886.5933768181694</v>
      </c>
      <c r="Z38" s="17">
        <f t="shared" si="19"/>
        <v>23.052489280742734</v>
      </c>
      <c r="AA38" s="68">
        <f>[2]Sheet1!D25</f>
        <v>921563.76740958588</v>
      </c>
      <c r="AB38" s="17">
        <f t="shared" si="20"/>
        <v>21.505205535204709</v>
      </c>
      <c r="AC38" s="14">
        <f>[1]TIC!O64</f>
        <v>13207.879014030239</v>
      </c>
      <c r="AD38" s="17">
        <f t="shared" si="19"/>
        <v>29.96742788589934</v>
      </c>
      <c r="AE38" s="14">
        <f>[1]TIC!P64</f>
        <v>52325.264628684614</v>
      </c>
      <c r="AF38" s="17">
        <f t="shared" si="19"/>
        <v>16.079192172133396</v>
      </c>
    </row>
    <row r="39" spans="1:32" ht="12.75" customHeight="1" x14ac:dyDescent="0.2">
      <c r="A39" s="52" t="s">
        <v>58</v>
      </c>
      <c r="B39" s="7">
        <f>[1]TIC!C65</f>
        <v>385746.80650900415</v>
      </c>
      <c r="C39" s="19">
        <f t="shared" si="0"/>
        <v>4.4163339308268483</v>
      </c>
      <c r="D39" s="7">
        <f>[1]TIC!D65</f>
        <v>155090.95655620476</v>
      </c>
      <c r="E39" s="19">
        <f t="shared" si="21"/>
        <v>3.2883192319171708</v>
      </c>
      <c r="F39" s="70">
        <f>[1]TIC!E65</f>
        <v>115126.7119404032</v>
      </c>
      <c r="G39" s="19">
        <f t="shared" si="21"/>
        <v>3.1135868905795125</v>
      </c>
      <c r="H39" s="70">
        <f>[1]TIC!F65</f>
        <v>32266.640342641651</v>
      </c>
      <c r="I39" s="19">
        <f t="shared" si="11"/>
        <v>3.6663367466393253</v>
      </c>
      <c r="J39" s="7">
        <f>[1]TIC!G65</f>
        <v>7697.6042731602129</v>
      </c>
      <c r="K39" s="19">
        <f t="shared" si="12"/>
        <v>6.4588654999936299</v>
      </c>
      <c r="L39" s="7">
        <f>[1]TIC!H65</f>
        <v>0</v>
      </c>
      <c r="M39" s="19">
        <f t="shared" si="13"/>
        <v>0</v>
      </c>
      <c r="N39" s="71"/>
      <c r="O39" s="70">
        <f>[1]TIC!I65</f>
        <v>145845.9646965524</v>
      </c>
      <c r="P39" s="19">
        <f t="shared" si="14"/>
        <v>3.4046119452220394</v>
      </c>
      <c r="Q39" s="70">
        <f>[1]TIC!J65</f>
        <v>3020.8036414008438</v>
      </c>
      <c r="R39" s="19">
        <f t="shared" si="15"/>
        <v>7.7436590921760207</v>
      </c>
      <c r="S39" s="7">
        <f>[1]TIC!K65</f>
        <v>12470.236627877175</v>
      </c>
      <c r="T39" s="19">
        <f t="shared" si="16"/>
        <v>2.3674700063151697</v>
      </c>
      <c r="U39" s="7">
        <f>[1]TIC!L65</f>
        <v>2486.3812494090344</v>
      </c>
      <c r="V39" s="19">
        <f t="shared" si="17"/>
        <v>2.6364084190934873</v>
      </c>
      <c r="W39" s="70">
        <f>[1]TIC!M65</f>
        <v>7583.4479135101119</v>
      </c>
      <c r="X39" s="19">
        <f t="shared" si="18"/>
        <v>3.0819159297355698</v>
      </c>
      <c r="Y39" s="15">
        <f>[1]TIC!N65</f>
        <v>0</v>
      </c>
      <c r="Z39" s="19">
        <f t="shared" si="19"/>
        <v>0</v>
      </c>
      <c r="AA39" s="70">
        <f>[2]Sheet1!D26</f>
        <v>157412.67287081483</v>
      </c>
      <c r="AB39" s="75">
        <f t="shared" si="20"/>
        <v>3.6733126926726034</v>
      </c>
      <c r="AC39" s="15">
        <f>[1]TIC!O65</f>
        <v>0</v>
      </c>
      <c r="AD39" s="19">
        <f t="shared" si="19"/>
        <v>0</v>
      </c>
      <c r="AE39" s="15">
        <f>[1]TIC!P65</f>
        <v>7850.591705350791</v>
      </c>
      <c r="AF39" s="19">
        <f t="shared" si="19"/>
        <v>2.4124325713604153</v>
      </c>
    </row>
    <row r="40" spans="1:32" ht="12.75" customHeight="1" x14ac:dyDescent="0.2">
      <c r="A40" s="8" t="str">
        <f>'CUADRO 1'!A41</f>
        <v>Fuente: Instituto Nacional de Estadística (INE).  LXXIV Encuesta Permanente de Hogares de Propósitos Múltiples, Junio 2022.</v>
      </c>
      <c r="B40" s="5"/>
      <c r="C40" s="72"/>
      <c r="D40" s="5"/>
      <c r="E40" s="72"/>
      <c r="F40" s="68"/>
      <c r="G40" s="72"/>
      <c r="H40" s="68"/>
      <c r="I40" s="72"/>
      <c r="J40" s="5"/>
      <c r="K40" s="72"/>
      <c r="L40" s="5"/>
      <c r="M40" s="72"/>
      <c r="N40" s="69"/>
      <c r="O40" s="68"/>
      <c r="P40" s="72"/>
      <c r="Q40" s="68"/>
      <c r="R40" s="72"/>
      <c r="S40" s="5"/>
      <c r="T40" s="72"/>
      <c r="U40" s="5"/>
      <c r="V40" s="72"/>
      <c r="W40" s="68"/>
      <c r="X40" s="72"/>
      <c r="Y40" s="14"/>
      <c r="Z40" s="72"/>
      <c r="AA40" s="72"/>
      <c r="AB40" s="72"/>
    </row>
    <row r="41" spans="1:32" ht="13.5" x14ac:dyDescent="0.25">
      <c r="A41" s="9" t="str">
        <f>'CUADRO 1'!A42</f>
        <v>1/  Porcentaje por columnas</v>
      </c>
      <c r="B41" s="5"/>
      <c r="C41" s="5"/>
      <c r="D41" s="6"/>
      <c r="E41" s="6"/>
      <c r="F41" s="6"/>
      <c r="G41" s="6"/>
      <c r="H41" s="5"/>
      <c r="I41" s="5"/>
      <c r="J41" s="5"/>
      <c r="K41" s="5"/>
      <c r="L41" s="6"/>
      <c r="M41" s="6"/>
      <c r="N41" s="6"/>
      <c r="O41" s="6"/>
      <c r="P41" s="6"/>
      <c r="Q41" s="5"/>
      <c r="R41" s="5"/>
      <c r="S41" s="5"/>
      <c r="T41" s="5"/>
      <c r="U41" s="6"/>
      <c r="V41" s="6"/>
      <c r="W41" s="6"/>
      <c r="X41" s="6"/>
      <c r="Y41" s="12"/>
      <c r="Z41" s="12"/>
      <c r="AA41" s="12"/>
      <c r="AB41" s="12"/>
    </row>
    <row r="42" spans="1:32" ht="13.5" x14ac:dyDescent="0.25">
      <c r="A42" s="9" t="str">
        <f>'CUADRO 1'!A43</f>
        <v>2/  Porcentaje por filas</v>
      </c>
      <c r="B42" s="5"/>
      <c r="C42" s="5"/>
      <c r="D42" s="6"/>
      <c r="E42" s="6"/>
      <c r="F42" s="6"/>
      <c r="G42" s="6"/>
      <c r="H42" s="5"/>
      <c r="I42" s="5"/>
      <c r="J42" s="5"/>
      <c r="K42" s="5"/>
      <c r="L42" s="6"/>
      <c r="M42" s="6"/>
      <c r="N42" s="6"/>
      <c r="O42" s="6"/>
      <c r="P42" s="6"/>
      <c r="Q42" s="5"/>
      <c r="R42" s="5"/>
      <c r="S42" s="5"/>
      <c r="T42" s="5"/>
      <c r="U42" s="6"/>
      <c r="V42" s="6"/>
      <c r="W42" s="6"/>
      <c r="X42" s="6"/>
      <c r="Y42" s="12"/>
      <c r="Z42" s="12"/>
      <c r="AA42" s="12"/>
      <c r="AB42" s="12"/>
    </row>
    <row r="43" spans="1:32" ht="12.75" customHeight="1" x14ac:dyDescent="0.25">
      <c r="B43" s="5"/>
      <c r="C43" s="5"/>
      <c r="D43" s="6"/>
      <c r="E43" s="6"/>
      <c r="F43" s="6"/>
      <c r="G43" s="6"/>
      <c r="H43" s="5"/>
      <c r="I43" s="5"/>
      <c r="J43" s="5"/>
      <c r="K43" s="5"/>
      <c r="L43" s="6"/>
      <c r="M43" s="6"/>
      <c r="N43" s="6"/>
      <c r="O43" s="6"/>
      <c r="P43" s="6"/>
      <c r="Q43" s="5"/>
      <c r="R43" s="5"/>
      <c r="S43" s="5"/>
      <c r="T43" s="5"/>
      <c r="U43" s="6"/>
      <c r="V43" s="6"/>
      <c r="W43" s="6"/>
      <c r="X43" s="6"/>
      <c r="Y43" s="12"/>
      <c r="Z43" s="12"/>
      <c r="AA43" s="12"/>
      <c r="AB43" s="12"/>
    </row>
  </sheetData>
  <mergeCells count="20">
    <mergeCell ref="A1:AF1"/>
    <mergeCell ref="F2:AF2"/>
    <mergeCell ref="W4:X4"/>
    <mergeCell ref="A2:A5"/>
    <mergeCell ref="B2:C4"/>
    <mergeCell ref="F4:G4"/>
    <mergeCell ref="H4:I4"/>
    <mergeCell ref="J4:K4"/>
    <mergeCell ref="L4:M4"/>
    <mergeCell ref="O4:P4"/>
    <mergeCell ref="D2:E4"/>
    <mergeCell ref="F3:M3"/>
    <mergeCell ref="Q4:R4"/>
    <mergeCell ref="Y4:Z4"/>
    <mergeCell ref="S4:T4"/>
    <mergeCell ref="U4:V4"/>
    <mergeCell ref="AC4:AD4"/>
    <mergeCell ref="AA4:AB4"/>
    <mergeCell ref="AE4:AF4"/>
    <mergeCell ref="O3:AF3"/>
  </mergeCells>
  <phoneticPr fontId="2" type="noConversion"/>
  <printOptions horizontalCentered="1" verticalCentered="1"/>
  <pageMargins left="0.15748031496062992" right="0.19685039370078741" top="0.27559055118110237" bottom="0.31496062992125984" header="0" footer="0"/>
  <pageSetup scale="58" orientation="landscape" verticalDpi="300" r:id="rId1"/>
  <headerFooter alignWithMargins="0"/>
  <ignoredErrors>
    <ignoredError sqref="F14:Z15 I6 K6 M6:N6 P6 R6 T6 V6 X6 Z6 G9 I9 K9 M9:N9 P9 R9 T9 V9 X9 Z9 G10 I10 K10 M10:N10 P10 R10 T10 V10 X10 Z10 G11 I11 K11 M11:N11 P11 R11 T11 V11 X11 Z11 G12 I12 K12 M12:N12 P12 R12 T12 V12 X12 Z12 G13 I13 K13 M13:N13 P13 R13 T13 V13 X13 Z13 F21:Z22 G16 I16 K16 M16:N16 P16 R16 T16 V16 X16 Z16 G17 I17 K17 M17:N17 P17 R17 T17 V17 X17 Z17 G18 I18 K18 M18:N18 P18 R18 T18 V18 X18 Z18 G19 I19 K19 M19:N19 P19 R19 T19 V19 X19 Z19 G20 I20 K20 M20:N20 P20 R20 T20 V20 X20 Z20 F25:Z26 G23 I23 K23 M23:N23 P23 R23 T23 V23 X23 Z23 G24 I24 K24 M24:N24 P24 R24 T24 V24 X24 Z24 F32:Z33 G27 I27 K27 M27:N27 P27 R27 T27 V27 X27 Z27 G28 I28 K28 M28:N28 P28 R28 T28 V28 X28 Z28 G29 I29 K29 M29:N29 P29 R29 T29 V29 X29 Z29 G30 I30 K30 M30:N30 P30 R30 T30 V30 X30 Z30 G31 I31 K31 M31:N31 P31 R31 T31 V31 X31 Z31 G39 G34 I34 K34 M34:N34 P34 R34 T34 V34 X34 Z34 G35 I35 K35 M35:N35 P35 R35 T35 V35 X35 Z35 G36 I36 K36 M36:N36 P36 R36 T36 V36 X36 Z36 G37 I37 K37 M37:N37 P37 R37 T37 V37 X37 Z37 G38 I38 K38 M38:N38 P38 R38 T38 V38 X38 Z38 I39 K39 M39:N39 P39 R39 T39 V39 X39 Z3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Y41"/>
  <sheetViews>
    <sheetView zoomScaleSheetLayoutView="100" workbookViewId="0">
      <selection activeCell="D35" sqref="D35"/>
    </sheetView>
  </sheetViews>
  <sheetFormatPr baseColWidth="10" defaultRowHeight="12.75" x14ac:dyDescent="0.2"/>
  <cols>
    <col min="1" max="1" width="23.7109375" customWidth="1"/>
    <col min="2" max="2" width="9.7109375" bestFit="1" customWidth="1"/>
    <col min="3" max="3" width="6.28515625" bestFit="1" customWidth="1"/>
    <col min="4" max="4" width="8" bestFit="1" customWidth="1"/>
    <col min="5" max="5" width="4" customWidth="1"/>
    <col min="6" max="6" width="13" customWidth="1"/>
    <col min="7" max="7" width="4.42578125" bestFit="1" customWidth="1"/>
    <col min="8" max="8" width="8.28515625" customWidth="1"/>
    <col min="9" max="9" width="4.7109375" customWidth="1"/>
    <col min="10" max="10" width="8" bestFit="1" customWidth="1"/>
    <col min="11" max="11" width="6.28515625" bestFit="1" customWidth="1"/>
    <col min="12" max="12" width="8" bestFit="1" customWidth="1"/>
    <col min="13" max="13" width="5.28515625" bestFit="1" customWidth="1"/>
    <col min="14" max="14" width="8.42578125" customWidth="1"/>
    <col min="15" max="15" width="5.28515625" customWidth="1"/>
    <col min="16" max="16" width="7.7109375" customWidth="1"/>
    <col min="17" max="17" width="5.7109375" customWidth="1"/>
    <col min="18" max="18" width="6.28515625" customWidth="1"/>
    <col min="19" max="19" width="5" customWidth="1"/>
    <col min="20" max="20" width="6.28515625" bestFit="1" customWidth="1"/>
    <col min="21" max="21" width="4.42578125" bestFit="1" customWidth="1"/>
  </cols>
  <sheetData>
    <row r="1" spans="1:25" ht="27" customHeight="1" x14ac:dyDescent="0.2">
      <c r="A1" s="84" t="s">
        <v>64</v>
      </c>
      <c r="B1" s="84"/>
      <c r="C1" s="84"/>
      <c r="D1" s="84"/>
      <c r="E1" s="84"/>
      <c r="F1" s="84"/>
      <c r="G1" s="84"/>
      <c r="H1" s="84"/>
      <c r="I1" s="84"/>
      <c r="J1" s="84"/>
      <c r="K1" s="84"/>
      <c r="L1" s="84"/>
      <c r="M1" s="84"/>
      <c r="N1" s="84"/>
      <c r="O1" s="84"/>
      <c r="P1" s="84"/>
      <c r="Q1" s="84"/>
      <c r="R1" s="84"/>
      <c r="S1" s="84"/>
      <c r="T1" s="84"/>
      <c r="U1" s="84"/>
      <c r="V1" s="11"/>
      <c r="W1" s="11"/>
      <c r="X1" s="11"/>
      <c r="Y1" s="11"/>
    </row>
    <row r="2" spans="1:25" x14ac:dyDescent="0.2">
      <c r="A2" s="77" t="s">
        <v>66</v>
      </c>
      <c r="B2" s="77" t="s">
        <v>17</v>
      </c>
      <c r="C2" s="77"/>
      <c r="D2" s="77" t="s">
        <v>32</v>
      </c>
      <c r="E2" s="77"/>
      <c r="F2" s="85" t="s">
        <v>24</v>
      </c>
      <c r="G2" s="85"/>
      <c r="H2" s="85"/>
      <c r="I2" s="85"/>
      <c r="J2" s="85"/>
      <c r="K2" s="85"/>
      <c r="L2" s="85"/>
      <c r="M2" s="85"/>
      <c r="N2" s="85"/>
      <c r="O2" s="85"/>
      <c r="P2" s="85"/>
      <c r="Q2" s="85"/>
      <c r="R2" s="85"/>
      <c r="S2" s="85"/>
      <c r="T2" s="85"/>
      <c r="U2" s="85"/>
    </row>
    <row r="3" spans="1:25" ht="111" customHeight="1" x14ac:dyDescent="0.2">
      <c r="A3" s="77"/>
      <c r="B3" s="77"/>
      <c r="C3" s="77"/>
      <c r="D3" s="77"/>
      <c r="E3" s="77"/>
      <c r="F3" s="77" t="s">
        <v>75</v>
      </c>
      <c r="G3" s="77"/>
      <c r="H3" s="77" t="s">
        <v>76</v>
      </c>
      <c r="I3" s="77"/>
      <c r="J3" s="77" t="s">
        <v>77</v>
      </c>
      <c r="K3" s="77"/>
      <c r="L3" s="77" t="s">
        <v>78</v>
      </c>
      <c r="M3" s="77"/>
      <c r="N3" s="77" t="s">
        <v>79</v>
      </c>
      <c r="O3" s="77"/>
      <c r="P3" s="77" t="s">
        <v>80</v>
      </c>
      <c r="Q3" s="77"/>
      <c r="R3" s="77" t="s">
        <v>81</v>
      </c>
      <c r="S3" s="77"/>
      <c r="T3" s="77" t="s">
        <v>82</v>
      </c>
      <c r="U3" s="77"/>
    </row>
    <row r="4" spans="1:25" x14ac:dyDescent="0.2">
      <c r="A4" s="77"/>
      <c r="B4" s="10" t="s">
        <v>1</v>
      </c>
      <c r="C4" s="10" t="s">
        <v>2</v>
      </c>
      <c r="D4" s="10" t="s">
        <v>1</v>
      </c>
      <c r="E4" s="10" t="s">
        <v>2</v>
      </c>
      <c r="F4" s="10" t="s">
        <v>1</v>
      </c>
      <c r="G4" s="10" t="s">
        <v>2</v>
      </c>
      <c r="H4" s="10" t="s">
        <v>1</v>
      </c>
      <c r="I4" s="10" t="s">
        <v>2</v>
      </c>
      <c r="J4" s="10" t="s">
        <v>1</v>
      </c>
      <c r="K4" s="10" t="s">
        <v>2</v>
      </c>
      <c r="L4" s="10" t="s">
        <v>1</v>
      </c>
      <c r="M4" s="10" t="s">
        <v>2</v>
      </c>
      <c r="N4" s="10" t="s">
        <v>1</v>
      </c>
      <c r="O4" s="10" t="s">
        <v>2</v>
      </c>
      <c r="P4" s="10" t="s">
        <v>1</v>
      </c>
      <c r="Q4" s="10" t="s">
        <v>2</v>
      </c>
      <c r="R4" s="10" t="s">
        <v>1</v>
      </c>
      <c r="S4" s="10" t="s">
        <v>2</v>
      </c>
      <c r="T4" s="1" t="s">
        <v>1</v>
      </c>
      <c r="U4" s="1" t="s">
        <v>2</v>
      </c>
    </row>
    <row r="5" spans="1:25" x14ac:dyDescent="0.2">
      <c r="A5" s="56" t="s">
        <v>50</v>
      </c>
      <c r="B5" s="21">
        <f>[1]TIC!C71</f>
        <v>8734547.9882401619</v>
      </c>
      <c r="C5" s="21">
        <f>+C8+C12</f>
        <v>99.999999999974307</v>
      </c>
      <c r="D5" s="21">
        <f>[1]TIC!D71</f>
        <v>4716420.3235153332</v>
      </c>
      <c r="E5" s="31">
        <f>+D5/$B$5*100</f>
        <v>53.997302778178437</v>
      </c>
      <c r="F5" s="21">
        <f>[1]TIC!E71</f>
        <v>3692207.136102451</v>
      </c>
      <c r="G5" s="32">
        <f>+F5/$D5*100</f>
        <v>78.284098592606014</v>
      </c>
      <c r="H5" s="21">
        <f>[1]TIC!F71</f>
        <v>1165921.9137459463</v>
      </c>
      <c r="I5" s="32">
        <f>+H5/$D5*100</f>
        <v>24.720483624685489</v>
      </c>
      <c r="J5" s="21">
        <f>[1]TIC!G71</f>
        <v>74257.350222161476</v>
      </c>
      <c r="K5" s="32">
        <f>+J5/$D5*100</f>
        <v>1.5744430124670177</v>
      </c>
      <c r="L5" s="21">
        <f>[1]TIC!H71</f>
        <v>122744.94115241508</v>
      </c>
      <c r="M5" s="32">
        <f>+L5/$D5*100</f>
        <v>2.6025021675957936</v>
      </c>
      <c r="N5" s="21">
        <f>[1]TIC!I71</f>
        <v>1420276.7294065624</v>
      </c>
      <c r="O5" s="32">
        <f>+N5/$D5*100</f>
        <v>30.113446893723296</v>
      </c>
      <c r="P5" s="21">
        <f>[1]TIC!J71</f>
        <v>2194465.0555278584</v>
      </c>
      <c r="Q5" s="32">
        <f>+P5/$D5*100</f>
        <v>46.528190979641899</v>
      </c>
      <c r="R5" s="21">
        <f>[1]TIC!K71</f>
        <v>600076.59435221623</v>
      </c>
      <c r="S5" s="32">
        <f>+R5/$D5*100</f>
        <v>12.723136471962185</v>
      </c>
      <c r="T5" s="21">
        <f>[1]TIC!L71</f>
        <v>4996.4766333468051</v>
      </c>
      <c r="U5" s="32">
        <f>+T5/$D5*100</f>
        <v>0.10593789973372719</v>
      </c>
    </row>
    <row r="6" spans="1:25" x14ac:dyDescent="0.2">
      <c r="A6" s="56"/>
      <c r="B6" s="21"/>
      <c r="C6" s="21"/>
      <c r="D6" s="21"/>
      <c r="E6" s="31"/>
      <c r="F6" s="21"/>
      <c r="G6" s="32"/>
      <c r="H6" s="21"/>
      <c r="I6" s="32"/>
      <c r="J6" s="21"/>
      <c r="K6" s="32"/>
      <c r="L6" s="21"/>
      <c r="M6" s="32"/>
      <c r="N6" s="21"/>
      <c r="O6" s="32"/>
      <c r="P6" s="21"/>
      <c r="Q6" s="32"/>
      <c r="R6" s="21"/>
      <c r="S6" s="32"/>
      <c r="T6" s="21"/>
      <c r="U6" s="32"/>
    </row>
    <row r="7" spans="1:25" x14ac:dyDescent="0.2">
      <c r="A7" s="56" t="s">
        <v>3</v>
      </c>
      <c r="B7" s="21"/>
      <c r="C7" s="21"/>
      <c r="D7" s="21"/>
      <c r="E7" s="21"/>
      <c r="F7" s="21"/>
      <c r="G7" s="21"/>
      <c r="H7" s="21"/>
      <c r="I7" s="21"/>
      <c r="J7" s="21"/>
      <c r="K7" s="21"/>
      <c r="L7" s="21"/>
      <c r="M7" s="21"/>
      <c r="N7" s="21"/>
      <c r="O7" s="21"/>
      <c r="P7" s="21"/>
      <c r="Q7" s="21"/>
      <c r="R7" s="21"/>
      <c r="S7" s="21"/>
      <c r="T7" s="21"/>
      <c r="U7" s="21"/>
    </row>
    <row r="8" spans="1:25" x14ac:dyDescent="0.2">
      <c r="A8" s="57" t="s">
        <v>4</v>
      </c>
      <c r="B8" s="24">
        <f>[1]TIC!C72</f>
        <v>4882630.7079231655</v>
      </c>
      <c r="C8" s="33">
        <f>+B8/$B$5*100</f>
        <v>55.900210457334943</v>
      </c>
      <c r="D8" s="24">
        <f>[1]TIC!D72</f>
        <v>3303794.2597243134</v>
      </c>
      <c r="E8" s="34">
        <f>+D8/D$5*100</f>
        <v>70.048766503106435</v>
      </c>
      <c r="F8" s="24">
        <f>[1]TIC!E72</f>
        <v>2520607.7259483365</v>
      </c>
      <c r="G8" s="34">
        <f>+F8/F$5*100</f>
        <v>68.268318461924864</v>
      </c>
      <c r="H8" s="24">
        <f>[1]TIC!F72</f>
        <v>900291.49091843655</v>
      </c>
      <c r="I8" s="34">
        <f>+H8/H$5*100</f>
        <v>77.21713438131755</v>
      </c>
      <c r="J8" s="24">
        <f>[1]TIC!G72</f>
        <v>66066.181471449556</v>
      </c>
      <c r="K8" s="34">
        <f>+J8/J$5*100</f>
        <v>88.969214863975395</v>
      </c>
      <c r="L8" s="24">
        <f>[1]TIC!H72</f>
        <v>110246.3474552081</v>
      </c>
      <c r="M8" s="34">
        <f>+L8/L$5*100</f>
        <v>89.817426624786762</v>
      </c>
      <c r="N8" s="24">
        <f>[1]TIC!I72</f>
        <v>1081747.9309915875</v>
      </c>
      <c r="O8" s="34">
        <f>+N8/N$5*100</f>
        <v>76.164588815278051</v>
      </c>
      <c r="P8" s="24">
        <f>[1]TIC!J72</f>
        <v>1568090.3153429474</v>
      </c>
      <c r="Q8" s="34">
        <f>+P8/P$5*100</f>
        <v>71.456609044328474</v>
      </c>
      <c r="R8" s="24">
        <f>[1]TIC!K72</f>
        <v>481531.61950739793</v>
      </c>
      <c r="S8" s="34">
        <f>+R8/R$5*100</f>
        <v>80.245026058250474</v>
      </c>
      <c r="T8" s="24">
        <f>[1]TIC!L72</f>
        <v>3372.365587947023</v>
      </c>
      <c r="U8" s="34">
        <f>+T8/T$5*100</f>
        <v>67.494873596318641</v>
      </c>
    </row>
    <row r="9" spans="1:25" x14ac:dyDescent="0.2">
      <c r="A9" s="62" t="s">
        <v>5</v>
      </c>
      <c r="B9" s="24">
        <f>[1]TIC!C73</f>
        <v>1037035.8042247475</v>
      </c>
      <c r="C9" s="33">
        <f>+B9/$B$5*100</f>
        <v>11.872804472778329</v>
      </c>
      <c r="D9" s="24">
        <f>[1]TIC!D73</f>
        <v>736606.37013338541</v>
      </c>
      <c r="E9" s="34">
        <f t="shared" ref="E9:G12" si="0">+D9/D$5*100</f>
        <v>15.61791188246691</v>
      </c>
      <c r="F9" s="24">
        <f>[1]TIC!E73</f>
        <v>502323.13035610918</v>
      </c>
      <c r="G9" s="34">
        <f t="shared" si="0"/>
        <v>13.604955297453028</v>
      </c>
      <c r="H9" s="24">
        <f>[1]TIC!F73</f>
        <v>219971.49095021849</v>
      </c>
      <c r="I9" s="34">
        <f>+H9/H$5*100</f>
        <v>18.866742991688049</v>
      </c>
      <c r="J9" s="24">
        <f>[1]TIC!G73</f>
        <v>19997.056193185366</v>
      </c>
      <c r="K9" s="34">
        <f>+J9/J$5*100</f>
        <v>26.929396394240602</v>
      </c>
      <c r="L9" s="24">
        <f>[1]TIC!H73</f>
        <v>40571.716599122148</v>
      </c>
      <c r="M9" s="34">
        <f>+L9/L$5*100</f>
        <v>33.053677176596111</v>
      </c>
      <c r="N9" s="24">
        <f>[1]TIC!I73</f>
        <v>274849.42376900057</v>
      </c>
      <c r="O9" s="34">
        <f>+N9/N$5*100</f>
        <v>19.35182194274503</v>
      </c>
      <c r="P9" s="24">
        <f>[1]TIC!J73</f>
        <v>293669.14110707591</v>
      </c>
      <c r="Q9" s="34">
        <f>+P9/P$5*100</f>
        <v>13.382265548832651</v>
      </c>
      <c r="R9" s="24">
        <f>[1]TIC!K73</f>
        <v>148923.40647810019</v>
      </c>
      <c r="S9" s="34">
        <f>+R9/R$5*100</f>
        <v>24.817399625270049</v>
      </c>
      <c r="T9" s="24">
        <f>[1]TIC!L73</f>
        <v>975.95194568334955</v>
      </c>
      <c r="U9" s="34">
        <f>+T9/T$5*100</f>
        <v>19.532803159125848</v>
      </c>
    </row>
    <row r="10" spans="1:25" x14ac:dyDescent="0.2">
      <c r="A10" s="62" t="s">
        <v>6</v>
      </c>
      <c r="B10" s="24">
        <f>[1]TIC!C74</f>
        <v>600389.65859328676</v>
      </c>
      <c r="C10" s="33">
        <f>+B10/$B$5*100</f>
        <v>6.8737347301958476</v>
      </c>
      <c r="D10" s="24">
        <f>[1]TIC!D74</f>
        <v>434816.56815528712</v>
      </c>
      <c r="E10" s="34">
        <f t="shared" si="0"/>
        <v>9.2192073294943579</v>
      </c>
      <c r="F10" s="35">
        <f>[1]TIC!E74</f>
        <v>370376.18697727931</v>
      </c>
      <c r="G10" s="34">
        <f t="shared" si="0"/>
        <v>10.031294922642232</v>
      </c>
      <c r="H10" s="35">
        <f>[1]TIC!F74</f>
        <v>159062.49027379966</v>
      </c>
      <c r="I10" s="34">
        <f>+H10/H$5*100</f>
        <v>13.642636646458921</v>
      </c>
      <c r="J10" s="35">
        <f>[1]TIC!G74</f>
        <v>13166.804804932101</v>
      </c>
      <c r="K10" s="34">
        <f>+J10/J$5*100</f>
        <v>17.731315170201938</v>
      </c>
      <c r="L10" s="35">
        <f>[1]TIC!H74</f>
        <v>18886.980668054279</v>
      </c>
      <c r="M10" s="34">
        <f>+L10/L$5*100</f>
        <v>15.38717644143224</v>
      </c>
      <c r="N10" s="35">
        <f>[1]TIC!I74</f>
        <v>117482.01190877796</v>
      </c>
      <c r="O10" s="34">
        <f>+N10/N$5*100</f>
        <v>8.2717691190973568</v>
      </c>
      <c r="P10" s="35">
        <f>[1]TIC!J74</f>
        <v>246383.57490429544</v>
      </c>
      <c r="Q10" s="34">
        <f>+P10/P$5*100</f>
        <v>11.227500491915107</v>
      </c>
      <c r="R10" s="35">
        <f>[1]TIC!K74</f>
        <v>48403.088121764646</v>
      </c>
      <c r="S10" s="34">
        <f>+R10/R$5*100</f>
        <v>8.0661516508598154</v>
      </c>
      <c r="T10" s="35">
        <f>[1]TIC!L74</f>
        <v>0</v>
      </c>
      <c r="U10" s="34">
        <f>+T10/T$5*100</f>
        <v>0</v>
      </c>
    </row>
    <row r="11" spans="1:25" x14ac:dyDescent="0.2">
      <c r="A11" s="62" t="s">
        <v>7</v>
      </c>
      <c r="B11" s="24">
        <f>[1]TIC!C75</f>
        <v>3245205.2451050524</v>
      </c>
      <c r="C11" s="33">
        <f>+B11/$B$5*100</f>
        <v>37.153671254359857</v>
      </c>
      <c r="D11" s="24">
        <f>[1]TIC!D75</f>
        <v>2132371.3214356545</v>
      </c>
      <c r="E11" s="34">
        <f t="shared" si="0"/>
        <v>45.211647291145468</v>
      </c>
      <c r="F11" s="35">
        <f>[1]TIC!E75</f>
        <v>1647908.4086149794</v>
      </c>
      <c r="G11" s="34">
        <f t="shared" si="0"/>
        <v>44.632068241830439</v>
      </c>
      <c r="H11" s="35">
        <f>[1]TIC!F75</f>
        <v>521257.50969443319</v>
      </c>
      <c r="I11" s="34">
        <f>+H11/H$5*100</f>
        <v>44.70775474317184</v>
      </c>
      <c r="J11" s="35">
        <f>[1]TIC!G75</f>
        <v>32902.32047333206</v>
      </c>
      <c r="K11" s="34">
        <f>+J11/J$5*100</f>
        <v>44.308503299532816</v>
      </c>
      <c r="L11" s="35">
        <f>[1]TIC!H75</f>
        <v>50787.650188031621</v>
      </c>
      <c r="M11" s="34">
        <f>+L11/L$5*100</f>
        <v>41.376573006758363</v>
      </c>
      <c r="N11" s="35">
        <f>[1]TIC!I75</f>
        <v>689416.49531382031</v>
      </c>
      <c r="O11" s="34">
        <f>+N11/N$5*100</f>
        <v>48.540997753436457</v>
      </c>
      <c r="P11" s="35">
        <f>[1]TIC!J75</f>
        <v>1028037.5993315993</v>
      </c>
      <c r="Q11" s="34">
        <f>+P11/P$5*100</f>
        <v>46.846843003581768</v>
      </c>
      <c r="R11" s="35">
        <f>[1]TIC!K75</f>
        <v>284205.12490753236</v>
      </c>
      <c r="S11" s="34">
        <f>+R11/R$5*100</f>
        <v>47.361474782120489</v>
      </c>
      <c r="T11" s="35">
        <f>[1]TIC!L75</f>
        <v>2396.4136422636734</v>
      </c>
      <c r="U11" s="34">
        <f>+T11/T$5*100</f>
        <v>47.962070437192786</v>
      </c>
    </row>
    <row r="12" spans="1:25" x14ac:dyDescent="0.2">
      <c r="A12" s="57" t="s">
        <v>8</v>
      </c>
      <c r="B12" s="24">
        <f>[1]TIC!C76</f>
        <v>3851917.2803147519</v>
      </c>
      <c r="C12" s="33">
        <f>+B12/$B$5*100</f>
        <v>44.099789542639364</v>
      </c>
      <c r="D12" s="24">
        <f>[1]TIC!D76</f>
        <v>1412626.0637908194</v>
      </c>
      <c r="E12" s="34">
        <f t="shared" si="0"/>
        <v>29.951233496889309</v>
      </c>
      <c r="F12" s="24">
        <f>[1]TIC!E76</f>
        <v>1171599.4101541794</v>
      </c>
      <c r="G12" s="34">
        <f t="shared" si="0"/>
        <v>31.731681538076906</v>
      </c>
      <c r="H12" s="24">
        <f>[1]TIC!F76</f>
        <v>265630.42282750393</v>
      </c>
      <c r="I12" s="34">
        <f>+H12/H$5*100</f>
        <v>22.78286561868196</v>
      </c>
      <c r="J12" s="24">
        <f>[1]TIC!G76</f>
        <v>8191.1687507119441</v>
      </c>
      <c r="K12" s="34">
        <f>+J12/J$5*100</f>
        <v>11.030785136024635</v>
      </c>
      <c r="L12" s="24">
        <f>[1]TIC!H76</f>
        <v>12498.593697207021</v>
      </c>
      <c r="M12" s="34">
        <f>+L12/L$5*100</f>
        <v>10.182573375213275</v>
      </c>
      <c r="N12" s="24">
        <f>[1]TIC!I76</f>
        <v>338528.79841496598</v>
      </c>
      <c r="O12" s="34">
        <f>+N12/N$5*100</f>
        <v>23.835411184721323</v>
      </c>
      <c r="P12" s="24">
        <f>[1]TIC!J76</f>
        <v>626374.74018490547</v>
      </c>
      <c r="Q12" s="34">
        <f>+P12/P$5*100</f>
        <v>28.543390955671278</v>
      </c>
      <c r="R12" s="24">
        <f>[1]TIC!K76</f>
        <v>118544.97484481668</v>
      </c>
      <c r="S12" s="34">
        <f>+R12/R$5*100</f>
        <v>19.754973941749252</v>
      </c>
      <c r="T12" s="24">
        <f>[1]TIC!L76</f>
        <v>1624.1110453997824</v>
      </c>
      <c r="U12" s="34">
        <f>+T12/T$5*100</f>
        <v>32.505126403681373</v>
      </c>
    </row>
    <row r="13" spans="1:25" x14ac:dyDescent="0.2">
      <c r="A13" s="56"/>
      <c r="B13" s="24"/>
      <c r="C13" s="33"/>
      <c r="D13" s="24"/>
      <c r="E13" s="34"/>
      <c r="F13" s="24"/>
      <c r="G13" s="34"/>
      <c r="H13" s="24"/>
      <c r="I13" s="34"/>
      <c r="J13" s="24"/>
      <c r="K13" s="34"/>
      <c r="L13" s="24"/>
      <c r="M13" s="34"/>
      <c r="N13" s="24"/>
      <c r="O13" s="34"/>
      <c r="P13" s="24"/>
      <c r="Q13" s="34"/>
      <c r="R13" s="24"/>
      <c r="S13" s="34"/>
      <c r="T13" s="24"/>
      <c r="U13" s="34"/>
    </row>
    <row r="14" spans="1:25" x14ac:dyDescent="0.2">
      <c r="A14" s="56" t="s">
        <v>31</v>
      </c>
      <c r="B14" s="21"/>
      <c r="C14" s="64"/>
      <c r="D14" s="21"/>
      <c r="E14" s="65"/>
      <c r="F14" s="21"/>
      <c r="G14" s="65"/>
      <c r="H14" s="21"/>
      <c r="I14" s="65"/>
      <c r="J14" s="21"/>
      <c r="K14" s="65"/>
      <c r="L14" s="21"/>
      <c r="M14" s="65"/>
      <c r="N14" s="21"/>
      <c r="O14" s="65"/>
      <c r="P14" s="21"/>
      <c r="Q14" s="65"/>
      <c r="R14" s="21"/>
      <c r="S14" s="65"/>
      <c r="T14" s="21"/>
      <c r="U14" s="65"/>
    </row>
    <row r="15" spans="1:25" x14ac:dyDescent="0.2">
      <c r="A15" s="57" t="s">
        <v>25</v>
      </c>
      <c r="B15" s="24">
        <f>[1]TIC!C78</f>
        <v>1939034.7822548929</v>
      </c>
      <c r="C15" s="33">
        <f t="shared" ref="C15:C19" si="1">+B15/$B$5*100</f>
        <v>22.199600767727535</v>
      </c>
      <c r="D15" s="24">
        <f>[1]TIC!D78</f>
        <v>794122.84629140364</v>
      </c>
      <c r="E15" s="34">
        <f t="shared" ref="E15:G19" si="2">+D15/D$5*100</f>
        <v>16.837406164417352</v>
      </c>
      <c r="F15" s="24">
        <f>[1]TIC!E78</f>
        <v>303423.31555944087</v>
      </c>
      <c r="G15" s="34">
        <f t="shared" si="2"/>
        <v>8.2179386035134279</v>
      </c>
      <c r="H15" s="24">
        <f>[1]TIC!F78</f>
        <v>132272.59493770893</v>
      </c>
      <c r="I15" s="34">
        <f>+H15/H$5*100</f>
        <v>11.344893116618362</v>
      </c>
      <c r="J15" s="24">
        <f>[1]TIC!G78</f>
        <v>278.84341305238559</v>
      </c>
      <c r="K15" s="34">
        <f>+J15/J$5*100</f>
        <v>0.3755095114734745</v>
      </c>
      <c r="L15" s="24">
        <f>[1]TIC!H78</f>
        <v>1418.140348460136</v>
      </c>
      <c r="M15" s="34">
        <f>+L15/L$5*100</f>
        <v>1.1553554347296482</v>
      </c>
      <c r="N15" s="24">
        <f>[1]TIC!I78</f>
        <v>614038.10015307553</v>
      </c>
      <c r="O15" s="34">
        <f>+N15/N$5*100</f>
        <v>43.233694352623843</v>
      </c>
      <c r="P15" s="24">
        <f>[1]TIC!J78</f>
        <v>362295.02109483682</v>
      </c>
      <c r="Q15" s="34">
        <f>+P15/P$5*100</f>
        <v>16.50949146728108</v>
      </c>
      <c r="R15" s="24">
        <f>[1]TIC!K78</f>
        <v>11969.677446657697</v>
      </c>
      <c r="S15" s="34">
        <f>+R15/R$5*100</f>
        <v>1.9946916042574507</v>
      </c>
      <c r="T15" s="24">
        <f>[1]TIC!L78</f>
        <v>0</v>
      </c>
      <c r="U15" s="34">
        <f>+T15/T$5*100</f>
        <v>0</v>
      </c>
    </row>
    <row r="16" spans="1:25" x14ac:dyDescent="0.2">
      <c r="A16" s="60" t="s">
        <v>26</v>
      </c>
      <c r="B16" s="35">
        <f>[1]TIC!C79</f>
        <v>2589408.4155560499</v>
      </c>
      <c r="C16" s="33">
        <f t="shared" si="1"/>
        <v>29.645591495316342</v>
      </c>
      <c r="D16" s="35">
        <f>[1]TIC!D79</f>
        <v>1773946.101525503</v>
      </c>
      <c r="E16" s="34">
        <f t="shared" si="2"/>
        <v>37.612129111582476</v>
      </c>
      <c r="F16" s="35">
        <f>[1]TIC!E79</f>
        <v>1481569.8875138047</v>
      </c>
      <c r="G16" s="34">
        <f t="shared" si="2"/>
        <v>40.1269439362433</v>
      </c>
      <c r="H16" s="35">
        <f>[1]TIC!F79</f>
        <v>462994.69585891435</v>
      </c>
      <c r="I16" s="34">
        <f>+H16/H$5*100</f>
        <v>39.710609295555329</v>
      </c>
      <c r="J16" s="35">
        <f>[1]TIC!G79</f>
        <v>29072.817917685228</v>
      </c>
      <c r="K16" s="34">
        <f>+J16/J$5*100</f>
        <v>39.151434613147146</v>
      </c>
      <c r="L16" s="35">
        <f>[1]TIC!H79</f>
        <v>37011.56611451575</v>
      </c>
      <c r="M16" s="34">
        <f>+L16/L$5*100</f>
        <v>30.153231381289824</v>
      </c>
      <c r="N16" s="35">
        <f>[1]TIC!I79</f>
        <v>559844.52065948641</v>
      </c>
      <c r="O16" s="34">
        <f>+N16/N$5*100</f>
        <v>39.417988696710367</v>
      </c>
      <c r="P16" s="35">
        <f>[1]TIC!J79</f>
        <v>950025.25305257179</v>
      </c>
      <c r="Q16" s="34">
        <f>+P16/P$5*100</f>
        <v>43.29188339816384</v>
      </c>
      <c r="R16" s="35">
        <f>[1]TIC!K79</f>
        <v>179733.12193142727</v>
      </c>
      <c r="S16" s="34">
        <f>+R16/R$5*100</f>
        <v>29.951696770551351</v>
      </c>
      <c r="T16" s="35">
        <f>[1]TIC!L79</f>
        <v>2647.785246038583</v>
      </c>
      <c r="U16" s="34">
        <f>+T16/T$5*100</f>
        <v>52.993047708200905</v>
      </c>
    </row>
    <row r="17" spans="1:21" x14ac:dyDescent="0.2">
      <c r="A17" s="60" t="s">
        <v>29</v>
      </c>
      <c r="B17" s="24">
        <f>[1]TIC!C80</f>
        <v>1758161.4366739171</v>
      </c>
      <c r="C17" s="33">
        <f t="shared" si="1"/>
        <v>20.128819934827007</v>
      </c>
      <c r="D17" s="24">
        <f>[1]TIC!D80</f>
        <v>1115792.498218674</v>
      </c>
      <c r="E17" s="34">
        <f t="shared" si="2"/>
        <v>23.65761364939226</v>
      </c>
      <c r="F17" s="24">
        <f>[1]TIC!E80</f>
        <v>981001.18192216323</v>
      </c>
      <c r="G17" s="34">
        <f t="shared" si="2"/>
        <v>26.569505603570299</v>
      </c>
      <c r="H17" s="24">
        <f>[1]TIC!F80</f>
        <v>325537.3060416698</v>
      </c>
      <c r="I17" s="34">
        <f>+H17/H$5*100</f>
        <v>27.921021314005785</v>
      </c>
      <c r="J17" s="24">
        <f>[1]TIC!G80</f>
        <v>35699.738417192042</v>
      </c>
      <c r="K17" s="34">
        <f>+J17/J$5*100</f>
        <v>48.075696628530871</v>
      </c>
      <c r="L17" s="24">
        <f>[1]TIC!H80</f>
        <v>48968.863470041069</v>
      </c>
      <c r="M17" s="34">
        <f>+L17/L$5*100</f>
        <v>39.89481196559894</v>
      </c>
      <c r="N17" s="24">
        <f>[1]TIC!I80</f>
        <v>175659.7208688258</v>
      </c>
      <c r="O17" s="34">
        <f>+N17/N$5*100</f>
        <v>12.367992605372201</v>
      </c>
      <c r="P17" s="24">
        <f>[1]TIC!J80</f>
        <v>498923.23395247187</v>
      </c>
      <c r="Q17" s="34">
        <f>+P17/P$5*100</f>
        <v>22.735528765686379</v>
      </c>
      <c r="R17" s="24">
        <f>[1]TIC!K80</f>
        <v>254157.24146449409</v>
      </c>
      <c r="S17" s="34">
        <f>+R17/R$5*100</f>
        <v>42.354133431725877</v>
      </c>
      <c r="T17" s="24">
        <f>[1]TIC!L80</f>
        <v>0</v>
      </c>
      <c r="U17" s="34">
        <f>+T17/T$5*100</f>
        <v>0</v>
      </c>
    </row>
    <row r="18" spans="1:21" x14ac:dyDescent="0.2">
      <c r="A18" s="60" t="s">
        <v>30</v>
      </c>
      <c r="B18" s="24">
        <f>[1]TIC!C81</f>
        <v>1259631.3607672337</v>
      </c>
      <c r="C18" s="33">
        <f t="shared" si="1"/>
        <v>14.421254110265922</v>
      </c>
      <c r="D18" s="24">
        <f>[1]TIC!D81</f>
        <v>665211.01178655052</v>
      </c>
      <c r="E18" s="34">
        <f t="shared" si="2"/>
        <v>14.104150312259334</v>
      </c>
      <c r="F18" s="24">
        <f>[1]TIC!E81</f>
        <v>590686.64821966016</v>
      </c>
      <c r="G18" s="34">
        <f t="shared" si="2"/>
        <v>15.998199083792406</v>
      </c>
      <c r="H18" s="24">
        <f>[1]TIC!F81</f>
        <v>163410.26446671414</v>
      </c>
      <c r="I18" s="34">
        <f>+H18/H$5*100</f>
        <v>14.015541052976655</v>
      </c>
      <c r="J18" s="24">
        <f>[1]TIC!G81</f>
        <v>7912.4425135727188</v>
      </c>
      <c r="K18" s="34">
        <f>+J18/J$5*100</f>
        <v>10.655433421608031</v>
      </c>
      <c r="L18" s="24">
        <f>[1]TIC!H81</f>
        <v>24635.805530747486</v>
      </c>
      <c r="M18" s="34">
        <f>+L18/L$5*100</f>
        <v>20.070729839820174</v>
      </c>
      <c r="N18" s="24">
        <f>[1]TIC!I81</f>
        <v>55734.517750233033</v>
      </c>
      <c r="O18" s="34">
        <f>+N18/N$5*100</f>
        <v>3.9242012909357964</v>
      </c>
      <c r="P18" s="24">
        <f>[1]TIC!J81</f>
        <v>267720.77840289322</v>
      </c>
      <c r="Q18" s="34">
        <f>+P18/P$5*100</f>
        <v>12.199819620207871</v>
      </c>
      <c r="R18" s="24">
        <f>[1]TIC!K81</f>
        <v>127337.82915175484</v>
      </c>
      <c r="S18" s="34">
        <f>+R18/R$5*100</f>
        <v>21.220262604845676</v>
      </c>
      <c r="T18" s="24">
        <f>[1]TIC!L81</f>
        <v>1646.1668319776327</v>
      </c>
      <c r="U18" s="34">
        <f>+T18/T$5*100</f>
        <v>32.946553196927006</v>
      </c>
    </row>
    <row r="19" spans="1:21" x14ac:dyDescent="0.2">
      <c r="A19" s="60" t="s">
        <v>27</v>
      </c>
      <c r="B19" s="24">
        <f>[1]TIC!C82</f>
        <v>1188311.9929858956</v>
      </c>
      <c r="C19" s="33">
        <f t="shared" si="1"/>
        <v>13.604733691838323</v>
      </c>
      <c r="D19" s="24">
        <f>[1]TIC!D82</f>
        <v>367347.86569307832</v>
      </c>
      <c r="E19" s="34">
        <f t="shared" si="2"/>
        <v>7.7887007623459557</v>
      </c>
      <c r="F19" s="24">
        <f>[1]TIC!E82</f>
        <v>335526.10288751574</v>
      </c>
      <c r="G19" s="34">
        <f t="shared" si="2"/>
        <v>9.0874127728841909</v>
      </c>
      <c r="H19" s="24">
        <f>[1]TIC!F82</f>
        <v>81707.052440948304</v>
      </c>
      <c r="I19" s="34">
        <f>+H19/H$5*100</f>
        <v>7.0079352208446632</v>
      </c>
      <c r="J19" s="24">
        <f>[1]TIC!G82</f>
        <v>1293.5079606591071</v>
      </c>
      <c r="K19" s="34">
        <f>+J19/J$5*100</f>
        <v>1.7419258252404899</v>
      </c>
      <c r="L19" s="24">
        <f>[1]TIC!H82</f>
        <v>10710.56568865056</v>
      </c>
      <c r="M19" s="34">
        <f>+L19/L$5*100</f>
        <v>8.7258713785613509</v>
      </c>
      <c r="N19" s="24">
        <f>[1]TIC!I82</f>
        <v>14999.86997495556</v>
      </c>
      <c r="O19" s="34">
        <f>+N19/N$5*100</f>
        <v>1.0561230543587792</v>
      </c>
      <c r="P19" s="24">
        <f>[1]TIC!J82</f>
        <v>115500.76902512363</v>
      </c>
      <c r="Q19" s="34">
        <f>+P19/P$5*100</f>
        <v>5.2632767486626024</v>
      </c>
      <c r="R19" s="24">
        <f>[1]TIC!K82</f>
        <v>26878.724357879848</v>
      </c>
      <c r="S19" s="34">
        <f>+R19/R$5*100</f>
        <v>4.4792155886192297</v>
      </c>
      <c r="T19" s="24">
        <f>[1]TIC!L82</f>
        <v>702.52455533058969</v>
      </c>
      <c r="U19" s="34">
        <f>+T19/T$5*100</f>
        <v>14.060399094872093</v>
      </c>
    </row>
    <row r="20" spans="1:21" x14ac:dyDescent="0.2">
      <c r="A20" s="56"/>
      <c r="B20" s="24"/>
      <c r="C20" s="33"/>
      <c r="D20" s="24"/>
      <c r="E20" s="34"/>
      <c r="F20" s="24"/>
      <c r="G20" s="34"/>
      <c r="H20" s="24"/>
      <c r="I20" s="34"/>
      <c r="J20" s="24"/>
      <c r="K20" s="34"/>
      <c r="L20" s="24"/>
      <c r="M20" s="34"/>
      <c r="N20" s="24"/>
      <c r="O20" s="34"/>
      <c r="P20" s="24"/>
      <c r="Q20" s="34"/>
      <c r="R20" s="24"/>
      <c r="S20" s="34"/>
      <c r="T20" s="24"/>
      <c r="U20" s="34"/>
    </row>
    <row r="21" spans="1:21" x14ac:dyDescent="0.2">
      <c r="A21" s="56" t="s">
        <v>42</v>
      </c>
      <c r="B21" s="66"/>
      <c r="C21" s="64"/>
      <c r="D21" s="66"/>
      <c r="E21" s="65"/>
      <c r="F21" s="67"/>
      <c r="G21" s="65"/>
      <c r="H21" s="67"/>
      <c r="I21" s="65"/>
      <c r="J21" s="67"/>
      <c r="K21" s="65"/>
      <c r="L21" s="67"/>
      <c r="M21" s="65"/>
      <c r="N21" s="67"/>
      <c r="O21" s="65"/>
      <c r="P21" s="67"/>
      <c r="Q21" s="65"/>
      <c r="R21" s="67"/>
      <c r="S21" s="65"/>
      <c r="T21" s="67"/>
      <c r="U21" s="65"/>
    </row>
    <row r="22" spans="1:21" x14ac:dyDescent="0.2">
      <c r="A22" s="57" t="s">
        <v>10</v>
      </c>
      <c r="B22" s="36">
        <f>[1]TIC!C84</f>
        <v>4057092.5207653446</v>
      </c>
      <c r="C22" s="33">
        <f>+B22/$B$5*100</f>
        <v>46.448797650750194</v>
      </c>
      <c r="D22" s="36">
        <f>[1]TIC!D84</f>
        <v>2114420.5254386766</v>
      </c>
      <c r="E22" s="34">
        <f t="shared" ref="E22:G23" si="3">+D22/D$5*100</f>
        <v>44.831045165684387</v>
      </c>
      <c r="F22" s="36">
        <f>[1]TIC!E84</f>
        <v>1628140.0801885575</v>
      </c>
      <c r="G22" s="34">
        <f t="shared" si="3"/>
        <v>44.096661432360655</v>
      </c>
      <c r="H22" s="36">
        <f>[1]TIC!F84</f>
        <v>536417.16765678558</v>
      </c>
      <c r="I22" s="34">
        <f>+H22/H$5*100</f>
        <v>46.007984010983307</v>
      </c>
      <c r="J22" s="36">
        <f>[1]TIC!G84</f>
        <v>47104.400963066611</v>
      </c>
      <c r="K22" s="34">
        <f>+J22/J$5*100</f>
        <v>63.433991143153804</v>
      </c>
      <c r="L22" s="36">
        <f>[1]TIC!H84</f>
        <v>71836.995602820811</v>
      </c>
      <c r="M22" s="34">
        <f>+L22/L$5*100</f>
        <v>58.525422659675428</v>
      </c>
      <c r="N22" s="36">
        <f>[1]TIC!I84</f>
        <v>596321.36221967347</v>
      </c>
      <c r="O22" s="34">
        <f>+N22/N$5*100</f>
        <v>41.986279847648831</v>
      </c>
      <c r="P22" s="36">
        <f>[1]TIC!J84</f>
        <v>1050061.8335365462</v>
      </c>
      <c r="Q22" s="34">
        <f>+P22/P$5*100</f>
        <v>47.85046956621342</v>
      </c>
      <c r="R22" s="36">
        <f>[1]TIC!K84</f>
        <v>344552.71852176177</v>
      </c>
      <c r="S22" s="34">
        <f>+R22/R$5*100</f>
        <v>57.418123247034337</v>
      </c>
      <c r="T22" s="36">
        <f>[1]TIC!L84</f>
        <v>1195.9165508718902</v>
      </c>
      <c r="U22" s="34">
        <f>+T22/T$5*100</f>
        <v>23.93519751278864</v>
      </c>
    </row>
    <row r="23" spans="1:21" x14ac:dyDescent="0.2">
      <c r="A23" s="57" t="s">
        <v>11</v>
      </c>
      <c r="B23" s="36">
        <f>[1]TIC!C85</f>
        <v>4677455.467472529</v>
      </c>
      <c r="C23" s="33">
        <f>+B23/$B$5*100</f>
        <v>53.551202349223601</v>
      </c>
      <c r="D23" s="36">
        <f>[1]TIC!D85</f>
        <v>2601999.7980764452</v>
      </c>
      <c r="E23" s="34">
        <f t="shared" si="3"/>
        <v>55.168954834311137</v>
      </c>
      <c r="F23" s="36">
        <f>[1]TIC!E85</f>
        <v>2064067.0559139994</v>
      </c>
      <c r="G23" s="34">
        <f t="shared" si="3"/>
        <v>55.903338567642216</v>
      </c>
      <c r="H23" s="36">
        <f>[1]TIC!F85</f>
        <v>629504.7460891729</v>
      </c>
      <c r="I23" s="34">
        <f>+H23/H$5*100</f>
        <v>53.992015989017737</v>
      </c>
      <c r="J23" s="36">
        <f>[1]TIC!G85</f>
        <v>27152.949259094865</v>
      </c>
      <c r="K23" s="34">
        <f>+J23/J$5*100</f>
        <v>36.566008856846196</v>
      </c>
      <c r="L23" s="36">
        <f>[1]TIC!H85</f>
        <v>50907.945549594158</v>
      </c>
      <c r="M23" s="34">
        <f>+L23/L$5*100</f>
        <v>41.474577340324473</v>
      </c>
      <c r="N23" s="36">
        <f>[1]TIC!I85</f>
        <v>823955.36718690116</v>
      </c>
      <c r="O23" s="34">
        <f>+N23/N$5*100</f>
        <v>58.013720152352022</v>
      </c>
      <c r="P23" s="36">
        <f>[1]TIC!J85</f>
        <v>1144403.221991343</v>
      </c>
      <c r="Q23" s="34">
        <f>+P23/P$5*100</f>
        <v>52.14953043378798</v>
      </c>
      <c r="R23" s="36">
        <f>[1]TIC!K85</f>
        <v>255523.87583045202</v>
      </c>
      <c r="S23" s="34">
        <f>+R23/R$5*100</f>
        <v>42.581876752965265</v>
      </c>
      <c r="T23" s="36">
        <f>[1]TIC!L85</f>
        <v>3800.5600824749149</v>
      </c>
      <c r="U23" s="34">
        <f>+T23/T$5*100</f>
        <v>76.064802487211352</v>
      </c>
    </row>
    <row r="24" spans="1:21" x14ac:dyDescent="0.2">
      <c r="A24" s="57"/>
      <c r="B24" s="36"/>
      <c r="C24" s="33"/>
      <c r="D24" s="36"/>
      <c r="E24" s="34"/>
      <c r="F24" s="36"/>
      <c r="G24" s="34"/>
      <c r="H24" s="36"/>
      <c r="I24" s="34"/>
      <c r="J24" s="36"/>
      <c r="K24" s="34"/>
      <c r="L24" s="36"/>
      <c r="M24" s="34"/>
      <c r="N24" s="36"/>
      <c r="O24" s="34"/>
      <c r="P24" s="36"/>
      <c r="Q24" s="34"/>
      <c r="R24" s="36"/>
      <c r="S24" s="34"/>
      <c r="T24" s="36"/>
      <c r="U24" s="34"/>
    </row>
    <row r="25" spans="1:21" x14ac:dyDescent="0.2">
      <c r="A25" s="56" t="s">
        <v>41</v>
      </c>
      <c r="B25" s="66"/>
      <c r="C25" s="64"/>
      <c r="D25" s="66"/>
      <c r="E25" s="65"/>
      <c r="F25" s="66"/>
      <c r="G25" s="65"/>
      <c r="H25" s="66"/>
      <c r="I25" s="65"/>
      <c r="J25" s="66"/>
      <c r="K25" s="65"/>
      <c r="L25" s="66"/>
      <c r="M25" s="65"/>
      <c r="N25" s="66"/>
      <c r="O25" s="65"/>
      <c r="P25" s="66"/>
      <c r="Q25" s="65"/>
      <c r="R25" s="66"/>
      <c r="S25" s="65"/>
      <c r="T25" s="66"/>
      <c r="U25" s="65"/>
    </row>
    <row r="26" spans="1:21" x14ac:dyDescent="0.2">
      <c r="A26" s="57" t="s">
        <v>12</v>
      </c>
      <c r="B26" s="36">
        <f>[1]TIC!C87</f>
        <v>876021.46302072867</v>
      </c>
      <c r="C26" s="33">
        <f t="shared" ref="C26:C30" si="4">+B26/$B$5*100</f>
        <v>10.029385197724807</v>
      </c>
      <c r="D26" s="36">
        <f>[1]TIC!D87</f>
        <v>125035.74659193454</v>
      </c>
      <c r="E26" s="34">
        <f t="shared" ref="E26:G30" si="5">+D26/D$5*100</f>
        <v>2.6510730175706749</v>
      </c>
      <c r="F26" s="36">
        <f>[1]TIC!E87</f>
        <v>76661.463441961751</v>
      </c>
      <c r="G26" s="34">
        <f t="shared" si="5"/>
        <v>2.0763045142393266</v>
      </c>
      <c r="H26" s="36">
        <f>[1]TIC!F87</f>
        <v>8460.30917715535</v>
      </c>
      <c r="I26" s="34">
        <f>+H26/H$5*100</f>
        <v>0.72563257259429526</v>
      </c>
      <c r="J26" s="36">
        <f>[1]TIC!G87</f>
        <v>532.53636494748298</v>
      </c>
      <c r="K26" s="34">
        <f>+J26/J$5*100</f>
        <v>0.71714970080975504</v>
      </c>
      <c r="L26" s="36">
        <f>[1]TIC!H87</f>
        <v>0</v>
      </c>
      <c r="M26" s="34">
        <f>+L26/L$5*100</f>
        <v>0</v>
      </c>
      <c r="N26" s="36">
        <f>[1]TIC!I87</f>
        <v>27220.223063351703</v>
      </c>
      <c r="O26" s="34">
        <f>+N26/N$5*100</f>
        <v>1.9165436213775884</v>
      </c>
      <c r="P26" s="36">
        <f>[1]TIC!J87</f>
        <v>50666.643506389912</v>
      </c>
      <c r="Q26" s="34">
        <f>+P26/P$5*100</f>
        <v>2.3088380185758992</v>
      </c>
      <c r="R26" s="36">
        <f>[1]TIC!K87</f>
        <v>4108.5463285836922</v>
      </c>
      <c r="S26" s="34">
        <f>+R26/R$5*100</f>
        <v>0.68467031829809588</v>
      </c>
      <c r="T26" s="36">
        <f>[1]TIC!L87</f>
        <v>0</v>
      </c>
      <c r="U26" s="34">
        <f>+T26/T$5*100</f>
        <v>0</v>
      </c>
    </row>
    <row r="27" spans="1:21" x14ac:dyDescent="0.2">
      <c r="A27" s="57" t="s">
        <v>13</v>
      </c>
      <c r="B27" s="36">
        <f>[1]TIC!C88</f>
        <v>4885617.5711046653</v>
      </c>
      <c r="C27" s="33">
        <f t="shared" si="4"/>
        <v>55.934406424722397</v>
      </c>
      <c r="D27" s="36">
        <f>[1]TIC!D88</f>
        <v>2148019.2924820068</v>
      </c>
      <c r="E27" s="34">
        <f t="shared" si="5"/>
        <v>45.543423722697469</v>
      </c>
      <c r="F27" s="36">
        <f>[1]TIC!E88</f>
        <v>1561403.4941579858</v>
      </c>
      <c r="G27" s="34">
        <f t="shared" si="5"/>
        <v>42.28916300200391</v>
      </c>
      <c r="H27" s="36">
        <f>[1]TIC!F88</f>
        <v>442985.25264331355</v>
      </c>
      <c r="I27" s="34">
        <f>+H27/H$5*100</f>
        <v>37.994418615914256</v>
      </c>
      <c r="J27" s="36">
        <f>[1]TIC!G88</f>
        <v>13468.578961709478</v>
      </c>
      <c r="K27" s="34">
        <f>+J27/J$5*100</f>
        <v>18.13770478129705</v>
      </c>
      <c r="L27" s="36">
        <f>[1]TIC!H88</f>
        <v>11772.421002806821</v>
      </c>
      <c r="M27" s="34">
        <f>+L27/L$5*100</f>
        <v>9.5909622769615801</v>
      </c>
      <c r="N27" s="36">
        <f>[1]TIC!I88</f>
        <v>640527.02032595011</v>
      </c>
      <c r="O27" s="34">
        <f>+N27/N$5*100</f>
        <v>45.098747804843853</v>
      </c>
      <c r="P27" s="36">
        <f>[1]TIC!J88</f>
        <v>970843.08070135559</v>
      </c>
      <c r="Q27" s="34">
        <f>+P27/P$5*100</f>
        <v>44.240534988506717</v>
      </c>
      <c r="R27" s="36">
        <f>[1]TIC!K88</f>
        <v>114357.00495635449</v>
      </c>
      <c r="S27" s="34">
        <f>+R27/R$5*100</f>
        <v>19.057068053087971</v>
      </c>
      <c r="T27" s="36">
        <f>[1]TIC!L88</f>
        <v>1902.954458452168</v>
      </c>
      <c r="U27" s="34">
        <f>+T27/T$5*100</f>
        <v>38.08592730628876</v>
      </c>
    </row>
    <row r="28" spans="1:21" x14ac:dyDescent="0.2">
      <c r="A28" s="57" t="s">
        <v>18</v>
      </c>
      <c r="B28" s="36">
        <f>[1]TIC!C89</f>
        <v>2172662.6120038047</v>
      </c>
      <c r="C28" s="33">
        <f t="shared" si="4"/>
        <v>24.874356577226305</v>
      </c>
      <c r="D28" s="36">
        <f>[1]TIC!D89</f>
        <v>1728609.3494812853</v>
      </c>
      <c r="E28" s="34">
        <f t="shared" si="5"/>
        <v>36.65087568346506</v>
      </c>
      <c r="F28" s="36">
        <f>[1]TIC!E89</f>
        <v>1436838.3860314491</v>
      </c>
      <c r="G28" s="34">
        <f t="shared" si="5"/>
        <v>38.915432776834862</v>
      </c>
      <c r="H28" s="36">
        <f>[1]TIC!F89</f>
        <v>454722.9430542285</v>
      </c>
      <c r="I28" s="34">
        <f>+H28/H$5*100</f>
        <v>39.001149021486903</v>
      </c>
      <c r="J28" s="36">
        <f>[1]TIC!G89</f>
        <v>29154.739186849423</v>
      </c>
      <c r="K28" s="34">
        <f>+J28/J$5*100</f>
        <v>39.261755367818715</v>
      </c>
      <c r="L28" s="36">
        <f>[1]TIC!H89</f>
        <v>40824.084713092205</v>
      </c>
      <c r="M28" s="34">
        <f>+L28/L$5*100</f>
        <v>33.259280854923418</v>
      </c>
      <c r="N28" s="36">
        <f>[1]TIC!I89</f>
        <v>474298.16923675925</v>
      </c>
      <c r="O28" s="34">
        <f>+N28/N$5*100</f>
        <v>33.394771555183922</v>
      </c>
      <c r="P28" s="36">
        <f>[1]TIC!J89</f>
        <v>842416.03670980327</v>
      </c>
      <c r="Q28" s="34">
        <f>+P28/P$5*100</f>
        <v>38.388218330829964</v>
      </c>
      <c r="R28" s="36">
        <f>[1]TIC!K89</f>
        <v>241253.36737204716</v>
      </c>
      <c r="S28" s="34">
        <f>+R28/R$5*100</f>
        <v>40.203762260129579</v>
      </c>
      <c r="T28" s="36">
        <f>[1]TIC!L89</f>
        <v>3093.5221748946374</v>
      </c>
      <c r="U28" s="34">
        <f>+T28/T$5*100</f>
        <v>61.914072693711255</v>
      </c>
    </row>
    <row r="29" spans="1:21" x14ac:dyDescent="0.2">
      <c r="A29" s="57" t="s">
        <v>14</v>
      </c>
      <c r="B29" s="36">
        <f>[1]TIC!C90</f>
        <v>695263.15000314557</v>
      </c>
      <c r="C29" s="33">
        <f t="shared" si="4"/>
        <v>7.9599213484111528</v>
      </c>
      <c r="D29" s="36">
        <f>[1]TIC!D90</f>
        <v>663330.88042477076</v>
      </c>
      <c r="E29" s="34">
        <f t="shared" si="5"/>
        <v>14.064286787958801</v>
      </c>
      <c r="F29" s="36">
        <f>[1]TIC!E90</f>
        <v>571998.12592208444</v>
      </c>
      <c r="G29" s="34">
        <f t="shared" si="5"/>
        <v>15.492037820117922</v>
      </c>
      <c r="H29" s="36">
        <f>[1]TIC!F90</f>
        <v>251686.7042650962</v>
      </c>
      <c r="I29" s="34">
        <f>+H29/H$5*100</f>
        <v>21.586926302505248</v>
      </c>
      <c r="J29" s="36">
        <f>[1]TIC!G90</f>
        <v>31101.4957086551</v>
      </c>
      <c r="K29" s="34">
        <f>+J29/J$5*100</f>
        <v>41.883390150074497</v>
      </c>
      <c r="L29" s="36">
        <f>[1]TIC!H90</f>
        <v>69916.065925638992</v>
      </c>
      <c r="M29" s="34">
        <f>+L29/L$5*100</f>
        <v>56.960446002269606</v>
      </c>
      <c r="N29" s="36">
        <f>[1]TIC!I90</f>
        <v>274989.6683189834</v>
      </c>
      <c r="O29" s="34">
        <f>+N29/N$5*100</f>
        <v>19.361696395172441</v>
      </c>
      <c r="P29" s="36">
        <f>[1]TIC!J90</f>
        <v>297522.37506050913</v>
      </c>
      <c r="Q29" s="34">
        <f>+P29/P$5*100</f>
        <v>13.557854307638673</v>
      </c>
      <c r="R29" s="36">
        <f>[1]TIC!K90</f>
        <v>234123.15984907933</v>
      </c>
      <c r="S29" s="34">
        <f>+R29/R$5*100</f>
        <v>39.015546024056427</v>
      </c>
      <c r="T29" s="36">
        <f>[1]TIC!L90</f>
        <v>0</v>
      </c>
      <c r="U29" s="34">
        <f>+T29/T$5*100</f>
        <v>0</v>
      </c>
    </row>
    <row r="30" spans="1:21" x14ac:dyDescent="0.2">
      <c r="A30" s="61" t="s">
        <v>52</v>
      </c>
      <c r="B30" s="36">
        <f>[1]TIC!C91</f>
        <v>104983.19210574552</v>
      </c>
      <c r="C30" s="33">
        <f t="shared" si="4"/>
        <v>1.2019304518916216</v>
      </c>
      <c r="D30" s="36">
        <f>[1]TIC!D91</f>
        <v>51425.0545351869</v>
      </c>
      <c r="E30" s="34">
        <f t="shared" si="5"/>
        <v>1.0903407883048428</v>
      </c>
      <c r="F30" s="36">
        <f>[1]TIC!E91</f>
        <v>45305.666549098023</v>
      </c>
      <c r="G30" s="34">
        <f t="shared" si="5"/>
        <v>1.2270618868074492</v>
      </c>
      <c r="H30" s="36">
        <f>[1]TIC!F91</f>
        <v>8066.7046061613692</v>
      </c>
      <c r="I30" s="34">
        <f>+H30/H$5*100</f>
        <v>0.69187348750004707</v>
      </c>
      <c r="J30" s="36">
        <f>[1]TIC!G91</f>
        <v>0</v>
      </c>
      <c r="K30" s="34">
        <f>+J30/J$5*100</f>
        <v>0</v>
      </c>
      <c r="L30" s="36">
        <f>[1]TIC!H91</f>
        <v>232.36951087698802</v>
      </c>
      <c r="M30" s="34">
        <f>+L30/L$5*100</f>
        <v>0.18931086584533835</v>
      </c>
      <c r="N30" s="36">
        <f>[1]TIC!I91</f>
        <v>3241.6484615317113</v>
      </c>
      <c r="O30" s="34">
        <f>+N30/N$5*100</f>
        <v>0.22824062342316748</v>
      </c>
      <c r="P30" s="36">
        <f>[1]TIC!J91</f>
        <v>33016.919549844562</v>
      </c>
      <c r="Q30" s="34">
        <f>+P30/P$5*100</f>
        <v>1.5045543544507545</v>
      </c>
      <c r="R30" s="36">
        <f>[1]TIC!K91</f>
        <v>6234.5158461492165</v>
      </c>
      <c r="S30" s="34">
        <f>+R30/R$5*100</f>
        <v>1.0389533444275374</v>
      </c>
      <c r="T30" s="36">
        <f>[1]TIC!L91</f>
        <v>0</v>
      </c>
      <c r="U30" s="34">
        <f>+T30/T$5*100</f>
        <v>0</v>
      </c>
    </row>
    <row r="31" spans="1:21" x14ac:dyDescent="0.2">
      <c r="A31" s="58"/>
      <c r="B31" s="36"/>
      <c r="C31" s="33"/>
      <c r="D31" s="36"/>
      <c r="E31" s="34"/>
      <c r="F31" s="36"/>
      <c r="G31" s="34"/>
      <c r="H31" s="36"/>
      <c r="I31" s="34"/>
      <c r="J31" s="36"/>
      <c r="K31" s="34"/>
      <c r="L31" s="36"/>
      <c r="M31" s="34"/>
      <c r="N31" s="36"/>
      <c r="O31" s="34"/>
      <c r="P31" s="36"/>
      <c r="Q31" s="34"/>
      <c r="R31" s="36"/>
      <c r="S31" s="34"/>
      <c r="T31" s="36"/>
      <c r="U31" s="34"/>
    </row>
    <row r="32" spans="1:21" x14ac:dyDescent="0.2">
      <c r="A32" s="56" t="s">
        <v>68</v>
      </c>
      <c r="B32" s="66"/>
      <c r="C32" s="64"/>
      <c r="D32" s="66"/>
      <c r="E32" s="65"/>
      <c r="F32" s="66"/>
      <c r="G32" s="65"/>
      <c r="H32" s="66"/>
      <c r="I32" s="65"/>
      <c r="J32" s="66"/>
      <c r="K32" s="65"/>
      <c r="L32" s="66"/>
      <c r="M32" s="65"/>
      <c r="N32" s="66"/>
      <c r="O32" s="65"/>
      <c r="P32" s="66"/>
      <c r="Q32" s="65"/>
      <c r="R32" s="66"/>
      <c r="S32" s="65"/>
      <c r="T32" s="66"/>
      <c r="U32" s="65"/>
    </row>
    <row r="33" spans="1:21" x14ac:dyDescent="0.2">
      <c r="A33" s="57" t="s">
        <v>53</v>
      </c>
      <c r="B33" s="37">
        <f>[1]TIC!C93</f>
        <v>1855346.6746019218</v>
      </c>
      <c r="C33" s="33">
        <f t="shared" ref="C33:C38" si="6">+B33/$B$5*100</f>
        <v>21.241473251963178</v>
      </c>
      <c r="D33" s="37">
        <f>[1]TIC!D93</f>
        <v>540204.6127814661</v>
      </c>
      <c r="E33" s="34">
        <f t="shared" ref="E33:G38" si="7">+D33/D$5*100</f>
        <v>11.453699537509209</v>
      </c>
      <c r="F33" s="24">
        <f>[1]TIC!E93</f>
        <v>392034.02868259634</v>
      </c>
      <c r="G33" s="34">
        <f t="shared" si="7"/>
        <v>10.617877443800005</v>
      </c>
      <c r="H33" s="24">
        <f>[1]TIC!F93</f>
        <v>118485.91038863825</v>
      </c>
      <c r="I33" s="34">
        <f t="shared" ref="I33:I38" si="8">+H33/H$5*100</f>
        <v>10.162422456574244</v>
      </c>
      <c r="J33" s="24">
        <f>[1]TIC!G93</f>
        <v>3161.8143504874834</v>
      </c>
      <c r="K33" s="34">
        <f t="shared" ref="K33:K38" si="9">+J33/J$5*100</f>
        <v>4.2579143223236997</v>
      </c>
      <c r="L33" s="24">
        <f>[1]TIC!H93</f>
        <v>4021.4662155853257</v>
      </c>
      <c r="M33" s="34">
        <f t="shared" ref="M33:M38" si="10">+L33/L$5*100</f>
        <v>3.2762785804685697</v>
      </c>
      <c r="N33" s="24">
        <f>[1]TIC!I93</f>
        <v>172217.31961928689</v>
      </c>
      <c r="O33" s="34">
        <f t="shared" ref="O33:O38" si="11">+N33/N$5*100</f>
        <v>12.125617216248052</v>
      </c>
      <c r="P33" s="24">
        <f>[1]TIC!J93</f>
        <v>226342.90620988264</v>
      </c>
      <c r="Q33" s="34">
        <f t="shared" ref="Q33:Q38" si="12">+P33/P$5*100</f>
        <v>10.314263407372323</v>
      </c>
      <c r="R33" s="24">
        <f>[1]TIC!K93</f>
        <v>29986.06550664427</v>
      </c>
      <c r="S33" s="34">
        <f t="shared" ref="S33:S38" si="13">+R33/R$5*100</f>
        <v>4.9970396760790656</v>
      </c>
      <c r="T33" s="24">
        <f>[1]TIC!L93</f>
        <v>348.55426631548198</v>
      </c>
      <c r="U33" s="34">
        <f t="shared" ref="U33:U38" si="14">+T33/T$5*100</f>
        <v>6.9760011282592309</v>
      </c>
    </row>
    <row r="34" spans="1:21" x14ac:dyDescent="0.2">
      <c r="A34" s="57" t="s">
        <v>54</v>
      </c>
      <c r="B34" s="37">
        <f>[1]TIC!C94</f>
        <v>1750781.8871486105</v>
      </c>
      <c r="C34" s="33">
        <f t="shared" si="6"/>
        <v>20.044333026801063</v>
      </c>
      <c r="D34" s="37">
        <f>[1]TIC!D94</f>
        <v>745688.4841222876</v>
      </c>
      <c r="E34" s="34">
        <f t="shared" si="7"/>
        <v>15.810475593203632</v>
      </c>
      <c r="F34" s="24">
        <f>[1]TIC!E94</f>
        <v>590826.13601054507</v>
      </c>
      <c r="G34" s="34">
        <f t="shared" si="7"/>
        <v>16.001976981016021</v>
      </c>
      <c r="H34" s="24">
        <f>[1]TIC!F94</f>
        <v>147941.61461611654</v>
      </c>
      <c r="I34" s="34">
        <f t="shared" si="8"/>
        <v>12.688809848405761</v>
      </c>
      <c r="J34" s="24">
        <f>[1]TIC!G94</f>
        <v>3711.2340009427062</v>
      </c>
      <c r="K34" s="34">
        <f t="shared" si="9"/>
        <v>4.9978002040734282</v>
      </c>
      <c r="L34" s="24">
        <f>[1]TIC!H94</f>
        <v>4685.9758513922989</v>
      </c>
      <c r="M34" s="34">
        <f t="shared" si="10"/>
        <v>3.8176529373814438</v>
      </c>
      <c r="N34" s="24">
        <f>[1]TIC!I94</f>
        <v>232470.67412489609</v>
      </c>
      <c r="O34" s="34">
        <f t="shared" si="11"/>
        <v>16.367984443568957</v>
      </c>
      <c r="P34" s="24">
        <f>[1]TIC!J94</f>
        <v>314144.68297783978</v>
      </c>
      <c r="Q34" s="34">
        <f t="shared" si="12"/>
        <v>14.315319452752698</v>
      </c>
      <c r="R34" s="24">
        <f>[1]TIC!K94</f>
        <v>45925.011486447911</v>
      </c>
      <c r="S34" s="34">
        <f t="shared" si="13"/>
        <v>7.653191595653559</v>
      </c>
      <c r="T34" s="24">
        <f>[1]TIC!L94</f>
        <v>0</v>
      </c>
      <c r="U34" s="34">
        <f t="shared" si="14"/>
        <v>0</v>
      </c>
    </row>
    <row r="35" spans="1:21" x14ac:dyDescent="0.2">
      <c r="A35" s="57" t="s">
        <v>55</v>
      </c>
      <c r="B35" s="37">
        <f>[1]TIC!C95</f>
        <v>1751033.2987802005</v>
      </c>
      <c r="C35" s="33">
        <f t="shared" si="6"/>
        <v>20.047211385611714</v>
      </c>
      <c r="D35" s="37">
        <f>[1]TIC!D95</f>
        <v>1029716.7977806346</v>
      </c>
      <c r="E35" s="34">
        <f t="shared" si="7"/>
        <v>21.832591820678658</v>
      </c>
      <c r="F35" s="24">
        <f>[1]TIC!E95</f>
        <v>770415.27830019407</v>
      </c>
      <c r="G35" s="34">
        <f t="shared" si="7"/>
        <v>20.865982050873125</v>
      </c>
      <c r="H35" s="24">
        <f>[1]TIC!F95</f>
        <v>247858.59084760721</v>
      </c>
      <c r="I35" s="34">
        <f t="shared" si="8"/>
        <v>21.258592700369768</v>
      </c>
      <c r="J35" s="24">
        <f>[1]TIC!G95</f>
        <v>6062.5292628507959</v>
      </c>
      <c r="K35" s="34">
        <f t="shared" si="9"/>
        <v>8.1642143770455817</v>
      </c>
      <c r="L35" s="24">
        <f>[1]TIC!H95</f>
        <v>15492.042870544736</v>
      </c>
      <c r="M35" s="34">
        <f t="shared" si="10"/>
        <v>12.621329013721166</v>
      </c>
      <c r="N35" s="24">
        <f>[1]TIC!I95</f>
        <v>321800.22343348461</v>
      </c>
      <c r="O35" s="34">
        <f t="shared" si="11"/>
        <v>22.657572061181565</v>
      </c>
      <c r="P35" s="24">
        <f>[1]TIC!J95</f>
        <v>492593.44987005304</v>
      </c>
      <c r="Q35" s="34">
        <f t="shared" si="12"/>
        <v>22.447085617937272</v>
      </c>
      <c r="R35" s="24">
        <f>[1]TIC!K95</f>
        <v>95754.841661529601</v>
      </c>
      <c r="S35" s="34">
        <f t="shared" si="13"/>
        <v>15.957103236945464</v>
      </c>
      <c r="T35" s="24">
        <f>[1]TIC!L95</f>
        <v>2722.9121220013049</v>
      </c>
      <c r="U35" s="34">
        <f t="shared" si="14"/>
        <v>54.49664477220638</v>
      </c>
    </row>
    <row r="36" spans="1:21" x14ac:dyDescent="0.2">
      <c r="A36" s="57" t="s">
        <v>56</v>
      </c>
      <c r="B36" s="36">
        <f>[1]TIC!C96</f>
        <v>1663981.6182958849</v>
      </c>
      <c r="C36" s="33">
        <f t="shared" si="6"/>
        <v>19.050575033032064</v>
      </c>
      <c r="D36" s="36">
        <f>[1]TIC!D96</f>
        <v>1156674.7113277346</v>
      </c>
      <c r="E36" s="34">
        <f t="shared" si="7"/>
        <v>24.524419623092871</v>
      </c>
      <c r="F36" s="36">
        <f>[1]TIC!E96</f>
        <v>914481.85753283999</v>
      </c>
      <c r="G36" s="34">
        <f t="shared" si="7"/>
        <v>24.767891502917703</v>
      </c>
      <c r="H36" s="36">
        <f>[1]TIC!F96</f>
        <v>317384.65988852037</v>
      </c>
      <c r="I36" s="34">
        <f t="shared" si="8"/>
        <v>27.221776702764533</v>
      </c>
      <c r="J36" s="36">
        <f>[1]TIC!G96</f>
        <v>20531.200215925917</v>
      </c>
      <c r="K36" s="34">
        <f t="shared" si="9"/>
        <v>27.648711076413491</v>
      </c>
      <c r="L36" s="36">
        <f>[1]TIC!H96</f>
        <v>27983.58219622109</v>
      </c>
      <c r="M36" s="34">
        <f t="shared" si="10"/>
        <v>22.798155209894365</v>
      </c>
      <c r="N36" s="36">
        <f>[1]TIC!I96</f>
        <v>347222.39638420154</v>
      </c>
      <c r="O36" s="34">
        <f t="shared" si="11"/>
        <v>24.447517106703724</v>
      </c>
      <c r="P36" s="36">
        <f>[1]TIC!J96</f>
        <v>564769.51623507857</v>
      </c>
      <c r="Q36" s="34">
        <f t="shared" si="12"/>
        <v>25.736090661932572</v>
      </c>
      <c r="R36" s="36">
        <f>[1]TIC!K96</f>
        <v>134515.24986064152</v>
      </c>
      <c r="S36" s="34">
        <f t="shared" si="13"/>
        <v>22.416346700849243</v>
      </c>
      <c r="T36" s="36">
        <f>[1]TIC!L96</f>
        <v>1646.1668319776327</v>
      </c>
      <c r="U36" s="34">
        <f t="shared" si="14"/>
        <v>32.946553196927006</v>
      </c>
    </row>
    <row r="37" spans="1:21" x14ac:dyDescent="0.2">
      <c r="A37" s="57" t="s">
        <v>57</v>
      </c>
      <c r="B37" s="24">
        <f>[1]TIC!C97</f>
        <v>1324691.9349064671</v>
      </c>
      <c r="C37" s="33">
        <f t="shared" si="6"/>
        <v>15.166118918689072</v>
      </c>
      <c r="D37" s="24">
        <f>[1]TIC!D97</f>
        <v>1087350.0363777669</v>
      </c>
      <c r="E37" s="34">
        <f t="shared" si="7"/>
        <v>23.054561760672808</v>
      </c>
      <c r="F37" s="24">
        <f>[1]TIC!E97</f>
        <v>904371.14668548503</v>
      </c>
      <c r="G37" s="34">
        <f t="shared" si="7"/>
        <v>24.494052293072397</v>
      </c>
      <c r="H37" s="24">
        <f>[1]TIC!F97</f>
        <v>307786.88999871613</v>
      </c>
      <c r="I37" s="34">
        <f t="shared" si="8"/>
        <v>26.398585219986071</v>
      </c>
      <c r="J37" s="24">
        <f>[1]TIC!G97</f>
        <v>38111.941284138215</v>
      </c>
      <c r="K37" s="34">
        <f t="shared" si="9"/>
        <v>51.324133126371684</v>
      </c>
      <c r="L37" s="24">
        <f>[1]TIC!H97</f>
        <v>69220.129643522509</v>
      </c>
      <c r="M37" s="34">
        <f t="shared" si="10"/>
        <v>56.393468434328675</v>
      </c>
      <c r="N37" s="24">
        <f>[1]TIC!I97</f>
        <v>305278.0316977764</v>
      </c>
      <c r="O37" s="34">
        <f t="shared" si="11"/>
        <v>21.494264137196097</v>
      </c>
      <c r="P37" s="24">
        <f>[1]TIC!J97</f>
        <v>541587.38631977804</v>
      </c>
      <c r="Q37" s="34">
        <f t="shared" si="12"/>
        <v>24.679699727071032</v>
      </c>
      <c r="R37" s="24">
        <f>[1]TIC!K97</f>
        <v>261546.43465855619</v>
      </c>
      <c r="S37" s="34">
        <f t="shared" si="13"/>
        <v>43.585508436784814</v>
      </c>
      <c r="T37" s="24">
        <f>[1]TIC!L97</f>
        <v>278.84341305238559</v>
      </c>
      <c r="U37" s="34">
        <f t="shared" si="14"/>
        <v>5.5808009026073853</v>
      </c>
    </row>
    <row r="38" spans="1:21" ht="14.25" customHeight="1" x14ac:dyDescent="0.2">
      <c r="A38" s="59" t="s">
        <v>58</v>
      </c>
      <c r="B38" s="38">
        <f>[1]TIC!C98</f>
        <v>385746.80650900415</v>
      </c>
      <c r="C38" s="39">
        <f t="shared" si="6"/>
        <v>4.4163339308268483</v>
      </c>
      <c r="D38" s="38">
        <f>[1]TIC!D98</f>
        <v>155090.95655620476</v>
      </c>
      <c r="E38" s="39">
        <f t="shared" si="7"/>
        <v>3.2883192319171708</v>
      </c>
      <c r="F38" s="38">
        <f>[1]TIC!E98</f>
        <v>118807.64546409229</v>
      </c>
      <c r="G38" s="39">
        <f t="shared" si="7"/>
        <v>3.21779469798402</v>
      </c>
      <c r="H38" s="38">
        <f>[1]TIC!F98</f>
        <v>26040.566864077664</v>
      </c>
      <c r="I38" s="39">
        <f t="shared" si="8"/>
        <v>2.2334743482445503</v>
      </c>
      <c r="J38" s="38">
        <f>[1]TIC!G98</f>
        <v>2678.6311078163621</v>
      </c>
      <c r="K38" s="39">
        <f t="shared" si="9"/>
        <v>3.6072268937721232</v>
      </c>
      <c r="L38" s="38">
        <f>[1]TIC!H98</f>
        <v>1341.7443751489923</v>
      </c>
      <c r="M38" s="39">
        <f t="shared" si="10"/>
        <v>1.0931158242056747</v>
      </c>
      <c r="N38" s="38">
        <f>[1]TIC!I98</f>
        <v>40440.721862369617</v>
      </c>
      <c r="O38" s="39">
        <f t="shared" si="11"/>
        <v>2.8473832616596528</v>
      </c>
      <c r="P38" s="38">
        <f>[1]TIC!J98</f>
        <v>55027.113915264534</v>
      </c>
      <c r="Q38" s="39">
        <f t="shared" si="12"/>
        <v>2.5075411329358475</v>
      </c>
      <c r="R38" s="38">
        <f>[1]TIC!K98</f>
        <v>32348.991178394397</v>
      </c>
      <c r="S38" s="39">
        <f t="shared" si="13"/>
        <v>5.3908103536874643</v>
      </c>
      <c r="T38" s="38">
        <f>[1]TIC!L98</f>
        <v>0</v>
      </c>
      <c r="U38" s="39">
        <f t="shared" si="14"/>
        <v>0</v>
      </c>
    </row>
    <row r="39" spans="1:21" ht="14.25" customHeight="1" x14ac:dyDescent="0.2">
      <c r="A39" s="8" t="str">
        <f>'CUADRO 2'!A40</f>
        <v>Fuente: Instituto Nacional de Estadística (INE).  LXXIV Encuesta Permanente de Hogares de Propósitos Múltiples, Junio 2022.</v>
      </c>
      <c r="B39" s="24"/>
      <c r="C39" s="73"/>
      <c r="D39" s="24"/>
      <c r="E39" s="73"/>
      <c r="F39" s="24"/>
      <c r="G39" s="73"/>
      <c r="H39" s="24"/>
      <c r="I39" s="73"/>
      <c r="J39" s="24"/>
      <c r="K39" s="73"/>
      <c r="L39" s="24"/>
      <c r="M39" s="73"/>
      <c r="N39" s="24"/>
      <c r="O39" s="73"/>
      <c r="P39" s="24"/>
      <c r="Q39" s="73"/>
      <c r="R39" s="24"/>
      <c r="S39" s="73"/>
      <c r="T39" s="24"/>
      <c r="U39" s="73"/>
    </row>
    <row r="40" spans="1:21" ht="13.5" x14ac:dyDescent="0.25">
      <c r="A40" s="9" t="str">
        <f>'CUADRO 1'!A42</f>
        <v>1/  Porcentaje por columnas</v>
      </c>
      <c r="B40" s="5"/>
      <c r="C40" s="5"/>
      <c r="D40" s="6"/>
      <c r="E40" s="6"/>
      <c r="F40" s="6"/>
      <c r="G40" s="6"/>
      <c r="H40" s="5"/>
      <c r="I40" s="5"/>
      <c r="J40" s="5"/>
      <c r="K40" s="5"/>
      <c r="L40" s="6"/>
      <c r="M40" s="6"/>
      <c r="N40" s="6"/>
      <c r="O40" s="6"/>
      <c r="P40" s="5"/>
      <c r="Q40" s="5"/>
      <c r="R40" s="5"/>
      <c r="S40" s="5"/>
    </row>
    <row r="41" spans="1:21" ht="13.5" x14ac:dyDescent="0.25">
      <c r="A41" s="9" t="str">
        <f>'CUADRO 1'!A43</f>
        <v>2/  Porcentaje por filas</v>
      </c>
      <c r="B41" s="5"/>
      <c r="C41" s="5"/>
      <c r="D41" s="6"/>
      <c r="E41" s="6"/>
      <c r="F41" s="6"/>
      <c r="G41" s="6"/>
      <c r="H41" s="5"/>
      <c r="I41" s="5"/>
      <c r="J41" s="5"/>
      <c r="K41" s="5"/>
      <c r="L41" s="6"/>
      <c r="M41" s="6"/>
      <c r="N41" s="6"/>
      <c r="O41" s="6"/>
      <c r="P41" s="5"/>
      <c r="Q41" s="5"/>
      <c r="R41" s="5"/>
      <c r="S41" s="5"/>
    </row>
  </sheetData>
  <mergeCells count="13">
    <mergeCell ref="F3:G3"/>
    <mergeCell ref="H3:I3"/>
    <mergeCell ref="A1:U1"/>
    <mergeCell ref="J3:K3"/>
    <mergeCell ref="L3:M3"/>
    <mergeCell ref="D2:E3"/>
    <mergeCell ref="N3:O3"/>
    <mergeCell ref="P3:Q3"/>
    <mergeCell ref="R3:S3"/>
    <mergeCell ref="T3:U3"/>
    <mergeCell ref="A2:A4"/>
    <mergeCell ref="B2:C3"/>
    <mergeCell ref="F2:U2"/>
  </mergeCells>
  <phoneticPr fontId="2" type="noConversion"/>
  <printOptions horizontalCentered="1" verticalCentered="1"/>
  <pageMargins left="0.15748031496062992" right="0.15748031496062992" top="0.23622047244094491" bottom="0.23622047244094491" header="0" footer="0"/>
  <pageSetup paperSize="119" scale="61" orientation="landscape" horizontalDpi="300" verticalDpi="300" r:id="rId1"/>
  <headerFooter alignWithMargins="0"/>
  <ignoredErrors>
    <ignoredError sqref="F13:U14 I5 K5 M5 O5 Q5 S5 U5 G8 I8 K8 M8 O8 Q8 S8 U8 G9 I9 K9 M9 O9 Q9 S9 U9 G10 I10 K10 M10 O10 Q10 S10 U10 G11 I11 K11 M11 O11 Q11 S11 U11 G12 I12 K12 M12 O12 Q12 S12 U12 F20:U21 G15 I15 K15 M15 O15 Q15 S15 U15 G16 I16 K16 M16 O16 Q16 S16 U16 G17 I17 K17 M17 O17 Q17 S17 U17 G18 I18 K18 M18 O18 Q18 S18 U18 G19 I19 K19 M19 O19 Q19 S19 U19 F24:U25 G22 I22 K22 M22 O22 Q22 S22 U22 G23 I23 K23 M23 O23 Q23 S23 U23 F31:U32 G26 I26 K26 M26 O26 Q26 S26 U26 G27 I27 K27 M27 O27 Q27 S27 U27 G28 I28 K28 M28 O28 Q28 S28 U28 G29 I29 K29 M29 O29 Q29 S29 U29 G30 I30 K30 M30 O30 Q30 S30 U30 G38 G33 I33 K33 M33 O33 Q33 S33 U33 G34 I34 K34 M34 O34 Q34 S34 U34 G35 I35 K35 M35 O35 Q35 S35 U35 G36 I36 K36 M36 O36 Q36 S36 U36 G37 I37 K37 M37 O37 Q37 S37 U37 I38 K38 M38 O38 Q38 S38 U38"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Titulo</vt:lpstr>
      <vt:lpstr>CUADRO 1</vt:lpstr>
      <vt:lpstr>CUADRO 2</vt:lpstr>
      <vt:lpstr>CUADRO 3</vt:lpstr>
    </vt:vector>
  </TitlesOfParts>
  <Company>INE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wbanegas</dc:creator>
  <cp:lastModifiedBy>ine</cp:lastModifiedBy>
  <cp:lastPrinted>2016-08-31T17:42:27Z</cp:lastPrinted>
  <dcterms:created xsi:type="dcterms:W3CDTF">2007-06-01T20:11:14Z</dcterms:created>
  <dcterms:modified xsi:type="dcterms:W3CDTF">2022-10-11T21:10:55Z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96 96 1600 900</vt:lpwstr>
  </property>
</Properties>
</file>