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codeName="ThisWorkbook" defaultThemeVersion="124226"/>
  <mc:AlternateContent xmlns:mc="http://schemas.openxmlformats.org/markup-compatibility/2006">
    <mc:Choice Requires="x15">
      <x15ac:absPath xmlns:x15ac="http://schemas.microsoft.com/office/spreadsheetml/2010/11/ac" url="P:\HOGARES\JUNIO 2024\CUADROS\12 DE SEPTIEMBRE TABULADOS\"/>
    </mc:Choice>
  </mc:AlternateContent>
  <xr:revisionPtr revIDLastSave="0" documentId="13_ncr:1_{C211AEBD-2E54-4E73-82B2-1DE1F9C5A119}" xr6:coauthVersionLast="47" xr6:coauthVersionMax="47" xr10:uidLastSave="{00000000-0000-0000-0000-000000000000}"/>
  <bookViews>
    <workbookView xWindow="-120" yWindow="-120" windowWidth="29040" windowHeight="15720" activeTab="2" xr2:uid="{00000000-000D-0000-FFFF-FFFF00000000}"/>
  </bookViews>
  <sheets>
    <sheet name="Titulo" sheetId="19" r:id="rId1"/>
    <sheet name="CUADRO 1" sheetId="1" r:id="rId2"/>
    <sheet name="CUADRO 2" sheetId="8" r:id="rId3"/>
    <sheet name="CUADRO 3" sheetId="18" r:id="rId4"/>
  </sheets>
  <calcPr calcId="191029"/>
</workbook>
</file>

<file path=xl/calcChain.xml><?xml version="1.0" encoding="utf-8"?>
<calcChain xmlns="http://schemas.openxmlformats.org/spreadsheetml/2006/main">
  <c r="AF30" i="8" l="1"/>
  <c r="AF20" i="8"/>
  <c r="AF12" i="8"/>
  <c r="AF29" i="8"/>
  <c r="AF19" i="8"/>
  <c r="AF18" i="8"/>
  <c r="AF17" i="8"/>
  <c r="AF16" i="8"/>
  <c r="AF6" i="8"/>
  <c r="Z6" i="8"/>
  <c r="C36" i="18"/>
  <c r="E36" i="18"/>
  <c r="G36" i="18"/>
  <c r="I36" i="18"/>
  <c r="K36" i="18"/>
  <c r="M36" i="18"/>
  <c r="O36" i="18"/>
  <c r="Q36" i="18"/>
  <c r="S36" i="18"/>
  <c r="U36" i="18"/>
  <c r="C37" i="18"/>
  <c r="E37" i="18"/>
  <c r="G37" i="18"/>
  <c r="I37" i="18"/>
  <c r="K37" i="18"/>
  <c r="S37" i="18"/>
  <c r="U37" i="18"/>
  <c r="C38" i="18"/>
  <c r="E38" i="18"/>
  <c r="G38" i="18"/>
  <c r="K38" i="18"/>
  <c r="M38" i="18"/>
  <c r="Q38" i="18"/>
  <c r="S38" i="18"/>
  <c r="U38" i="18"/>
  <c r="E39" i="18"/>
  <c r="G39" i="18"/>
  <c r="I39" i="18"/>
  <c r="K39" i="18"/>
  <c r="S39" i="18"/>
  <c r="U39" i="18"/>
  <c r="E40" i="18"/>
  <c r="K40" i="18"/>
  <c r="M40" i="18"/>
  <c r="Q40" i="18"/>
  <c r="S40" i="18"/>
  <c r="U40" i="18"/>
  <c r="E27" i="18"/>
  <c r="G27" i="18"/>
  <c r="I27" i="18"/>
  <c r="K27" i="18"/>
  <c r="Q27" i="18"/>
  <c r="S27" i="18"/>
  <c r="U27" i="18"/>
  <c r="C28" i="18"/>
  <c r="E28" i="18"/>
  <c r="G28" i="18"/>
  <c r="K28" i="18"/>
  <c r="O28" i="18"/>
  <c r="Q28" i="18"/>
  <c r="C29" i="18"/>
  <c r="E29" i="18"/>
  <c r="G29" i="18"/>
  <c r="I29" i="18"/>
  <c r="M29" i="18"/>
  <c r="Q29" i="18"/>
  <c r="S29" i="18"/>
  <c r="U29" i="18"/>
  <c r="E30" i="18"/>
  <c r="G30" i="18"/>
  <c r="I30" i="18"/>
  <c r="M30" i="18"/>
  <c r="O30" i="18"/>
  <c r="S30" i="18"/>
  <c r="C31" i="18"/>
  <c r="E31" i="18"/>
  <c r="G31" i="18"/>
  <c r="K31" i="18"/>
  <c r="O31" i="18"/>
  <c r="Q31" i="18"/>
  <c r="S31" i="18"/>
  <c r="U31" i="18"/>
  <c r="E32" i="18"/>
  <c r="G32" i="18"/>
  <c r="I32" i="18"/>
  <c r="M32" i="18"/>
  <c r="Q32" i="18"/>
  <c r="S32" i="18"/>
  <c r="U32" i="18"/>
  <c r="C23" i="18"/>
  <c r="E23" i="18"/>
  <c r="G23" i="18"/>
  <c r="I23" i="18"/>
  <c r="M23" i="18"/>
  <c r="Q23" i="18"/>
  <c r="S23" i="18"/>
  <c r="U23" i="18"/>
  <c r="E16" i="18"/>
  <c r="G16" i="18"/>
  <c r="O16" i="18"/>
  <c r="Q16" i="18"/>
  <c r="E17" i="18"/>
  <c r="G17" i="18"/>
  <c r="I17" i="18"/>
  <c r="K17" i="18"/>
  <c r="S17" i="18"/>
  <c r="U17" i="18"/>
  <c r="E18" i="18"/>
  <c r="G18" i="18"/>
  <c r="I18" i="18"/>
  <c r="M18" i="18"/>
  <c r="O18" i="18"/>
  <c r="S18" i="18"/>
  <c r="C19" i="18"/>
  <c r="E19" i="18"/>
  <c r="M19" i="18"/>
  <c r="Q19" i="18"/>
  <c r="S19" i="18"/>
  <c r="C9" i="18"/>
  <c r="E9" i="18"/>
  <c r="G9" i="18"/>
  <c r="K9" i="18"/>
  <c r="M9" i="18"/>
  <c r="S9" i="18"/>
  <c r="U9" i="18"/>
  <c r="C10" i="18"/>
  <c r="E10" i="18"/>
  <c r="G10" i="18"/>
  <c r="I10" i="18"/>
  <c r="M10" i="18"/>
  <c r="S10" i="18"/>
  <c r="C11" i="18"/>
  <c r="E11" i="18"/>
  <c r="G11" i="18"/>
  <c r="M11" i="18"/>
  <c r="Q11" i="18"/>
  <c r="S11" i="18"/>
  <c r="U11" i="18"/>
  <c r="C12" i="18"/>
  <c r="E12" i="18"/>
  <c r="G12" i="18"/>
  <c r="I12" i="18"/>
  <c r="M12" i="18"/>
  <c r="O12" i="18"/>
  <c r="S12" i="18"/>
  <c r="U12" i="18"/>
  <c r="U16" i="18"/>
  <c r="S16" i="18"/>
  <c r="Q12" i="18"/>
  <c r="O38" i="18"/>
  <c r="M37" i="18"/>
  <c r="K30" i="18"/>
  <c r="I19" i="18"/>
  <c r="G19" i="18"/>
  <c r="C40" i="18"/>
  <c r="G37" i="8"/>
  <c r="M37" i="8"/>
  <c r="E38" i="8"/>
  <c r="G38" i="8"/>
  <c r="K38" i="8"/>
  <c r="M38" i="8"/>
  <c r="Z38" i="8"/>
  <c r="E39" i="8"/>
  <c r="K39" i="8"/>
  <c r="M39" i="8"/>
  <c r="V39" i="8"/>
  <c r="X39" i="8"/>
  <c r="E40" i="8"/>
  <c r="M40" i="8"/>
  <c r="E41" i="8"/>
  <c r="G41" i="8"/>
  <c r="M41" i="8"/>
  <c r="G28" i="8"/>
  <c r="K28" i="8"/>
  <c r="M28" i="8"/>
  <c r="AD28" i="8"/>
  <c r="C29" i="8"/>
  <c r="G29" i="8"/>
  <c r="M29" i="8"/>
  <c r="G30" i="8"/>
  <c r="I30" i="8"/>
  <c r="M30" i="8"/>
  <c r="T30" i="8"/>
  <c r="E31" i="8"/>
  <c r="M31" i="8"/>
  <c r="V31" i="8"/>
  <c r="X31" i="8"/>
  <c r="I32" i="8"/>
  <c r="M32" i="8"/>
  <c r="AD32" i="8"/>
  <c r="G33" i="8"/>
  <c r="M33" i="8"/>
  <c r="G24" i="8"/>
  <c r="M24" i="8"/>
  <c r="Z24" i="8"/>
  <c r="G17" i="8"/>
  <c r="I17" i="8"/>
  <c r="K17" i="8"/>
  <c r="M17" i="8"/>
  <c r="R17" i="8"/>
  <c r="K18" i="8"/>
  <c r="M18" i="8"/>
  <c r="V18" i="8"/>
  <c r="G19" i="8"/>
  <c r="I19" i="8"/>
  <c r="M19" i="8"/>
  <c r="P19" i="8"/>
  <c r="AB19" i="8"/>
  <c r="E20" i="8"/>
  <c r="G20" i="8"/>
  <c r="I20" i="8"/>
  <c r="M20" i="8"/>
  <c r="G10" i="8"/>
  <c r="K10" i="8"/>
  <c r="M10" i="8"/>
  <c r="E11" i="8"/>
  <c r="G11" i="8"/>
  <c r="M11" i="8"/>
  <c r="G12" i="8"/>
  <c r="K12" i="8"/>
  <c r="M12" i="8"/>
  <c r="R12" i="8"/>
  <c r="E13" i="8"/>
  <c r="K13" i="8"/>
  <c r="M13" i="8"/>
  <c r="V13" i="8"/>
  <c r="AB41" i="8"/>
  <c r="AD38" i="8"/>
  <c r="Z31" i="8"/>
  <c r="X33" i="8"/>
  <c r="V32" i="8"/>
  <c r="T18" i="8"/>
  <c r="R28" i="8"/>
  <c r="P39" i="8"/>
  <c r="I28" i="8"/>
  <c r="G13" i="8"/>
  <c r="C30" i="8"/>
  <c r="E38" i="1"/>
  <c r="I38" i="1"/>
  <c r="M38" i="1"/>
  <c r="C39" i="1"/>
  <c r="E39" i="1"/>
  <c r="G39" i="1"/>
  <c r="I39" i="1"/>
  <c r="K39" i="1"/>
  <c r="M39" i="1"/>
  <c r="O39" i="1"/>
  <c r="C40" i="1"/>
  <c r="G40" i="1"/>
  <c r="K40" i="1"/>
  <c r="M40" i="1"/>
  <c r="C41" i="1"/>
  <c r="E41" i="1"/>
  <c r="G41" i="1"/>
  <c r="I41" i="1"/>
  <c r="M41" i="1"/>
  <c r="O41" i="1"/>
  <c r="E42" i="1"/>
  <c r="I42" i="1"/>
  <c r="K42" i="1"/>
  <c r="M42" i="1"/>
  <c r="O40" i="1"/>
  <c r="K41" i="1"/>
  <c r="I40" i="1"/>
  <c r="E37" i="1"/>
  <c r="C42" i="1"/>
  <c r="AF33" i="8" l="1"/>
  <c r="AF41" i="8"/>
  <c r="AF11" i="8"/>
  <c r="AF13" i="8"/>
  <c r="P38" i="8"/>
  <c r="T13" i="8"/>
  <c r="R31" i="8"/>
  <c r="P13" i="8"/>
  <c r="Z19" i="8"/>
  <c r="T24" i="8"/>
  <c r="Z28" i="8"/>
  <c r="Z40" i="8"/>
  <c r="X40" i="8"/>
  <c r="C38" i="8"/>
  <c r="V19" i="8"/>
  <c r="AD33" i="8"/>
  <c r="V40" i="8"/>
  <c r="AF24" i="8"/>
  <c r="I13" i="8"/>
  <c r="R32" i="8"/>
  <c r="AD29" i="8"/>
  <c r="AF27" i="8"/>
  <c r="T10" i="8"/>
  <c r="R19" i="8"/>
  <c r="I18" i="8"/>
  <c r="Z33" i="8"/>
  <c r="T28" i="8"/>
  <c r="R40" i="8"/>
  <c r="G39" i="8"/>
  <c r="Z11" i="8"/>
  <c r="R10" i="8"/>
  <c r="G31" i="8"/>
  <c r="Z29" i="8"/>
  <c r="AD41" i="8"/>
  <c r="P12" i="8"/>
  <c r="X24" i="8"/>
  <c r="Z32" i="8"/>
  <c r="P18" i="8"/>
  <c r="T32" i="8"/>
  <c r="E30" i="8"/>
  <c r="AF23" i="8"/>
  <c r="C12" i="8"/>
  <c r="V10" i="8"/>
  <c r="P24" i="8"/>
  <c r="I31" i="8"/>
  <c r="V28" i="8"/>
  <c r="P32" i="8"/>
  <c r="Z37" i="8"/>
  <c r="AF28" i="8"/>
  <c r="X11" i="8"/>
  <c r="G18" i="8"/>
  <c r="K24" i="8"/>
  <c r="P28" i="8"/>
  <c r="X37" i="8"/>
  <c r="P30" i="8"/>
  <c r="R18" i="8"/>
  <c r="R13" i="8"/>
  <c r="V24" i="8"/>
  <c r="R39" i="8"/>
  <c r="Z10" i="8"/>
  <c r="P31" i="8"/>
  <c r="V11" i="8"/>
  <c r="P10" i="8"/>
  <c r="Z20" i="8"/>
  <c r="V33" i="8"/>
  <c r="X29" i="8"/>
  <c r="Z41" i="8"/>
  <c r="V37" i="8"/>
  <c r="X20" i="8"/>
  <c r="V29" i="8"/>
  <c r="X41" i="8"/>
  <c r="AF31" i="8"/>
  <c r="AD12" i="8"/>
  <c r="T11" i="8"/>
  <c r="V20" i="8"/>
  <c r="V41" i="8"/>
  <c r="AB38" i="8"/>
  <c r="T37" i="8"/>
  <c r="AF32" i="8"/>
  <c r="R33" i="8"/>
  <c r="G32" i="8"/>
  <c r="T29" i="8"/>
  <c r="G40" i="8"/>
  <c r="P17" i="8"/>
  <c r="T31" i="8"/>
  <c r="Z12" i="8"/>
  <c r="R11" i="8"/>
  <c r="R20" i="8"/>
  <c r="Z17" i="8"/>
  <c r="P33" i="8"/>
  <c r="Z30" i="8"/>
  <c r="R41" i="8"/>
  <c r="E29" i="8"/>
  <c r="P11" i="8"/>
  <c r="P20" i="8"/>
  <c r="E19" i="8"/>
  <c r="C32" i="8"/>
  <c r="P29" i="8"/>
  <c r="E28" i="8"/>
  <c r="P41" i="8"/>
  <c r="P37" i="8"/>
  <c r="AF36" i="8"/>
  <c r="X12" i="8"/>
  <c r="V17" i="8"/>
  <c r="X30" i="8"/>
  <c r="V38" i="8"/>
  <c r="AF9" i="8"/>
  <c r="AF37" i="8"/>
  <c r="V12" i="8"/>
  <c r="C19" i="8"/>
  <c r="V30" i="8"/>
  <c r="AF10" i="8"/>
  <c r="AF38" i="8"/>
  <c r="K19" i="8"/>
  <c r="K11" i="8"/>
  <c r="K20" i="8"/>
  <c r="T17" i="8"/>
  <c r="K33" i="8"/>
  <c r="K29" i="8"/>
  <c r="T38" i="8"/>
  <c r="K37" i="8"/>
  <c r="AF39" i="8"/>
  <c r="I11" i="8"/>
  <c r="I41" i="8"/>
  <c r="Z39" i="8"/>
  <c r="AF40" i="8"/>
  <c r="I11" i="18"/>
  <c r="C28" i="8"/>
  <c r="I12" i="8"/>
  <c r="AD20" i="8"/>
  <c r="C20" i="8"/>
  <c r="E18" i="8"/>
  <c r="E17" i="8"/>
  <c r="AB28" i="8"/>
  <c r="T41" i="8"/>
  <c r="T40" i="8"/>
  <c r="U18" i="18"/>
  <c r="Q17" i="18"/>
  <c r="M16" i="18"/>
  <c r="Q39" i="18"/>
  <c r="C17" i="8"/>
  <c r="T39" i="8"/>
  <c r="AD17" i="8"/>
  <c r="I33" i="8"/>
  <c r="AD13" i="8"/>
  <c r="C13" i="8"/>
  <c r="AB17" i="8"/>
  <c r="R24" i="8"/>
  <c r="K32" i="8"/>
  <c r="R30" i="8"/>
  <c r="X28" i="8"/>
  <c r="P40" i="8"/>
  <c r="R37" i="8"/>
  <c r="U10" i="18"/>
  <c r="U19" i="18"/>
  <c r="Q18" i="18"/>
  <c r="M17" i="18"/>
  <c r="I16" i="18"/>
  <c r="O23" i="18"/>
  <c r="M27" i="18"/>
  <c r="M39" i="18"/>
  <c r="AB29" i="8"/>
  <c r="AD19" i="8"/>
  <c r="K16" i="18"/>
  <c r="O39" i="18"/>
  <c r="E12" i="8"/>
  <c r="I10" i="8"/>
  <c r="AD18" i="8"/>
  <c r="R38" i="8"/>
  <c r="Q9" i="18"/>
  <c r="M31" i="18"/>
  <c r="U28" i="18"/>
  <c r="O27" i="18"/>
  <c r="I38" i="18"/>
  <c r="G34" i="1"/>
  <c r="AB18" i="8"/>
  <c r="O9" i="18"/>
  <c r="S28" i="18"/>
  <c r="K12" i="18"/>
  <c r="C18" i="8"/>
  <c r="O17" i="18"/>
  <c r="AB13" i="8"/>
  <c r="Z18" i="8"/>
  <c r="AB20" i="8"/>
  <c r="K32" i="1"/>
  <c r="O42" i="1"/>
  <c r="Z13" i="8"/>
  <c r="AB12" i="8"/>
  <c r="AD11" i="8"/>
  <c r="C11" i="8"/>
  <c r="E10" i="8"/>
  <c r="X18" i="8"/>
  <c r="X17" i="8"/>
  <c r="E33" i="8"/>
  <c r="K31" i="8"/>
  <c r="R29" i="8"/>
  <c r="K41" i="8"/>
  <c r="K40" i="8"/>
  <c r="Q10" i="18"/>
  <c r="K23" i="18"/>
  <c r="O32" i="18"/>
  <c r="I31" i="18"/>
  <c r="C30" i="18"/>
  <c r="O40" i="18"/>
  <c r="M30" i="1"/>
  <c r="X19" i="8"/>
  <c r="C33" i="8"/>
  <c r="X13" i="8"/>
  <c r="AB11" i="8"/>
  <c r="AD10" i="8"/>
  <c r="C10" i="8"/>
  <c r="I40" i="8"/>
  <c r="O10" i="18"/>
  <c r="T20" i="8"/>
  <c r="T19" i="8"/>
  <c r="I24" i="8"/>
  <c r="AB33" i="8"/>
  <c r="E32" i="8"/>
  <c r="K30" i="8"/>
  <c r="I39" i="8"/>
  <c r="I38" i="8"/>
  <c r="I37" i="8"/>
  <c r="I9" i="18"/>
  <c r="O19" i="18"/>
  <c r="K18" i="18"/>
  <c r="C16" i="18"/>
  <c r="M28" i="18"/>
  <c r="O38" i="1"/>
  <c r="AB6" i="8"/>
  <c r="AB10" i="8"/>
  <c r="K32" i="18"/>
  <c r="K10" i="18"/>
  <c r="I40" i="18"/>
  <c r="K38" i="1"/>
  <c r="X10" i="8"/>
  <c r="E24" i="8"/>
  <c r="AD31" i="8"/>
  <c r="I29" i="8"/>
  <c r="C41" i="8"/>
  <c r="E37" i="8"/>
  <c r="O11" i="18"/>
  <c r="K19" i="18"/>
  <c r="C17" i="18"/>
  <c r="U30" i="18"/>
  <c r="O29" i="18"/>
  <c r="I28" i="18"/>
  <c r="C27" i="18"/>
  <c r="C39" i="18"/>
  <c r="Q37" i="18"/>
  <c r="G42" i="1"/>
  <c r="T12" i="8"/>
  <c r="C31" i="8"/>
  <c r="C40" i="8"/>
  <c r="C39" i="8"/>
  <c r="G40" i="18"/>
  <c r="AB32" i="8"/>
  <c r="AD24" i="8"/>
  <c r="C24" i="8"/>
  <c r="AD30" i="8"/>
  <c r="AD39" i="8"/>
  <c r="C37" i="8"/>
  <c r="O37" i="18"/>
  <c r="X32" i="8"/>
  <c r="AD37" i="8"/>
  <c r="E40" i="1"/>
  <c r="G38" i="1"/>
  <c r="AB24" i="8"/>
  <c r="T33" i="8"/>
  <c r="AB30" i="8"/>
  <c r="AB40" i="8"/>
  <c r="AB39" i="8"/>
  <c r="K11" i="18"/>
  <c r="C18" i="18"/>
  <c r="C32" i="18"/>
  <c r="Q30" i="18"/>
  <c r="K29" i="18"/>
  <c r="AB31" i="8"/>
  <c r="AD40" i="8"/>
  <c r="I29" i="1"/>
  <c r="AB37" i="8"/>
  <c r="C38" i="1"/>
  <c r="X38" i="8"/>
  <c r="C29" i="1"/>
  <c r="C32" i="1"/>
  <c r="O31" i="1"/>
  <c r="K34" i="1"/>
  <c r="C34" i="1"/>
  <c r="R6" i="8"/>
  <c r="E34" i="1"/>
  <c r="O30" i="1"/>
  <c r="C37" i="1"/>
  <c r="I30" i="1"/>
  <c r="O34" i="1"/>
  <c r="M34" i="1"/>
  <c r="E30" i="1"/>
  <c r="E32" i="1"/>
  <c r="I34" i="1"/>
  <c r="M29" i="1"/>
  <c r="P6" i="8"/>
  <c r="O37" i="1"/>
  <c r="T6" i="8"/>
  <c r="M31" i="1"/>
  <c r="V6" i="8"/>
  <c r="X6" i="8"/>
  <c r="I31" i="1"/>
  <c r="O33" i="1"/>
  <c r="K33" i="1"/>
  <c r="I32" i="1"/>
  <c r="G30" i="1"/>
  <c r="E29" i="1"/>
  <c r="K37" i="1"/>
  <c r="I37" i="1"/>
  <c r="G31" i="1"/>
  <c r="AD6" i="8"/>
  <c r="I33" i="1"/>
  <c r="E31" i="1"/>
  <c r="G32" i="1"/>
  <c r="K30" i="1"/>
  <c r="C16" i="8"/>
  <c r="C30" i="1"/>
  <c r="E33" i="1"/>
  <c r="G37" i="1"/>
  <c r="O32" i="1"/>
  <c r="C33" i="1"/>
  <c r="M32" i="1"/>
  <c r="M33" i="1"/>
  <c r="O29" i="1"/>
  <c r="M37" i="1"/>
  <c r="K31" i="1"/>
  <c r="K29" i="1"/>
  <c r="G33" i="1"/>
  <c r="G29" i="1"/>
  <c r="C31" i="1"/>
  <c r="AB36" i="8" l="1"/>
  <c r="AB23" i="8"/>
  <c r="AB9" i="8"/>
  <c r="AB16" i="8"/>
  <c r="AB27" i="8"/>
  <c r="A42" i="8"/>
  <c r="A41" i="18" s="1"/>
  <c r="A42" i="18"/>
  <c r="A43" i="18"/>
  <c r="A43" i="8"/>
  <c r="A44" i="8"/>
  <c r="G10" i="1" l="1"/>
  <c r="O10" i="1"/>
  <c r="O24" i="1"/>
  <c r="M7" i="1"/>
  <c r="E13" i="1"/>
  <c r="E11" i="1"/>
  <c r="G12" i="1"/>
  <c r="G14" i="1"/>
  <c r="E10" i="1"/>
  <c r="G11" i="1"/>
  <c r="I11" i="1"/>
  <c r="K12" i="1"/>
  <c r="O14" i="1"/>
  <c r="G20" i="1"/>
  <c r="I21" i="1"/>
  <c r="K24" i="1"/>
  <c r="G19" i="1"/>
  <c r="I20" i="1"/>
  <c r="K21" i="1"/>
  <c r="K17" i="1"/>
  <c r="O19" i="1"/>
  <c r="I13" i="1"/>
  <c r="K14" i="1"/>
  <c r="G24" i="1"/>
  <c r="I25" i="1"/>
  <c r="I12" i="1"/>
  <c r="K13" i="1"/>
  <c r="O17" i="1"/>
  <c r="G21" i="1"/>
  <c r="C10" i="1"/>
  <c r="C19" i="1"/>
  <c r="O7" i="1"/>
  <c r="E12" i="1"/>
  <c r="G13" i="1"/>
  <c r="I14" i="1"/>
  <c r="M17" i="1"/>
  <c r="O18" i="1"/>
  <c r="E21" i="1"/>
  <c r="I24" i="1"/>
  <c r="K25" i="1"/>
  <c r="O28" i="1"/>
  <c r="E20" i="1"/>
  <c r="M25" i="1"/>
  <c r="M28" i="1"/>
  <c r="C11" i="1"/>
  <c r="M14" i="1"/>
  <c r="E19" i="1"/>
  <c r="M24" i="1"/>
  <c r="O25" i="1"/>
  <c r="E28" i="1"/>
  <c r="C18" i="1"/>
  <c r="M18" i="1"/>
  <c r="C20" i="1"/>
  <c r="C21" i="1"/>
  <c r="C14" i="1"/>
  <c r="C24" i="1"/>
  <c r="G7" i="1"/>
  <c r="I10" i="1"/>
  <c r="K11" i="1"/>
  <c r="M12" i="1"/>
  <c r="O13" i="1"/>
  <c r="E17" i="1"/>
  <c r="G18" i="1"/>
  <c r="I19" i="1"/>
  <c r="K20" i="1"/>
  <c r="M21" i="1"/>
  <c r="G28" i="1"/>
  <c r="C28" i="1"/>
  <c r="C12" i="1"/>
  <c r="E7" i="1"/>
  <c r="M13" i="1"/>
  <c r="E18" i="1"/>
  <c r="C25" i="1"/>
  <c r="I7" i="1"/>
  <c r="K10" i="1"/>
  <c r="M11" i="1"/>
  <c r="O12" i="1"/>
  <c r="G17" i="1"/>
  <c r="I18" i="1"/>
  <c r="K19" i="1"/>
  <c r="M20" i="1"/>
  <c r="O21" i="1"/>
  <c r="E25" i="1"/>
  <c r="I28" i="1"/>
  <c r="C13" i="1"/>
  <c r="C17" i="1"/>
  <c r="K7" i="1"/>
  <c r="M10" i="1"/>
  <c r="O11" i="1"/>
  <c r="E14" i="1"/>
  <c r="I17" i="1"/>
  <c r="K18" i="1"/>
  <c r="M19" i="1"/>
  <c r="O20" i="1"/>
  <c r="E24" i="1"/>
  <c r="G25" i="1"/>
  <c r="K28" i="1"/>
  <c r="X27" i="8" l="1"/>
  <c r="G27" i="8"/>
  <c r="P23" i="8"/>
  <c r="S35" i="18"/>
  <c r="C35" i="18"/>
  <c r="O22" i="18"/>
  <c r="K26" i="18"/>
  <c r="C36" i="8"/>
  <c r="E5" i="18"/>
  <c r="K35" i="18"/>
  <c r="T36" i="8"/>
  <c r="P36" i="8"/>
  <c r="AD27" i="8"/>
  <c r="K27" i="8"/>
  <c r="G35" i="18"/>
  <c r="S26" i="18"/>
  <c r="C26" i="18"/>
  <c r="G15" i="18"/>
  <c r="M36" i="8"/>
  <c r="T27" i="8"/>
  <c r="C27" i="8"/>
  <c r="X16" i="8"/>
  <c r="G16" i="8"/>
  <c r="X23" i="8"/>
  <c r="G23" i="8"/>
  <c r="P9" i="8"/>
  <c r="G26" i="18"/>
  <c r="G22" i="18"/>
  <c r="O8" i="18"/>
  <c r="U5" i="18"/>
  <c r="G6" i="8"/>
  <c r="R36" i="8"/>
  <c r="Z27" i="8"/>
  <c r="I27" i="8"/>
  <c r="M23" i="8"/>
  <c r="V16" i="8"/>
  <c r="E16" i="8"/>
  <c r="M9" i="8"/>
  <c r="G5" i="18"/>
  <c r="I35" i="18"/>
  <c r="I26" i="18"/>
  <c r="M22" i="18"/>
  <c r="U15" i="18"/>
  <c r="E15" i="18"/>
  <c r="M8" i="18"/>
  <c r="E6" i="8"/>
  <c r="AD23" i="8"/>
  <c r="K23" i="8"/>
  <c r="T16" i="8"/>
  <c r="AD9" i="8"/>
  <c r="K9" i="8"/>
  <c r="I5" i="18"/>
  <c r="K22" i="18"/>
  <c r="S15" i="18"/>
  <c r="C15" i="18"/>
  <c r="K8" i="18"/>
  <c r="Z23" i="8"/>
  <c r="I23" i="8"/>
  <c r="R16" i="8"/>
  <c r="Z9" i="8"/>
  <c r="I9" i="8"/>
  <c r="K5" i="18"/>
  <c r="U35" i="18"/>
  <c r="E35" i="18"/>
  <c r="U26" i="18"/>
  <c r="E26" i="18"/>
  <c r="I22" i="18"/>
  <c r="Q15" i="18"/>
  <c r="I8" i="18"/>
  <c r="I6" i="8"/>
  <c r="K6" i="8"/>
  <c r="AD36" i="8"/>
  <c r="P16" i="8"/>
  <c r="X9" i="8"/>
  <c r="G9" i="8"/>
  <c r="M5" i="18"/>
  <c r="O15" i="18"/>
  <c r="G8" i="18"/>
  <c r="V27" i="8"/>
  <c r="K36" i="8"/>
  <c r="Z36" i="8"/>
  <c r="I36" i="8"/>
  <c r="R27" i="8"/>
  <c r="V23" i="8"/>
  <c r="E23" i="8"/>
  <c r="M16" i="8"/>
  <c r="V9" i="8"/>
  <c r="E9" i="8"/>
  <c r="O5" i="18"/>
  <c r="Q35" i="18"/>
  <c r="Q26" i="18"/>
  <c r="U22" i="18"/>
  <c r="E22" i="18"/>
  <c r="M15" i="18"/>
  <c r="U8" i="18"/>
  <c r="E8" i="18"/>
  <c r="C7" i="1"/>
  <c r="X36" i="8"/>
  <c r="G36" i="8"/>
  <c r="P27" i="8"/>
  <c r="T23" i="8"/>
  <c r="C23" i="8"/>
  <c r="AD16" i="8"/>
  <c r="K16" i="8"/>
  <c r="T9" i="8"/>
  <c r="C9" i="8"/>
  <c r="Q5" i="18"/>
  <c r="O35" i="18"/>
  <c r="O26" i="18"/>
  <c r="S22" i="18"/>
  <c r="C22" i="18"/>
  <c r="K15" i="18"/>
  <c r="S8" i="18"/>
  <c r="C8" i="18"/>
  <c r="E27" i="8"/>
  <c r="M6" i="8"/>
  <c r="V36" i="8"/>
  <c r="E36" i="8"/>
  <c r="M27" i="8"/>
  <c r="R23" i="8"/>
  <c r="Z16" i="8"/>
  <c r="I16" i="8"/>
  <c r="R9" i="8"/>
  <c r="S5" i="18"/>
  <c r="M35" i="18"/>
  <c r="M26" i="18"/>
  <c r="Q22" i="18"/>
  <c r="I15" i="18"/>
  <c r="Q8" i="18"/>
  <c r="C6" i="8" l="1"/>
  <c r="C5" i="18"/>
</calcChain>
</file>

<file path=xl/sharedStrings.xml><?xml version="1.0" encoding="utf-8"?>
<sst xmlns="http://schemas.openxmlformats.org/spreadsheetml/2006/main" count="203" uniqueCount="88">
  <si>
    <t xml:space="preserve"> Total Hogares </t>
  </si>
  <si>
    <t>No.</t>
  </si>
  <si>
    <t>% /1</t>
  </si>
  <si>
    <t>Dominio</t>
  </si>
  <si>
    <t>Urbano</t>
  </si>
  <si>
    <t>Distrito Central</t>
  </si>
  <si>
    <t>San Pedro Sula</t>
  </si>
  <si>
    <t>Resto Urbano</t>
  </si>
  <si>
    <t>Rural</t>
  </si>
  <si>
    <t>Sexo Jefe de  hogar</t>
  </si>
  <si>
    <t>Hombre</t>
  </si>
  <si>
    <t>Mujer</t>
  </si>
  <si>
    <t>Sin Nivel</t>
  </si>
  <si>
    <t>Superior</t>
  </si>
  <si>
    <t>1/  Porcentaje por columnas</t>
  </si>
  <si>
    <t>2/  Porcentaje por filas</t>
  </si>
  <si>
    <t xml:space="preserve"> Población total</t>
  </si>
  <si>
    <t>Sitio en el  cual tuvo acceso a  internet</t>
  </si>
  <si>
    <t>Cyber-café o negocio de internet</t>
  </si>
  <si>
    <t>En Casa</t>
  </si>
  <si>
    <t>En su trabajo</t>
  </si>
  <si>
    <t>Razón por la cual utilizó internet</t>
  </si>
  <si>
    <t>Menores de 15</t>
  </si>
  <si>
    <t>De 15 a 29</t>
  </si>
  <si>
    <t>De 60  o más</t>
  </si>
  <si>
    <t>Publico</t>
  </si>
  <si>
    <t>De 30 a 44</t>
  </si>
  <si>
    <t>De 45 a 59</t>
  </si>
  <si>
    <t>Rangos de edad</t>
  </si>
  <si>
    <t>Total acceso</t>
  </si>
  <si>
    <t xml:space="preserve">  Radio, radiograbadora o equipo de sonido</t>
  </si>
  <si>
    <t xml:space="preserve">Hogares que poseen: </t>
  </si>
  <si>
    <t>Computadora</t>
  </si>
  <si>
    <t xml:space="preserve"> Televisor</t>
  </si>
  <si>
    <t xml:space="preserve">Servivio de Telefono fijo </t>
  </si>
  <si>
    <t>Telefono celular(movil)</t>
  </si>
  <si>
    <t>Acceso a internet</t>
  </si>
  <si>
    <t>Total /3</t>
  </si>
  <si>
    <t>Nivel educativo</t>
  </si>
  <si>
    <t>Sexo</t>
  </si>
  <si>
    <t>De 15 - 29 Años</t>
  </si>
  <si>
    <t>De 30 - 44 Años</t>
  </si>
  <si>
    <t>De 45 - 59 Años</t>
  </si>
  <si>
    <t>Nivel Educativo del Jefe</t>
  </si>
  <si>
    <t xml:space="preserve"> Frecuencia de uso</t>
  </si>
  <si>
    <t>Menos de una vez por mes</t>
  </si>
  <si>
    <t>Al menos 1 vez por mes pero no todas las semanas</t>
  </si>
  <si>
    <t>Total Nacional 2/</t>
  </si>
  <si>
    <t>60 Años y mas</t>
  </si>
  <si>
    <t>No sabe, no responde</t>
  </si>
  <si>
    <t>Quintil 1</t>
  </si>
  <si>
    <t>Quintil 2</t>
  </si>
  <si>
    <t>Quintil 3</t>
  </si>
  <si>
    <t>Quintil 4</t>
  </si>
  <si>
    <t>Quintil 5</t>
  </si>
  <si>
    <t>No Declaran Ingresos</t>
  </si>
  <si>
    <t>/3 Nota  este valor no necesariamente coincide con la  sumatoria de los hogares con acceso a servicio de teléfono publico y privado, ya que el hogar puede contar con  uno o ambos servicios de telefefonía</t>
  </si>
  <si>
    <t>Al menos una vez por día</t>
  </si>
  <si>
    <t>Al menos 1 vez por semana pero no todos los días</t>
  </si>
  <si>
    <t>En la escuela, colegio o universidad</t>
  </si>
  <si>
    <t>Casa de un familiar / amigo</t>
  </si>
  <si>
    <t xml:space="preserve">Cuadro No. 3. Proporción de personas que en los últimos 3 meses tuvo acceso a  internet,  por razón de uso según dominio,  rangos de edad , sexo, nivel educativo  y quintil de ingreso del hogar </t>
  </si>
  <si>
    <t>Cuadro No. 1. Proporción de  Hogares con acceso a tecnologías de información y comunicaciones, según dominio, rangos de edad del jefe, sexo del jefe, nivel educativo del jefe y quintil de ingreso del hogar</t>
  </si>
  <si>
    <t>Categorias</t>
  </si>
  <si>
    <t xml:space="preserve"> Rangos de edad del Jefe</t>
  </si>
  <si>
    <t>Quintil de ingreso del hogar</t>
  </si>
  <si>
    <t>Menores de 15 Años</t>
  </si>
  <si>
    <t xml:space="preserve">Sexo </t>
  </si>
  <si>
    <t xml:space="preserve">Nivel educativo </t>
  </si>
  <si>
    <t xml:space="preserve">Cuadro No. 2. Proporción de personas que en los últimos 3 meses tuvo acceso a  internet, por frecuencia de uso y sitio en el cual tuvo acceso según dominio,  rangos de edad , sexo, nivel educativo y quintil de ingreso del hogar </t>
  </si>
  <si>
    <t>Celular</t>
  </si>
  <si>
    <t>Red publica (parque u otro lugar)</t>
  </si>
  <si>
    <t>Comunicación (Llamadas nacionales e internacionales, comunicación por correo electrónico o chat, redes sociales)</t>
  </si>
  <si>
    <t>Busqueda de Información( noticias o navegación por la web en general)</t>
  </si>
  <si>
    <t>Compras, contratación o pedido de bienes o de servicios</t>
  </si>
  <si>
    <t>Operaciones de banca electrónica (Interbanca o servicios financieros, pago de servicios, transferencias )</t>
  </si>
  <si>
    <t>Educación formal y actividades de capacitación (Clases virtuales, investigar o hacer tareas)</t>
  </si>
  <si>
    <t>Entretenimiento personal (Uso / descarga de videojuegos, películas, música o programas informáticos etc )</t>
  </si>
  <si>
    <t>Actividades Laborales (trabajo desde casa, venta de productos en línea)</t>
  </si>
  <si>
    <t>Otra razón</t>
  </si>
  <si>
    <t>Hotel, Restaurante o local con red inalambrica</t>
  </si>
  <si>
    <t xml:space="preserve"> Población de 5 años y más</t>
  </si>
  <si>
    <t>Básica (1-3)</t>
  </si>
  <si>
    <t>Básica (4-6)</t>
  </si>
  <si>
    <t>Básica (7-9)</t>
  </si>
  <si>
    <t>Media</t>
  </si>
  <si>
    <t>Fuente: Instituto Nacional de Estadística (INE).  LXXXI Encuesta Permanente de Hogares de Propósitos Múltiples,Junio 2024.</t>
  </si>
  <si>
    <t>Otro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</si>
</sst>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
    <numFmt numFmtId="166" formatCode="_-* #,##0\ _L_p_s_-;\-* #,##0\ _L_p_s_-;_-* &quot;-&quot;\ _L_p_s_-;_-@_-"/>
    <numFmt numFmtId="167" formatCode="#,##0.0"/>
    <numFmt numFmtId="168" formatCode="_-* #,##0_-;\-* #,##0_-;_-* &quot;-&quot;??_-;_-@_-"/>
    <numFmt numFmtId="169" formatCode="_(* #,##0_);_(* \(#,##0\);_(* &quot;-&quot;??_);_(@_)"/>
  </numFmts>
  <fonts count="9" x14ac:knownFonts="1">
    <font>
      <sz val="10"/>
      <name val="Arial"/>
    </font>
    <font>
      <sz val="10"/>
      <name val="Arial"/>
      <family val="2"/>
    </font>
    <font>
      <sz val="8"/>
      <name val="Arial"/>
      <family val="2"/>
    </font>
    <font>
      <b/>
      <sz val="8"/>
      <name val="Arial"/>
      <family val="2"/>
    </font>
    <font>
      <b/>
      <sz val="8"/>
      <name val="Arial Narrow"/>
      <family val="2"/>
    </font>
    <font>
      <sz val="8"/>
      <name val="Arial Narrow"/>
      <family val="2"/>
    </font>
    <font>
      <sz val="8"/>
      <name val="Arial"/>
      <family val="2"/>
    </font>
    <font>
      <b/>
      <sz val="7"/>
      <name val="Arial"/>
      <family val="2"/>
    </font>
    <font>
      <sz val="10"/>
      <name val="Arial"/>
      <family val="2"/>
    </font>
  </fonts>
  <fills count="3">
    <fill>
      <patternFill patternType="none"/>
    </fill>
    <fill>
      <patternFill patternType="gray125"/>
    </fill>
    <fill>
      <patternFill patternType="solid">
        <fgColor rgb="FFFFFF00"/>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4">
    <xf numFmtId="0" fontId="0" fillId="0" borderId="0"/>
    <xf numFmtId="164" fontId="1"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cellStyleXfs>
  <cellXfs count="93">
    <xf numFmtId="0" fontId="0" fillId="0" borderId="0" xfId="0"/>
    <xf numFmtId="0" fontId="3" fillId="0" borderId="1" xfId="0" applyFont="1" applyBorder="1" applyAlignment="1">
      <alignment horizontal="center" wrapText="1"/>
    </xf>
    <xf numFmtId="0" fontId="3" fillId="0" borderId="0" xfId="0" applyFont="1" applyAlignment="1">
      <alignment horizontal="center" wrapText="1"/>
    </xf>
    <xf numFmtId="0" fontId="4" fillId="0" borderId="0" xfId="0" applyFont="1" applyAlignment="1">
      <alignment horizontal="center" wrapText="1"/>
    </xf>
    <xf numFmtId="0" fontId="2" fillId="0" borderId="0" xfId="0" applyFont="1" applyAlignment="1">
      <alignment horizontal="center"/>
    </xf>
    <xf numFmtId="3" fontId="2" fillId="0" borderId="0" xfId="0" applyNumberFormat="1" applyFont="1" applyAlignment="1">
      <alignment horizontal="right"/>
    </xf>
    <xf numFmtId="165" fontId="5" fillId="0" borderId="0" xfId="0" applyNumberFormat="1" applyFont="1" applyAlignment="1">
      <alignment horizontal="right" wrapText="1"/>
    </xf>
    <xf numFmtId="3" fontId="2" fillId="0" borderId="1" xfId="0" applyNumberFormat="1" applyFont="1" applyBorder="1" applyAlignment="1">
      <alignment horizontal="right"/>
    </xf>
    <xf numFmtId="0" fontId="7" fillId="0" borderId="0" xfId="0" applyFont="1" applyAlignment="1">
      <alignment horizontal="left" indent="1"/>
    </xf>
    <xf numFmtId="166" fontId="7" fillId="0" borderId="0" xfId="0" applyNumberFormat="1" applyFont="1" applyAlignment="1">
      <alignment horizontal="left" indent="1"/>
    </xf>
    <xf numFmtId="0" fontId="3" fillId="0" borderId="2" xfId="0" applyFont="1" applyBorder="1" applyAlignment="1">
      <alignment horizontal="center" wrapText="1"/>
    </xf>
    <xf numFmtId="0" fontId="3" fillId="0" borderId="0" xfId="0" applyFont="1" applyAlignment="1">
      <alignment vertical="center" wrapText="1"/>
    </xf>
    <xf numFmtId="3" fontId="0" fillId="0" borderId="0" xfId="0" applyNumberFormat="1"/>
    <xf numFmtId="3" fontId="2" fillId="0" borderId="0" xfId="1" applyNumberFormat="1" applyFont="1" applyAlignment="1">
      <alignment horizontal="right"/>
    </xf>
    <xf numFmtId="3" fontId="2" fillId="0" borderId="0" xfId="0" applyNumberFormat="1" applyFont="1"/>
    <xf numFmtId="3" fontId="2" fillId="0" borderId="1" xfId="0" applyNumberFormat="1" applyFont="1" applyBorder="1"/>
    <xf numFmtId="165" fontId="2" fillId="0" borderId="0" xfId="1" applyNumberFormat="1" applyFont="1" applyAlignment="1">
      <alignment horizontal="right"/>
    </xf>
    <xf numFmtId="165" fontId="2" fillId="0" borderId="0" xfId="0" applyNumberFormat="1" applyFont="1" applyAlignment="1">
      <alignment horizontal="right"/>
    </xf>
    <xf numFmtId="0" fontId="3" fillId="0" borderId="0" xfId="0" applyFont="1" applyAlignment="1">
      <alignment horizontal="center" vertical="center" wrapText="1"/>
    </xf>
    <xf numFmtId="165" fontId="2" fillId="0" borderId="1" xfId="1" applyNumberFormat="1" applyFont="1" applyBorder="1" applyAlignment="1">
      <alignment horizontal="right"/>
    </xf>
    <xf numFmtId="3" fontId="3" fillId="0" borderId="0" xfId="1" applyNumberFormat="1" applyFont="1" applyAlignment="1"/>
    <xf numFmtId="3" fontId="3" fillId="0" borderId="0" xfId="0" applyNumberFormat="1" applyFont="1" applyAlignment="1">
      <alignment horizontal="right"/>
    </xf>
    <xf numFmtId="165" fontId="3" fillId="0" borderId="0" xfId="0" applyNumberFormat="1" applyFont="1" applyAlignment="1">
      <alignment horizontal="right" wrapText="1"/>
    </xf>
    <xf numFmtId="3" fontId="6" fillId="0" borderId="0" xfId="1" applyNumberFormat="1" applyFont="1" applyAlignment="1"/>
    <xf numFmtId="3" fontId="6" fillId="0" borderId="0" xfId="0" applyNumberFormat="1" applyFont="1" applyAlignment="1">
      <alignment horizontal="right"/>
    </xf>
    <xf numFmtId="0" fontId="3" fillId="0" borderId="0" xfId="0" applyFont="1" applyAlignment="1">
      <alignment horizontal="right" wrapText="1"/>
    </xf>
    <xf numFmtId="167" fontId="6" fillId="0" borderId="0" xfId="0" applyNumberFormat="1" applyFont="1" applyAlignment="1">
      <alignment horizontal="right"/>
    </xf>
    <xf numFmtId="167" fontId="6" fillId="0" borderId="0" xfId="1" applyNumberFormat="1" applyFont="1" applyAlignment="1">
      <alignment horizontal="right"/>
    </xf>
    <xf numFmtId="3" fontId="6" fillId="0" borderId="0" xfId="1" applyNumberFormat="1" applyFont="1" applyBorder="1" applyAlignment="1"/>
    <xf numFmtId="165" fontId="3" fillId="0" borderId="0" xfId="0" applyNumberFormat="1" applyFont="1" applyAlignment="1">
      <alignment horizontal="right"/>
    </xf>
    <xf numFmtId="167" fontId="3" fillId="0" borderId="0" xfId="0" applyNumberFormat="1" applyFont="1" applyAlignment="1">
      <alignment horizontal="right"/>
    </xf>
    <xf numFmtId="165" fontId="6" fillId="0" borderId="0" xfId="1" applyNumberFormat="1" applyFont="1" applyAlignment="1">
      <alignment horizontal="right"/>
    </xf>
    <xf numFmtId="165" fontId="6" fillId="0" borderId="0" xfId="0" applyNumberFormat="1" applyFont="1" applyAlignment="1">
      <alignment horizontal="right"/>
    </xf>
    <xf numFmtId="3" fontId="6" fillId="0" borderId="0" xfId="0" applyNumberFormat="1" applyFont="1" applyAlignment="1">
      <alignment horizontal="right" wrapText="1"/>
    </xf>
    <xf numFmtId="3" fontId="6" fillId="0" borderId="1" xfId="0" applyNumberFormat="1" applyFont="1" applyBorder="1" applyAlignment="1">
      <alignment horizontal="right"/>
    </xf>
    <xf numFmtId="165" fontId="6" fillId="0" borderId="1" xfId="1" applyNumberFormat="1" applyFont="1" applyBorder="1" applyAlignment="1">
      <alignment horizontal="right"/>
    </xf>
    <xf numFmtId="164" fontId="6" fillId="0" borderId="0" xfId="1" applyFont="1" applyAlignment="1"/>
    <xf numFmtId="164" fontId="6" fillId="0" borderId="0" xfId="1" applyFont="1" applyAlignment="1">
      <alignment horizontal="right"/>
    </xf>
    <xf numFmtId="0" fontId="3" fillId="0" borderId="0" xfId="17" applyFont="1" applyAlignment="1">
      <alignment wrapText="1"/>
    </xf>
    <xf numFmtId="0" fontId="2" fillId="0" borderId="0" xfId="17" applyFont="1" applyAlignment="1">
      <alignment horizontal="left" wrapText="1" indent="1"/>
    </xf>
    <xf numFmtId="0" fontId="3" fillId="0" borderId="0" xfId="17" applyFont="1" applyAlignment="1">
      <alignment horizontal="left" wrapText="1" indent="1"/>
    </xf>
    <xf numFmtId="0" fontId="2" fillId="0" borderId="1" xfId="17" applyFont="1" applyBorder="1" applyAlignment="1">
      <alignment horizontal="left" wrapText="1" indent="1"/>
    </xf>
    <xf numFmtId="168" fontId="2" fillId="0" borderId="0" xfId="3" applyNumberFormat="1" applyFont="1" applyFill="1" applyBorder="1" applyAlignment="1">
      <alignment horizontal="left" indent="1"/>
    </xf>
    <xf numFmtId="0" fontId="2" fillId="0" borderId="0" xfId="17" applyFont="1" applyAlignment="1">
      <alignment horizontal="left" wrapText="1" indent="2"/>
    </xf>
    <xf numFmtId="166" fontId="7" fillId="0" borderId="0" xfId="18" applyNumberFormat="1" applyFont="1" applyAlignment="1">
      <alignment horizontal="left" indent="1"/>
    </xf>
    <xf numFmtId="0" fontId="3" fillId="0" borderId="0" xfId="22" applyFont="1" applyAlignment="1">
      <alignment wrapText="1"/>
    </xf>
    <xf numFmtId="0" fontId="2" fillId="0" borderId="0" xfId="22" applyFont="1" applyAlignment="1">
      <alignment horizontal="left" wrapText="1" indent="1"/>
    </xf>
    <xf numFmtId="0" fontId="3" fillId="0" borderId="0" xfId="22" applyFont="1" applyAlignment="1">
      <alignment horizontal="left" wrapText="1" indent="1"/>
    </xf>
    <xf numFmtId="0" fontId="2" fillId="0" borderId="1" xfId="22" applyFont="1" applyBorder="1" applyAlignment="1">
      <alignment horizontal="left" wrapText="1" indent="1"/>
    </xf>
    <xf numFmtId="0" fontId="2" fillId="0" borderId="0" xfId="22" applyFont="1" applyAlignment="1">
      <alignment horizontal="left" indent="1"/>
    </xf>
    <xf numFmtId="0" fontId="2" fillId="0" borderId="0" xfId="22" applyFont="1" applyAlignment="1">
      <alignment horizontal="left" wrapText="1" indent="2"/>
    </xf>
    <xf numFmtId="0" fontId="3" fillId="0" borderId="0" xfId="5" applyFont="1" applyAlignment="1">
      <alignment wrapText="1"/>
    </xf>
    <xf numFmtId="0" fontId="2" fillId="0" borderId="0" xfId="5" applyFont="1" applyAlignment="1">
      <alignment horizontal="left" wrapText="1" indent="1"/>
    </xf>
    <xf numFmtId="0" fontId="3" fillId="0" borderId="0" xfId="5" applyFont="1" applyAlignment="1">
      <alignment horizontal="left" wrapText="1" indent="1"/>
    </xf>
    <xf numFmtId="0" fontId="2" fillId="0" borderId="1" xfId="5" applyFont="1" applyBorder="1" applyAlignment="1">
      <alignment horizontal="left" wrapText="1" indent="1"/>
    </xf>
    <xf numFmtId="0" fontId="2" fillId="0" borderId="0" xfId="5" applyFont="1" applyAlignment="1">
      <alignment horizontal="left" indent="1"/>
    </xf>
    <xf numFmtId="0" fontId="2" fillId="0" borderId="0" xfId="5" applyFont="1" applyAlignment="1">
      <alignment horizontal="left" wrapText="1" indent="2"/>
    </xf>
    <xf numFmtId="3" fontId="3" fillId="0" borderId="0" xfId="1" applyNumberFormat="1" applyFont="1" applyFill="1" applyAlignment="1"/>
    <xf numFmtId="165" fontId="3" fillId="0" borderId="0" xfId="1" applyNumberFormat="1" applyFont="1" applyFill="1" applyAlignment="1">
      <alignment horizontal="right"/>
    </xf>
    <xf numFmtId="1" fontId="3" fillId="0" borderId="0" xfId="0" applyNumberFormat="1" applyFont="1" applyAlignment="1">
      <alignment horizontal="right"/>
    </xf>
    <xf numFmtId="3" fontId="3" fillId="0" borderId="0" xfId="0" applyNumberFormat="1" applyFont="1" applyAlignment="1">
      <alignment horizontal="right" wrapText="1"/>
    </xf>
    <xf numFmtId="3" fontId="3" fillId="0" borderId="0" xfId="0" applyNumberFormat="1" applyFont="1"/>
    <xf numFmtId="3" fontId="2" fillId="0" borderId="0" xfId="0" applyNumberFormat="1" applyFont="1" applyAlignment="1">
      <alignment horizontal="right" wrapText="1"/>
    </xf>
    <xf numFmtId="165" fontId="2" fillId="0" borderId="0" xfId="0" applyNumberFormat="1" applyFont="1" applyAlignment="1">
      <alignment horizontal="right" wrapText="1"/>
    </xf>
    <xf numFmtId="3" fontId="2" fillId="0" borderId="1" xfId="0" applyNumberFormat="1" applyFont="1" applyBorder="1" applyAlignment="1">
      <alignment horizontal="right" wrapText="1"/>
    </xf>
    <xf numFmtId="165" fontId="2" fillId="0" borderId="1" xfId="0" applyNumberFormat="1" applyFont="1" applyBorder="1" applyAlignment="1">
      <alignment horizontal="right" wrapText="1"/>
    </xf>
    <xf numFmtId="165" fontId="2" fillId="0" borderId="0" xfId="1" applyNumberFormat="1" applyFont="1" applyBorder="1" applyAlignment="1">
      <alignment horizontal="right"/>
    </xf>
    <xf numFmtId="165" fontId="6" fillId="0" borderId="0" xfId="1" applyNumberFormat="1" applyFont="1" applyBorder="1" applyAlignment="1">
      <alignment horizontal="right"/>
    </xf>
    <xf numFmtId="165" fontId="2" fillId="0" borderId="1" xfId="0" applyNumberFormat="1" applyFont="1" applyBorder="1" applyAlignment="1">
      <alignment horizontal="right"/>
    </xf>
    <xf numFmtId="3" fontId="2" fillId="0" borderId="1" xfId="1" applyNumberFormat="1" applyFont="1" applyBorder="1" applyAlignment="1">
      <alignment horizontal="right"/>
    </xf>
    <xf numFmtId="165" fontId="6" fillId="0" borderId="1" xfId="0" applyNumberFormat="1" applyFont="1" applyBorder="1" applyAlignment="1">
      <alignment horizontal="right"/>
    </xf>
    <xf numFmtId="3" fontId="6" fillId="0" borderId="1" xfId="1" applyNumberFormat="1" applyFont="1" applyBorder="1" applyAlignment="1"/>
    <xf numFmtId="167" fontId="6" fillId="0" borderId="1" xfId="0" applyNumberFormat="1" applyFont="1" applyBorder="1" applyAlignment="1">
      <alignment horizontal="right"/>
    </xf>
    <xf numFmtId="0" fontId="3" fillId="0" borderId="0" xfId="0" applyFont="1" applyAlignment="1">
      <alignment horizontal="center" wrapText="1"/>
    </xf>
    <xf numFmtId="0" fontId="3" fillId="0" borderId="2" xfId="0" applyFont="1" applyBorder="1" applyAlignment="1">
      <alignment horizontal="center" vertical="center" wrapText="1"/>
    </xf>
    <xf numFmtId="0" fontId="3" fillId="0" borderId="0" xfId="6" applyFont="1" applyAlignment="1">
      <alignment horizontal="center" vertical="center" wrapText="1"/>
    </xf>
    <xf numFmtId="0" fontId="3" fillId="0" borderId="1" xfId="0" applyFont="1" applyBorder="1" applyAlignment="1">
      <alignment horizontal="center" vertical="center" wrapText="1"/>
    </xf>
    <xf numFmtId="0" fontId="3" fillId="0" borderId="1" xfId="21" applyFont="1" applyBorder="1" applyAlignment="1">
      <alignment horizontal="center" vertical="center" wrapText="1"/>
    </xf>
    <xf numFmtId="0" fontId="3" fillId="0" borderId="2" xfId="20" applyFont="1" applyBorder="1" applyAlignment="1">
      <alignment horizontal="center" vertical="center" wrapText="1"/>
    </xf>
    <xf numFmtId="0" fontId="3" fillId="0" borderId="0" xfId="23" applyFont="1" applyAlignment="1">
      <alignment horizontal="center" vertical="center" wrapText="1"/>
    </xf>
    <xf numFmtId="0" fontId="3" fillId="0" borderId="2" xfId="0" applyFont="1" applyBorder="1" applyAlignment="1">
      <alignment horizontal="center" wrapText="1"/>
    </xf>
    <xf numFmtId="0" fontId="3" fillId="0" borderId="0" xfId="0" applyFont="1" applyBorder="1" applyAlignment="1">
      <alignment horizontal="center"/>
    </xf>
    <xf numFmtId="0" fontId="3" fillId="0" borderId="0" xfId="19" applyFont="1" applyBorder="1" applyAlignment="1">
      <alignment horizontal="center" vertical="center" wrapText="1"/>
    </xf>
    <xf numFmtId="0" fontId="3" fillId="0" borderId="0" xfId="0" applyFont="1" applyBorder="1" applyAlignment="1">
      <alignment horizontal="center" vertical="center" wrapText="1"/>
    </xf>
    <xf numFmtId="0" fontId="3" fillId="2" borderId="1" xfId="21" applyFont="1" applyFill="1" applyBorder="1" applyAlignment="1">
      <alignment horizontal="center" vertical="center" wrapText="1"/>
    </xf>
    <xf numFmtId="0" fontId="3" fillId="2" borderId="2" xfId="0" applyFont="1" applyFill="1" applyBorder="1" applyAlignment="1">
      <alignment horizontal="center" wrapText="1"/>
    </xf>
    <xf numFmtId="169" fontId="3" fillId="2" borderId="0" xfId="1" applyNumberFormat="1" applyFont="1" applyFill="1" applyBorder="1" applyAlignment="1">
      <alignment horizontal="right" wrapText="1"/>
    </xf>
    <xf numFmtId="165" fontId="3" fillId="2" borderId="0" xfId="0" applyNumberFormat="1" applyFont="1" applyFill="1" applyAlignment="1">
      <alignment horizontal="right" wrapText="1"/>
    </xf>
    <xf numFmtId="3" fontId="2" fillId="2" borderId="0" xfId="0" applyNumberFormat="1" applyFont="1" applyFill="1" applyAlignment="1">
      <alignment horizontal="right" wrapText="1"/>
    </xf>
    <xf numFmtId="3" fontId="3" fillId="2" borderId="0" xfId="0" applyNumberFormat="1" applyFont="1" applyFill="1" applyAlignment="1">
      <alignment horizontal="right"/>
    </xf>
    <xf numFmtId="165" fontId="2" fillId="2" borderId="0" xfId="0" applyNumberFormat="1" applyFont="1" applyFill="1" applyAlignment="1">
      <alignment horizontal="right"/>
    </xf>
    <xf numFmtId="3" fontId="2" fillId="2" borderId="1" xfId="0" applyNumberFormat="1" applyFont="1" applyFill="1" applyBorder="1" applyAlignment="1">
      <alignment horizontal="right" wrapText="1"/>
    </xf>
    <xf numFmtId="165" fontId="2" fillId="2" borderId="1" xfId="0" applyNumberFormat="1" applyFont="1" applyFill="1" applyBorder="1" applyAlignment="1">
      <alignment horizontal="right"/>
    </xf>
  </cellXfs>
  <cellStyles count="24">
    <cellStyle name="Millares" xfId="1" builtinId="3"/>
    <cellStyle name="Millares 11" xfId="2" xr:uid="{00000000-0005-0000-0000-000001000000}"/>
    <cellStyle name="Millares 3" xfId="3" xr:uid="{00000000-0005-0000-0000-000002000000}"/>
    <cellStyle name="Millares 8" xfId="4" xr:uid="{00000000-0005-0000-0000-000003000000}"/>
    <cellStyle name="Normal" xfId="0" builtinId="0"/>
    <cellStyle name="Normal 11" xfId="5" xr:uid="{00000000-0005-0000-0000-000005000000}"/>
    <cellStyle name="Normal 2" xfId="6" xr:uid="{00000000-0005-0000-0000-000006000000}"/>
    <cellStyle name="Normal 2 10" xfId="7" xr:uid="{00000000-0005-0000-0000-000007000000}"/>
    <cellStyle name="Normal 2 11" xfId="8" xr:uid="{00000000-0005-0000-0000-000008000000}"/>
    <cellStyle name="Normal 2 2" xfId="9" xr:uid="{00000000-0005-0000-0000-000009000000}"/>
    <cellStyle name="Normal 2 3" xfId="10" xr:uid="{00000000-0005-0000-0000-00000A000000}"/>
    <cellStyle name="Normal 2 4" xfId="11" xr:uid="{00000000-0005-0000-0000-00000B000000}"/>
    <cellStyle name="Normal 2 5" xfId="12" xr:uid="{00000000-0005-0000-0000-00000C000000}"/>
    <cellStyle name="Normal 2 6" xfId="13" xr:uid="{00000000-0005-0000-0000-00000D000000}"/>
    <cellStyle name="Normal 2 7" xfId="14" xr:uid="{00000000-0005-0000-0000-00000E000000}"/>
    <cellStyle name="Normal 2 8" xfId="15" xr:uid="{00000000-0005-0000-0000-00000F000000}"/>
    <cellStyle name="Normal 2 9" xfId="16" xr:uid="{00000000-0005-0000-0000-000010000000}"/>
    <cellStyle name="Normal 3" xfId="17" xr:uid="{00000000-0005-0000-0000-000011000000}"/>
    <cellStyle name="Normal 4" xfId="18" xr:uid="{00000000-0005-0000-0000-000012000000}"/>
    <cellStyle name="Normal 5" xfId="19" xr:uid="{00000000-0005-0000-0000-000013000000}"/>
    <cellStyle name="Normal 6" xfId="20" xr:uid="{00000000-0005-0000-0000-000014000000}"/>
    <cellStyle name="Normal 7" xfId="21" xr:uid="{00000000-0005-0000-0000-000015000000}"/>
    <cellStyle name="Normal 8" xfId="22" xr:uid="{00000000-0005-0000-0000-000016000000}"/>
    <cellStyle name="Normal 9" xfId="23" xr:uid="{00000000-0005-0000-0000-00001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19049</xdr:colOff>
      <xdr:row>0</xdr:row>
      <xdr:rowOff>66675</xdr:rowOff>
    </xdr:from>
    <xdr:to>
      <xdr:col>11</xdr:col>
      <xdr:colOff>0</xdr:colOff>
      <xdr:row>21</xdr:row>
      <xdr:rowOff>76200</xdr:rowOff>
    </xdr:to>
    <xdr:sp macro="" textlink="">
      <xdr:nvSpPr>
        <xdr:cNvPr id="3073" name="Rectangle 1">
          <a:extLst>
            <a:ext uri="{FF2B5EF4-FFF2-40B4-BE49-F238E27FC236}">
              <a16:creationId xmlns:a16="http://schemas.microsoft.com/office/drawing/2014/main" id="{00000000-0008-0000-0000-0000010C0000}"/>
            </a:ext>
          </a:extLst>
        </xdr:cNvPr>
        <xdr:cNvSpPr>
          <a:spLocks noChangeArrowheads="1"/>
        </xdr:cNvSpPr>
      </xdr:nvSpPr>
      <xdr:spPr bwMode="auto">
        <a:xfrm>
          <a:off x="19049" y="66675"/>
          <a:ext cx="8258176" cy="340995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1">
            <a:defRPr sz="1000"/>
          </a:pPr>
          <a:r>
            <a:rPr lang="es-ES" sz="1000" b="0" i="0" strike="noStrike">
              <a:solidFill>
                <a:srgbClr val="000000"/>
              </a:solidFill>
              <a:latin typeface="Arial"/>
              <a:cs typeface="Arial"/>
            </a:rPr>
            <a:t> </a:t>
          </a:r>
        </a:p>
        <a:p>
          <a:pPr algn="ctr" rtl="1">
            <a:defRPr sz="1000"/>
          </a:pPr>
          <a:r>
            <a:rPr lang="es-ES" sz="4800" b="0" i="0" strike="noStrike">
              <a:solidFill>
                <a:srgbClr val="000000"/>
              </a:solidFill>
              <a:latin typeface="Times New Roman" pitchFamily="18" charset="0"/>
              <a:cs typeface="Times New Roman" pitchFamily="18" charset="0"/>
            </a:rPr>
            <a:t>ACCESO</a:t>
          </a:r>
          <a:r>
            <a:rPr lang="es-ES" sz="4800" b="0" i="0" strike="noStrike" baseline="0">
              <a:solidFill>
                <a:srgbClr val="000000"/>
              </a:solidFill>
              <a:latin typeface="Times New Roman" pitchFamily="18" charset="0"/>
              <a:cs typeface="Times New Roman" pitchFamily="18" charset="0"/>
            </a:rPr>
            <a:t> A TECNOLOGIAS DE INFORMACIÓN Y COMUNICACIONES</a:t>
          </a:r>
        </a:p>
        <a:p>
          <a:pPr algn="ctr" rtl="1">
            <a:defRPr sz="1000"/>
          </a:pPr>
          <a:r>
            <a:rPr lang="es-ES" sz="4800" b="0" i="0" strike="noStrike" baseline="0">
              <a:solidFill>
                <a:srgbClr val="000000"/>
              </a:solidFill>
              <a:latin typeface="Times New Roman" pitchFamily="18" charset="0"/>
              <a:ea typeface="+mn-ea"/>
              <a:cs typeface="Times New Roman" pitchFamily="18" charset="0"/>
            </a:rPr>
            <a:t>(TIC)</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
  <sheetViews>
    <sheetView workbookViewId="0">
      <selection activeCell="G33" sqref="G33"/>
    </sheetView>
  </sheetViews>
  <sheetFormatPr baseColWidth="10" defaultRowHeight="12.75" x14ac:dyDescent="0.2"/>
  <cols>
    <col min="1" max="1" width="16.28515625" customWidth="1"/>
    <col min="11" max="11" width="5.28515625" customWidth="1"/>
  </cols>
  <sheetData/>
  <phoneticPr fontId="2" type="noConversion"/>
  <printOptions horizontalCentered="1" verticalCentered="1"/>
  <pageMargins left="1.3474015748031496" right="0.78740157480314965" top="0.98425196850393704" bottom="0.98425196850393704" header="0" footer="0"/>
  <pageSetup paperSize="9" scale="9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O48"/>
  <sheetViews>
    <sheetView zoomScaleSheetLayoutView="100" workbookViewId="0">
      <selection activeCell="S47" sqref="S47"/>
    </sheetView>
  </sheetViews>
  <sheetFormatPr baseColWidth="10" defaultRowHeight="12.75" x14ac:dyDescent="0.2"/>
  <cols>
    <col min="1" max="1" width="22.5703125" customWidth="1"/>
    <col min="2" max="2" width="9.42578125" customWidth="1"/>
    <col min="3" max="3" width="5.7109375" bestFit="1" customWidth="1"/>
    <col min="4" max="4" width="9.28515625" customWidth="1"/>
    <col min="5" max="5" width="5.7109375" bestFit="1" customWidth="1"/>
    <col min="6" max="6" width="9.28515625" customWidth="1"/>
    <col min="7" max="7" width="5.7109375" bestFit="1" customWidth="1"/>
    <col min="8" max="8" width="9.28515625" bestFit="1" customWidth="1"/>
    <col min="9" max="9" width="5.7109375" bestFit="1" customWidth="1"/>
    <col min="10" max="10" width="9.7109375" bestFit="1" customWidth="1"/>
    <col min="11" max="11" width="5.7109375" bestFit="1" customWidth="1"/>
    <col min="12" max="12" width="9.28515625" bestFit="1" customWidth="1"/>
    <col min="13" max="13" width="5.7109375" bestFit="1" customWidth="1"/>
    <col min="14" max="14" width="9.28515625" bestFit="1" customWidth="1"/>
    <col min="15" max="15" width="5.7109375" bestFit="1" customWidth="1"/>
  </cols>
  <sheetData>
    <row r="1" spans="1:15" ht="29.25" customHeight="1" x14ac:dyDescent="0.2">
      <c r="A1" s="75" t="s">
        <v>62</v>
      </c>
      <c r="B1" s="75"/>
      <c r="C1" s="75"/>
      <c r="D1" s="75"/>
      <c r="E1" s="75"/>
      <c r="F1" s="75"/>
      <c r="G1" s="75"/>
      <c r="H1" s="75"/>
      <c r="I1" s="75"/>
      <c r="J1" s="75"/>
      <c r="K1" s="75"/>
      <c r="L1" s="75"/>
      <c r="M1" s="75"/>
      <c r="N1" s="75"/>
      <c r="O1" s="75"/>
    </row>
    <row r="2" spans="1:15" ht="14.25" customHeight="1" x14ac:dyDescent="0.2">
      <c r="A2" s="74" t="s">
        <v>63</v>
      </c>
      <c r="B2" s="74" t="s">
        <v>0</v>
      </c>
      <c r="C2" s="74"/>
      <c r="D2" s="74" t="s">
        <v>31</v>
      </c>
      <c r="E2" s="74"/>
      <c r="F2" s="74"/>
      <c r="G2" s="74"/>
      <c r="H2" s="74"/>
      <c r="I2" s="74"/>
      <c r="J2" s="74"/>
      <c r="K2" s="74"/>
      <c r="L2" s="74"/>
      <c r="M2" s="74"/>
      <c r="N2" s="74"/>
      <c r="O2" s="74"/>
    </row>
    <row r="3" spans="1:15" ht="12.75" customHeight="1" x14ac:dyDescent="0.2">
      <c r="A3" s="74"/>
      <c r="B3" s="74"/>
      <c r="C3" s="74"/>
      <c r="D3" s="74" t="s">
        <v>30</v>
      </c>
      <c r="E3" s="74"/>
      <c r="F3" s="74" t="s">
        <v>33</v>
      </c>
      <c r="G3" s="74"/>
      <c r="H3" s="74" t="s">
        <v>32</v>
      </c>
      <c r="I3" s="74"/>
      <c r="J3" s="74" t="s">
        <v>35</v>
      </c>
      <c r="K3" s="74"/>
      <c r="L3" s="74" t="s">
        <v>34</v>
      </c>
      <c r="M3" s="74"/>
      <c r="N3" s="74"/>
      <c r="O3" s="74"/>
    </row>
    <row r="4" spans="1:15" ht="22.5" customHeight="1" x14ac:dyDescent="0.2">
      <c r="A4" s="74"/>
      <c r="B4" s="74"/>
      <c r="C4" s="74"/>
      <c r="D4" s="74"/>
      <c r="E4" s="74"/>
      <c r="F4" s="74"/>
      <c r="G4" s="74"/>
      <c r="H4" s="74"/>
      <c r="I4" s="74"/>
      <c r="J4" s="74"/>
      <c r="K4" s="74"/>
      <c r="L4" s="74" t="s">
        <v>37</v>
      </c>
      <c r="M4" s="74"/>
      <c r="N4" s="74" t="s">
        <v>25</v>
      </c>
      <c r="O4" s="74"/>
    </row>
    <row r="5" spans="1:15" ht="12.75" customHeight="1" x14ac:dyDescent="0.2">
      <c r="A5" s="74"/>
      <c r="B5" s="10" t="s">
        <v>1</v>
      </c>
      <c r="C5" s="10" t="s">
        <v>2</v>
      </c>
      <c r="D5" s="10" t="s">
        <v>1</v>
      </c>
      <c r="E5" s="10" t="s">
        <v>2</v>
      </c>
      <c r="F5" s="10" t="s">
        <v>1</v>
      </c>
      <c r="G5" s="10" t="s">
        <v>2</v>
      </c>
      <c r="H5" s="10" t="s">
        <v>1</v>
      </c>
      <c r="I5" s="10" t="s">
        <v>2</v>
      </c>
      <c r="J5" s="10" t="s">
        <v>1</v>
      </c>
      <c r="K5" s="10" t="s">
        <v>2</v>
      </c>
      <c r="L5" s="10" t="s">
        <v>1</v>
      </c>
      <c r="M5" s="10" t="s">
        <v>2</v>
      </c>
      <c r="N5" s="10" t="s">
        <v>1</v>
      </c>
      <c r="O5" s="10" t="s">
        <v>2</v>
      </c>
    </row>
    <row r="6" spans="1:15" ht="13.5" x14ac:dyDescent="0.25">
      <c r="A6" s="2"/>
      <c r="B6" s="3"/>
      <c r="C6" s="3"/>
      <c r="D6" s="3"/>
      <c r="E6" s="3"/>
      <c r="F6" s="3"/>
      <c r="G6" s="3"/>
      <c r="H6" s="4"/>
      <c r="I6" s="3"/>
    </row>
    <row r="7" spans="1:15" x14ac:dyDescent="0.2">
      <c r="A7" s="38" t="s">
        <v>47</v>
      </c>
      <c r="B7" s="20">
        <v>2624032.9554524929</v>
      </c>
      <c r="C7" s="21">
        <f>+C10+C14</f>
        <v>99.999999999998238</v>
      </c>
      <c r="D7" s="20">
        <v>935000.4300127516</v>
      </c>
      <c r="E7" s="22">
        <f>+D7/$B7*100</f>
        <v>35.632190825572863</v>
      </c>
      <c r="F7" s="20">
        <v>1956996.1107939985</v>
      </c>
      <c r="G7" s="22">
        <f>+F7/$B7*100</f>
        <v>74.579707801593926</v>
      </c>
      <c r="H7" s="20">
        <v>422088.03605125827</v>
      </c>
      <c r="I7" s="22">
        <f>+H7/$B7*100</f>
        <v>16.085470084291401</v>
      </c>
      <c r="J7" s="20">
        <v>2317378.2082060869</v>
      </c>
      <c r="K7" s="22">
        <f>+J7/$B7*100</f>
        <v>88.31360914849769</v>
      </c>
      <c r="L7" s="20">
        <v>141673.47034634644</v>
      </c>
      <c r="M7" s="22">
        <f>+L7/$B7*100</f>
        <v>5.3990735921194259</v>
      </c>
      <c r="N7" s="20">
        <v>141673.47034634644</v>
      </c>
      <c r="O7" s="22">
        <f>+N7/$B7*100</f>
        <v>5.3990735921194259</v>
      </c>
    </row>
    <row r="8" spans="1:15" x14ac:dyDescent="0.2">
      <c r="A8" s="38"/>
      <c r="B8" s="23"/>
      <c r="C8" s="24"/>
      <c r="D8" s="23"/>
      <c r="E8" s="25"/>
      <c r="F8" s="23"/>
      <c r="G8" s="25"/>
      <c r="H8" s="23"/>
      <c r="I8" s="25"/>
      <c r="J8" s="23"/>
      <c r="K8" s="25"/>
      <c r="L8" s="23"/>
      <c r="M8" s="25"/>
      <c r="N8" s="23"/>
      <c r="O8" s="25"/>
    </row>
    <row r="9" spans="1:15" x14ac:dyDescent="0.2">
      <c r="A9" s="38" t="s">
        <v>3</v>
      </c>
      <c r="B9" s="57"/>
      <c r="C9" s="57"/>
      <c r="D9" s="57"/>
      <c r="E9" s="57"/>
      <c r="F9" s="57"/>
      <c r="G9" s="57"/>
      <c r="H9" s="57"/>
      <c r="I9" s="57"/>
      <c r="J9" s="57"/>
      <c r="K9" s="57"/>
      <c r="L9" s="57"/>
      <c r="M9" s="57"/>
      <c r="N9" s="57"/>
      <c r="O9" s="57"/>
    </row>
    <row r="10" spans="1:15" x14ac:dyDescent="0.2">
      <c r="A10" s="39" t="s">
        <v>4</v>
      </c>
      <c r="B10" s="23">
        <v>1528657.0961098641</v>
      </c>
      <c r="C10" s="26">
        <f>+B10/B$7*100</f>
        <v>58.256017438098816</v>
      </c>
      <c r="D10" s="23">
        <v>573865.6192212234</v>
      </c>
      <c r="E10" s="26">
        <f>+D10/D$7*100</f>
        <v>61.375973828525076</v>
      </c>
      <c r="F10" s="23">
        <v>1334446.5490652556</v>
      </c>
      <c r="G10" s="26">
        <f>+F10/F$7*100</f>
        <v>68.188513084159368</v>
      </c>
      <c r="H10" s="23">
        <v>367271.47791636421</v>
      </c>
      <c r="I10" s="26">
        <f>+H10/H$7*100</f>
        <v>87.013003579130782</v>
      </c>
      <c r="J10" s="23">
        <v>1386987.4953395305</v>
      </c>
      <c r="K10" s="26">
        <f>+J10/J$7*100</f>
        <v>59.851580999081541</v>
      </c>
      <c r="L10" s="23">
        <v>124395.03740815054</v>
      </c>
      <c r="M10" s="26">
        <f>+L10/L$7*100</f>
        <v>87.804044825078648</v>
      </c>
      <c r="N10" s="23">
        <v>124395.03740815054</v>
      </c>
      <c r="O10" s="26">
        <f>+N10/N$7*100</f>
        <v>87.804044825078648</v>
      </c>
    </row>
    <row r="11" spans="1:15" ht="12" customHeight="1" x14ac:dyDescent="0.2">
      <c r="A11" s="43" t="s">
        <v>5</v>
      </c>
      <c r="B11" s="23">
        <v>325060.56847239478</v>
      </c>
      <c r="C11" s="26">
        <f t="shared" ref="C11:E28" si="0">+B11/B$7*100</f>
        <v>12.387823399738544</v>
      </c>
      <c r="D11" s="23">
        <v>146560.68604599708</v>
      </c>
      <c r="E11" s="26">
        <f t="shared" si="0"/>
        <v>15.674932475057608</v>
      </c>
      <c r="F11" s="23">
        <v>306419.94423595961</v>
      </c>
      <c r="G11" s="26">
        <f>+F11/F$7*100</f>
        <v>15.6576675112368</v>
      </c>
      <c r="H11" s="23">
        <v>130874.9019676376</v>
      </c>
      <c r="I11" s="26">
        <f>+H11/H$7*100</f>
        <v>31.006541476988037</v>
      </c>
      <c r="J11" s="23">
        <v>294099.49430610897</v>
      </c>
      <c r="K11" s="26">
        <f>+J11/J$7*100</f>
        <v>12.691044269971593</v>
      </c>
      <c r="L11" s="23">
        <v>63112.171434514312</v>
      </c>
      <c r="M11" s="26">
        <f>+L11/L$7*100</f>
        <v>44.54762862815825</v>
      </c>
      <c r="N11" s="23">
        <v>63112.171434514312</v>
      </c>
      <c r="O11" s="26">
        <f>+N11/N$7*100</f>
        <v>44.54762862815825</v>
      </c>
    </row>
    <row r="12" spans="1:15" ht="13.5" customHeight="1" x14ac:dyDescent="0.2">
      <c r="A12" s="43" t="s">
        <v>6</v>
      </c>
      <c r="B12" s="23">
        <v>186493.2643193611</v>
      </c>
      <c r="C12" s="26">
        <f t="shared" si="0"/>
        <v>7.1071235569601248</v>
      </c>
      <c r="D12" s="23">
        <v>60356.578571384896</v>
      </c>
      <c r="E12" s="26">
        <f t="shared" si="0"/>
        <v>6.4552460762570725</v>
      </c>
      <c r="F12" s="23">
        <v>171352.39150755672</v>
      </c>
      <c r="G12" s="26">
        <f>+F12/F$7*100</f>
        <v>8.7558881983692398</v>
      </c>
      <c r="H12" s="23">
        <v>48399.442406691218</v>
      </c>
      <c r="I12" s="26">
        <f>+H12/H$7*100</f>
        <v>11.466670048144554</v>
      </c>
      <c r="J12" s="23">
        <v>177591.48832407186</v>
      </c>
      <c r="K12" s="26">
        <f>+J12/J$7*100</f>
        <v>7.6634658811928578</v>
      </c>
      <c r="L12" s="23">
        <v>10508.747433868743</v>
      </c>
      <c r="M12" s="26">
        <f>+L12/L$7*100</f>
        <v>7.4175831284277907</v>
      </c>
      <c r="N12" s="23">
        <v>10508.747433868743</v>
      </c>
      <c r="O12" s="26">
        <f>+N12/N$7*100</f>
        <v>7.4175831284277907</v>
      </c>
    </row>
    <row r="13" spans="1:15" ht="15" customHeight="1" x14ac:dyDescent="0.2">
      <c r="A13" s="43" t="s">
        <v>7</v>
      </c>
      <c r="B13" s="23">
        <v>1017103.2633181062</v>
      </c>
      <c r="C13" s="26">
        <f t="shared" si="0"/>
        <v>38.761070481400075</v>
      </c>
      <c r="D13" s="23">
        <v>366948.35460383701</v>
      </c>
      <c r="E13" s="26">
        <f t="shared" si="0"/>
        <v>39.245795277209936</v>
      </c>
      <c r="F13" s="23">
        <v>856674.21332173422</v>
      </c>
      <c r="G13" s="26">
        <f>+F13/F$7*100</f>
        <v>43.774957374553068</v>
      </c>
      <c r="H13" s="23">
        <v>187997.13354203539</v>
      </c>
      <c r="I13" s="26">
        <f>+H13/H$7*100</f>
        <v>44.539792053998198</v>
      </c>
      <c r="J13" s="23">
        <v>915296.5127093452</v>
      </c>
      <c r="K13" s="26">
        <f>+J13/J$7*100</f>
        <v>39.497070847916895</v>
      </c>
      <c r="L13" s="23">
        <v>50774.118539767558</v>
      </c>
      <c r="M13" s="26">
        <f>+L13/L$7*100</f>
        <v>35.838833068492661</v>
      </c>
      <c r="N13" s="23">
        <v>50774.118539767558</v>
      </c>
      <c r="O13" s="26">
        <f>+N13/N$7*100</f>
        <v>35.838833068492661</v>
      </c>
    </row>
    <row r="14" spans="1:15" x14ac:dyDescent="0.2">
      <c r="A14" s="39" t="s">
        <v>8</v>
      </c>
      <c r="B14" s="23">
        <v>1095375.8593425825</v>
      </c>
      <c r="C14" s="26">
        <f t="shared" si="0"/>
        <v>41.743982561899415</v>
      </c>
      <c r="D14" s="23">
        <v>361134.81079152279</v>
      </c>
      <c r="E14" s="26">
        <f t="shared" si="0"/>
        <v>38.624026171474341</v>
      </c>
      <c r="F14" s="23">
        <v>622549.56172874104</v>
      </c>
      <c r="G14" s="26">
        <f>+F14/F$7*100</f>
        <v>31.811486915840536</v>
      </c>
      <c r="H14" s="23">
        <v>54816.55813489393</v>
      </c>
      <c r="I14" s="26">
        <f>+H14/H$7*100</f>
        <v>12.986996420869183</v>
      </c>
      <c r="J14" s="23">
        <v>930390.71286652435</v>
      </c>
      <c r="K14" s="26">
        <f>+J14/J$7*100</f>
        <v>40.14841900091708</v>
      </c>
      <c r="L14" s="23">
        <v>17278.432938196045</v>
      </c>
      <c r="M14" s="26">
        <f>+L14/L$7*100</f>
        <v>12.195955174921451</v>
      </c>
      <c r="N14" s="23">
        <v>17278.432938196045</v>
      </c>
      <c r="O14" s="26">
        <f>+N14/N$7*100</f>
        <v>12.195955174921451</v>
      </c>
    </row>
    <row r="15" spans="1:15" x14ac:dyDescent="0.2">
      <c r="A15" s="38"/>
      <c r="B15" s="23"/>
      <c r="C15" s="26"/>
      <c r="D15" s="23"/>
      <c r="E15" s="26"/>
      <c r="F15" s="23"/>
      <c r="G15" s="26"/>
      <c r="H15" s="23"/>
      <c r="I15" s="26"/>
      <c r="J15" s="23"/>
      <c r="K15" s="26"/>
      <c r="L15" s="23"/>
      <c r="M15" s="26"/>
      <c r="N15" s="23"/>
      <c r="O15" s="26"/>
    </row>
    <row r="16" spans="1:15" x14ac:dyDescent="0.2">
      <c r="A16" s="38" t="s">
        <v>64</v>
      </c>
      <c r="B16" s="57"/>
      <c r="C16" s="57"/>
      <c r="D16" s="57"/>
      <c r="E16" s="57"/>
      <c r="F16" s="57"/>
      <c r="G16" s="57"/>
      <c r="H16" s="57"/>
      <c r="I16" s="57"/>
      <c r="J16" s="57"/>
      <c r="K16" s="57"/>
      <c r="L16" s="57"/>
      <c r="M16" s="57"/>
      <c r="N16" s="57"/>
      <c r="O16" s="57"/>
    </row>
    <row r="17" spans="1:15" x14ac:dyDescent="0.2">
      <c r="A17" s="39" t="s">
        <v>66</v>
      </c>
      <c r="B17" s="36">
        <v>0</v>
      </c>
      <c r="C17" s="37">
        <f t="shared" si="0"/>
        <v>0</v>
      </c>
      <c r="D17" s="36">
        <v>0</v>
      </c>
      <c r="E17" s="37">
        <f t="shared" si="0"/>
        <v>0</v>
      </c>
      <c r="F17" s="36">
        <v>0</v>
      </c>
      <c r="G17" s="37">
        <f t="shared" ref="G17:G21" si="1">+F17/F$7*100</f>
        <v>0</v>
      </c>
      <c r="H17" s="36">
        <v>0</v>
      </c>
      <c r="I17" s="37">
        <f t="shared" ref="I17:I21" si="2">+H17/H$7*100</f>
        <v>0</v>
      </c>
      <c r="J17" s="36">
        <v>0</v>
      </c>
      <c r="K17" s="37">
        <f t="shared" ref="K17:K21" si="3">+J17/J$7*100</f>
        <v>0</v>
      </c>
      <c r="L17" s="36">
        <v>0</v>
      </c>
      <c r="M17" s="37">
        <f t="shared" ref="M17:M21" si="4">+L17/L$7*100</f>
        <v>0</v>
      </c>
      <c r="N17" s="36">
        <v>0</v>
      </c>
      <c r="O17" s="37">
        <f t="shared" ref="O17:O21" si="5">+N17/N$7*100</f>
        <v>0</v>
      </c>
    </row>
    <row r="18" spans="1:15" x14ac:dyDescent="0.2">
      <c r="A18" s="39" t="s">
        <v>40</v>
      </c>
      <c r="B18" s="23">
        <v>278690.63190038863</v>
      </c>
      <c r="C18" s="26">
        <f t="shared" si="0"/>
        <v>10.620698620468763</v>
      </c>
      <c r="D18" s="23">
        <v>88871.97151561518</v>
      </c>
      <c r="E18" s="26">
        <f t="shared" si="0"/>
        <v>9.5050193200877064</v>
      </c>
      <c r="F18" s="23">
        <v>179033.85263446145</v>
      </c>
      <c r="G18" s="26">
        <f t="shared" si="1"/>
        <v>9.1484010441810888</v>
      </c>
      <c r="H18" s="23">
        <v>31527.821242665977</v>
      </c>
      <c r="I18" s="26">
        <f t="shared" si="2"/>
        <v>7.4694894310714952</v>
      </c>
      <c r="J18" s="23">
        <v>251876.57575818803</v>
      </c>
      <c r="K18" s="26">
        <f t="shared" si="3"/>
        <v>10.869031859636284</v>
      </c>
      <c r="L18" s="23">
        <v>6907.0774050421678</v>
      </c>
      <c r="M18" s="26">
        <f t="shared" si="4"/>
        <v>4.8753499071890927</v>
      </c>
      <c r="N18" s="23">
        <v>6907.0774050421678</v>
      </c>
      <c r="O18" s="26">
        <f t="shared" si="5"/>
        <v>4.8753499071890927</v>
      </c>
    </row>
    <row r="19" spans="1:15" ht="15" customHeight="1" x14ac:dyDescent="0.2">
      <c r="A19" s="39" t="s">
        <v>41</v>
      </c>
      <c r="B19" s="23">
        <v>711604.98075884581</v>
      </c>
      <c r="C19" s="26">
        <f t="shared" si="0"/>
        <v>27.118751663548956</v>
      </c>
      <c r="D19" s="23">
        <v>245384.00383639245</v>
      </c>
      <c r="E19" s="26">
        <f t="shared" si="0"/>
        <v>26.244266415262064</v>
      </c>
      <c r="F19" s="23">
        <v>521468.99937625183</v>
      </c>
      <c r="G19" s="26">
        <f t="shared" si="1"/>
        <v>26.646399371978301</v>
      </c>
      <c r="H19" s="23">
        <v>117478.78301768983</v>
      </c>
      <c r="I19" s="26">
        <f t="shared" si="2"/>
        <v>27.832767807572552</v>
      </c>
      <c r="J19" s="23">
        <v>640256.29274038307</v>
      </c>
      <c r="K19" s="26">
        <f t="shared" si="3"/>
        <v>27.62847645987031</v>
      </c>
      <c r="L19" s="23">
        <v>21663.270069711856</v>
      </c>
      <c r="M19" s="26">
        <f t="shared" si="4"/>
        <v>15.290985684724227</v>
      </c>
      <c r="N19" s="23">
        <v>21663.270069711856</v>
      </c>
      <c r="O19" s="26">
        <f t="shared" si="5"/>
        <v>15.290985684724227</v>
      </c>
    </row>
    <row r="20" spans="1:15" x14ac:dyDescent="0.2">
      <c r="A20" s="39" t="s">
        <v>42</v>
      </c>
      <c r="B20" s="23">
        <v>737229.7976347279</v>
      </c>
      <c r="C20" s="26">
        <f t="shared" si="0"/>
        <v>28.095294920089852</v>
      </c>
      <c r="D20" s="23">
        <v>288678.86373479239</v>
      </c>
      <c r="E20" s="26">
        <f t="shared" si="0"/>
        <v>30.874730584974746</v>
      </c>
      <c r="F20" s="23">
        <v>566553.27034148714</v>
      </c>
      <c r="G20" s="26">
        <f t="shared" si="1"/>
        <v>28.950147995522762</v>
      </c>
      <c r="H20" s="23">
        <v>154580.20826119068</v>
      </c>
      <c r="I20" s="26">
        <f t="shared" si="2"/>
        <v>36.622741006195803</v>
      </c>
      <c r="J20" s="23">
        <v>665156.88614680641</v>
      </c>
      <c r="K20" s="26">
        <f t="shared" si="3"/>
        <v>28.702992191408978</v>
      </c>
      <c r="L20" s="23">
        <v>31856.797307760298</v>
      </c>
      <c r="M20" s="26">
        <f t="shared" si="4"/>
        <v>22.486071125300025</v>
      </c>
      <c r="N20" s="23">
        <v>31856.797307760298</v>
      </c>
      <c r="O20" s="26">
        <f t="shared" si="5"/>
        <v>22.486071125300025</v>
      </c>
    </row>
    <row r="21" spans="1:15" x14ac:dyDescent="0.2">
      <c r="A21" s="39" t="s">
        <v>48</v>
      </c>
      <c r="B21" s="23">
        <v>896507.54515848914</v>
      </c>
      <c r="C21" s="26">
        <f t="shared" si="0"/>
        <v>34.165254795890846</v>
      </c>
      <c r="D21" s="23">
        <v>312065.59092594462</v>
      </c>
      <c r="E21" s="26">
        <f t="shared" si="0"/>
        <v>33.375983679674739</v>
      </c>
      <c r="F21" s="23">
        <v>689939.98844179627</v>
      </c>
      <c r="G21" s="26">
        <f t="shared" si="1"/>
        <v>35.255051588317755</v>
      </c>
      <c r="H21" s="23">
        <v>118501.22352971132</v>
      </c>
      <c r="I21" s="26">
        <f t="shared" si="2"/>
        <v>28.075001755160045</v>
      </c>
      <c r="J21" s="23">
        <v>760088.45356067421</v>
      </c>
      <c r="K21" s="26">
        <f t="shared" si="3"/>
        <v>32.799499489082912</v>
      </c>
      <c r="L21" s="23">
        <v>81246.325563832317</v>
      </c>
      <c r="M21" s="26">
        <f t="shared" si="4"/>
        <v>57.347593282786804</v>
      </c>
      <c r="N21" s="23">
        <v>81246.325563832317</v>
      </c>
      <c r="O21" s="26">
        <f t="shared" si="5"/>
        <v>57.347593282786804</v>
      </c>
    </row>
    <row r="22" spans="1:15" x14ac:dyDescent="0.2">
      <c r="A22" s="40"/>
      <c r="B22" s="23"/>
      <c r="C22" s="26"/>
      <c r="D22" s="23"/>
      <c r="E22" s="26"/>
      <c r="F22" s="23"/>
      <c r="G22" s="26"/>
      <c r="H22" s="23"/>
      <c r="I22" s="26"/>
      <c r="J22" s="23"/>
      <c r="K22" s="26"/>
      <c r="L22" s="23"/>
      <c r="M22" s="26"/>
      <c r="N22" s="23"/>
      <c r="O22" s="26"/>
    </row>
    <row r="23" spans="1:15" ht="14.25" customHeight="1" x14ac:dyDescent="0.2">
      <c r="A23" s="38" t="s">
        <v>9</v>
      </c>
      <c r="B23" s="57"/>
      <c r="C23" s="57"/>
      <c r="D23" s="57"/>
      <c r="E23" s="57"/>
      <c r="F23" s="57"/>
      <c r="G23" s="57"/>
      <c r="H23" s="57"/>
      <c r="I23" s="57"/>
      <c r="J23" s="57"/>
      <c r="K23" s="57"/>
      <c r="L23" s="57"/>
      <c r="M23" s="57"/>
      <c r="N23" s="57"/>
      <c r="O23" s="57"/>
    </row>
    <row r="24" spans="1:15" x14ac:dyDescent="0.2">
      <c r="A24" s="39" t="s">
        <v>10</v>
      </c>
      <c r="B24" s="23">
        <v>1606037.8513972054</v>
      </c>
      <c r="C24" s="27">
        <f t="shared" si="0"/>
        <v>61.204942112484147</v>
      </c>
      <c r="D24" s="23">
        <v>578688.79052006337</v>
      </c>
      <c r="E24" s="27">
        <f t="shared" si="0"/>
        <v>61.891820789020514</v>
      </c>
      <c r="F24" s="23">
        <v>1180339.8090788585</v>
      </c>
      <c r="G24" s="27">
        <f>+F24/F$7*100</f>
        <v>60.313855636635239</v>
      </c>
      <c r="H24" s="23">
        <v>264359.77042703016</v>
      </c>
      <c r="I24" s="27">
        <f>+H24/H$7*100</f>
        <v>62.631429428842281</v>
      </c>
      <c r="J24" s="23">
        <v>1429177.7824783397</v>
      </c>
      <c r="K24" s="27">
        <f>+J24/J$7*100</f>
        <v>61.672185291872793</v>
      </c>
      <c r="L24" s="23">
        <v>83341.697808267127</v>
      </c>
      <c r="M24" s="27">
        <f>+L24/L$7*100</f>
        <v>58.826608541827383</v>
      </c>
      <c r="N24" s="23">
        <v>83341.697808267127</v>
      </c>
      <c r="O24" s="27">
        <f>+N24/N$7*100</f>
        <v>58.826608541827383</v>
      </c>
    </row>
    <row r="25" spans="1:15" x14ac:dyDescent="0.2">
      <c r="A25" s="39" t="s">
        <v>11</v>
      </c>
      <c r="B25" s="23">
        <v>1017995.1040552475</v>
      </c>
      <c r="C25" s="27">
        <f t="shared" si="0"/>
        <v>38.795057887514325</v>
      </c>
      <c r="D25" s="23">
        <v>356311.63949268271</v>
      </c>
      <c r="E25" s="27">
        <f t="shared" si="0"/>
        <v>38.108179210978896</v>
      </c>
      <c r="F25" s="23">
        <v>776656.30171514396</v>
      </c>
      <c r="G25" s="27">
        <f>+F25/F$7*100</f>
        <v>39.68614436336496</v>
      </c>
      <c r="H25" s="23">
        <v>157728.26562422802</v>
      </c>
      <c r="I25" s="27">
        <f>+H25/H$7*100</f>
        <v>37.368570571157704</v>
      </c>
      <c r="J25" s="23">
        <v>888200.42572771548</v>
      </c>
      <c r="K25" s="27">
        <f>+J25/J$7*100</f>
        <v>38.327814708125835</v>
      </c>
      <c r="L25" s="23">
        <v>58331.772538079502</v>
      </c>
      <c r="M25" s="27">
        <f>+L25/L$7*100</f>
        <v>41.173391458172745</v>
      </c>
      <c r="N25" s="23">
        <v>58331.772538079502</v>
      </c>
      <c r="O25" s="27">
        <f>+N25/N$7*100</f>
        <v>41.173391458172745</v>
      </c>
    </row>
    <row r="26" spans="1:15" x14ac:dyDescent="0.2">
      <c r="A26" s="39"/>
      <c r="B26" s="23"/>
      <c r="C26" s="27"/>
      <c r="D26" s="23"/>
      <c r="E26" s="27"/>
      <c r="F26" s="23"/>
      <c r="G26" s="27"/>
      <c r="H26" s="23"/>
      <c r="I26" s="27"/>
      <c r="J26" s="23"/>
      <c r="K26" s="27"/>
      <c r="L26" s="23"/>
      <c r="M26" s="27"/>
      <c r="N26" s="23"/>
      <c r="O26" s="27"/>
    </row>
    <row r="27" spans="1:15" x14ac:dyDescent="0.2">
      <c r="A27" s="38" t="s">
        <v>43</v>
      </c>
      <c r="B27" s="57"/>
      <c r="C27" s="57"/>
      <c r="D27" s="57"/>
      <c r="E27" s="57"/>
      <c r="F27" s="57"/>
      <c r="G27" s="57"/>
      <c r="H27" s="57"/>
      <c r="I27" s="57"/>
      <c r="J27" s="57"/>
      <c r="K27" s="57"/>
      <c r="L27" s="57"/>
      <c r="M27" s="57"/>
      <c r="N27" s="57"/>
      <c r="O27" s="57"/>
    </row>
    <row r="28" spans="1:15" x14ac:dyDescent="0.2">
      <c r="A28" s="39" t="s">
        <v>12</v>
      </c>
      <c r="B28" s="23">
        <v>349053.62598133879</v>
      </c>
      <c r="C28" s="26">
        <f t="shared" si="0"/>
        <v>13.30218148579416</v>
      </c>
      <c r="D28" s="23">
        <v>105095.52981569765</v>
      </c>
      <c r="E28" s="26">
        <f t="shared" si="0"/>
        <v>11.240158447228131</v>
      </c>
      <c r="F28" s="23">
        <v>187765.21994911096</v>
      </c>
      <c r="G28" s="26">
        <f t="shared" ref="G28" si="6">+F28/F$7*100</f>
        <v>9.594562754288269</v>
      </c>
      <c r="H28" s="23">
        <v>8633.0878600142005</v>
      </c>
      <c r="I28" s="26">
        <f t="shared" ref="I28" si="7">+H28/H$7*100</f>
        <v>2.0453287282859165</v>
      </c>
      <c r="J28" s="23">
        <v>267125.99039057508</v>
      </c>
      <c r="K28" s="26">
        <f t="shared" ref="K28" si="8">+J28/J$7*100</f>
        <v>11.527077860862462</v>
      </c>
      <c r="L28" s="23">
        <v>6586.3813623346769</v>
      </c>
      <c r="M28" s="26">
        <f t="shared" ref="M28" si="9">+L28/L$7*100</f>
        <v>4.6489871012780837</v>
      </c>
      <c r="N28" s="23">
        <v>6586.3813623346769</v>
      </c>
      <c r="O28" s="26">
        <f t="shared" ref="O28" si="10">+N28/N$7*100</f>
        <v>4.6489871012780837</v>
      </c>
    </row>
    <row r="29" spans="1:15" x14ac:dyDescent="0.2">
      <c r="A29" s="39" t="s">
        <v>82</v>
      </c>
      <c r="B29" s="23">
        <v>462446.72975854483</v>
      </c>
      <c r="C29" s="26">
        <f t="shared" ref="C29:C34" si="11">+B29/B$7*100</f>
        <v>17.623510741266575</v>
      </c>
      <c r="D29" s="23">
        <v>148990.36383364463</v>
      </c>
      <c r="E29" s="26">
        <f t="shared" ref="E29:E34" si="12">+D29/D$7*100</f>
        <v>15.934790942461138</v>
      </c>
      <c r="F29" s="23">
        <v>311520.43431710039</v>
      </c>
      <c r="G29" s="26">
        <f t="shared" ref="G29:G34" si="13">+F29/F$7*100</f>
        <v>15.918296035381967</v>
      </c>
      <c r="H29" s="23">
        <v>26491.445633409268</v>
      </c>
      <c r="I29" s="26">
        <f t="shared" ref="I29:I34" si="14">+H29/H$7*100</f>
        <v>6.2762844171665071</v>
      </c>
      <c r="J29" s="23">
        <v>409961.36027804972</v>
      </c>
      <c r="K29" s="26">
        <f t="shared" ref="K29:K34" si="15">+J29/J$7*100</f>
        <v>17.690740286860908</v>
      </c>
      <c r="L29" s="23">
        <v>12196.160665288331</v>
      </c>
      <c r="M29" s="26">
        <f t="shared" ref="M29:M34" si="16">+L29/L$7*100</f>
        <v>8.6086411488845513</v>
      </c>
      <c r="N29" s="23">
        <v>12196.160665288331</v>
      </c>
      <c r="O29" s="26">
        <f t="shared" ref="O29:O34" si="17">+N29/N$7*100</f>
        <v>8.6086411488845513</v>
      </c>
    </row>
    <row r="30" spans="1:15" x14ac:dyDescent="0.2">
      <c r="A30" s="39" t="s">
        <v>83</v>
      </c>
      <c r="B30" s="23">
        <v>944931.77324913361</v>
      </c>
      <c r="C30" s="26">
        <f t="shared" si="11"/>
        <v>36.010667140656693</v>
      </c>
      <c r="D30" s="23">
        <v>333857.5293515299</v>
      </c>
      <c r="E30" s="26">
        <f t="shared" si="12"/>
        <v>35.706671209442838</v>
      </c>
      <c r="F30" s="23">
        <v>689758.9364518848</v>
      </c>
      <c r="G30" s="26">
        <f t="shared" si="13"/>
        <v>35.245800063038125</v>
      </c>
      <c r="H30" s="23">
        <v>79938.549173079038</v>
      </c>
      <c r="I30" s="26">
        <f t="shared" si="14"/>
        <v>18.938833216151931</v>
      </c>
      <c r="J30" s="23">
        <v>834212.18689197814</v>
      </c>
      <c r="K30" s="26">
        <f t="shared" si="15"/>
        <v>35.998102680777031</v>
      </c>
      <c r="L30" s="23">
        <v>36997.891645658528</v>
      </c>
      <c r="M30" s="26">
        <f t="shared" si="16"/>
        <v>26.114904614964601</v>
      </c>
      <c r="N30" s="23">
        <v>36997.891645658528</v>
      </c>
      <c r="O30" s="26">
        <f t="shared" si="17"/>
        <v>26.114904614964601</v>
      </c>
    </row>
    <row r="31" spans="1:15" x14ac:dyDescent="0.2">
      <c r="A31" s="39" t="s">
        <v>84</v>
      </c>
      <c r="B31" s="23">
        <v>254140.38240634004</v>
      </c>
      <c r="C31" s="26">
        <f t="shared" si="11"/>
        <v>9.6851063504465635</v>
      </c>
      <c r="D31" s="23">
        <v>102073.42294852881</v>
      </c>
      <c r="E31" s="26">
        <f t="shared" si="12"/>
        <v>10.916938610085635</v>
      </c>
      <c r="F31" s="23">
        <v>210888.28890318196</v>
      </c>
      <c r="G31" s="26">
        <f t="shared" si="13"/>
        <v>10.776122023953318</v>
      </c>
      <c r="H31" s="23">
        <v>43274.679916435831</v>
      </c>
      <c r="I31" s="26">
        <f t="shared" si="14"/>
        <v>10.252524644214404</v>
      </c>
      <c r="J31" s="23">
        <v>236441.97319140806</v>
      </c>
      <c r="K31" s="26">
        <f t="shared" si="15"/>
        <v>10.202994589063687</v>
      </c>
      <c r="L31" s="23">
        <v>14875.041466786855</v>
      </c>
      <c r="M31" s="26">
        <f t="shared" si="16"/>
        <v>10.499525020755209</v>
      </c>
      <c r="N31" s="23">
        <v>14875.041466786855</v>
      </c>
      <c r="O31" s="26">
        <f t="shared" si="17"/>
        <v>10.499525020755209</v>
      </c>
    </row>
    <row r="32" spans="1:15" x14ac:dyDescent="0.2">
      <c r="A32" s="39" t="s">
        <v>85</v>
      </c>
      <c r="B32" s="23">
        <v>375872.59202828223</v>
      </c>
      <c r="C32" s="26">
        <f t="shared" si="11"/>
        <v>14.32423290444026</v>
      </c>
      <c r="D32" s="23">
        <v>144350.08907108902</v>
      </c>
      <c r="E32" s="26">
        <f t="shared" si="12"/>
        <v>15.438505099844752</v>
      </c>
      <c r="F32" s="23">
        <v>340937.56376162375</v>
      </c>
      <c r="G32" s="26">
        <f t="shared" si="13"/>
        <v>17.421473751590518</v>
      </c>
      <c r="H32" s="23">
        <v>122884.77386611402</v>
      </c>
      <c r="I32" s="26">
        <f t="shared" si="14"/>
        <v>29.113541102878106</v>
      </c>
      <c r="J32" s="23">
        <v>346168.78154757712</v>
      </c>
      <c r="K32" s="26">
        <f t="shared" si="15"/>
        <v>14.937949287766495</v>
      </c>
      <c r="L32" s="23">
        <v>32138.007623654994</v>
      </c>
      <c r="M32" s="26">
        <f t="shared" si="16"/>
        <v>22.684562991989832</v>
      </c>
      <c r="N32" s="23">
        <v>32138.007623654994</v>
      </c>
      <c r="O32" s="26">
        <f t="shared" si="17"/>
        <v>22.684562991989832</v>
      </c>
    </row>
    <row r="33" spans="1:15" x14ac:dyDescent="0.2">
      <c r="A33" s="39" t="s">
        <v>13</v>
      </c>
      <c r="B33" s="23">
        <v>215119.99259845421</v>
      </c>
      <c r="C33" s="26">
        <f t="shared" si="11"/>
        <v>8.198067488118058</v>
      </c>
      <c r="D33" s="23">
        <v>92045.902907687778</v>
      </c>
      <c r="E33" s="26">
        <f t="shared" si="12"/>
        <v>9.8444770668642843</v>
      </c>
      <c r="F33" s="23">
        <v>200067.69671841909</v>
      </c>
      <c r="G33" s="26">
        <f t="shared" si="13"/>
        <v>10.223203593248174</v>
      </c>
      <c r="H33" s="23">
        <v>139905.86710765905</v>
      </c>
      <c r="I33" s="26">
        <f t="shared" si="14"/>
        <v>33.146134255904123</v>
      </c>
      <c r="J33" s="23">
        <v>203657.71457120191</v>
      </c>
      <c r="K33" s="26">
        <f t="shared" si="15"/>
        <v>8.788281250338331</v>
      </c>
      <c r="L33" s="23">
        <v>38244.36118562342</v>
      </c>
      <c r="M33" s="26">
        <f t="shared" si="16"/>
        <v>26.994723212559247</v>
      </c>
      <c r="N33" s="23">
        <v>38244.36118562342</v>
      </c>
      <c r="O33" s="26">
        <f t="shared" si="17"/>
        <v>26.994723212559247</v>
      </c>
    </row>
    <row r="34" spans="1:15" x14ac:dyDescent="0.2">
      <c r="A34" s="42" t="s">
        <v>49</v>
      </c>
      <c r="B34" s="23">
        <v>22467.859430351135</v>
      </c>
      <c r="C34" s="26">
        <f t="shared" si="11"/>
        <v>0.85623388927585853</v>
      </c>
      <c r="D34" s="23">
        <v>8587.5920845666533</v>
      </c>
      <c r="E34" s="26">
        <f t="shared" si="12"/>
        <v>0.91845862407245482</v>
      </c>
      <c r="F34" s="23">
        <v>16057.970692673343</v>
      </c>
      <c r="G34" s="26">
        <f t="shared" si="13"/>
        <v>0.82054177849940924</v>
      </c>
      <c r="H34" s="23">
        <v>959.63249454645984</v>
      </c>
      <c r="I34" s="26">
        <f t="shared" si="14"/>
        <v>0.22735363539892478</v>
      </c>
      <c r="J34" s="23">
        <v>19810.201335257516</v>
      </c>
      <c r="K34" s="26">
        <f t="shared" si="15"/>
        <v>0.85485404432938272</v>
      </c>
      <c r="L34" s="23">
        <v>635.62639699988654</v>
      </c>
      <c r="M34" s="26">
        <f t="shared" si="16"/>
        <v>0.44865590956866014</v>
      </c>
      <c r="N34" s="23">
        <v>635.62639699988654</v>
      </c>
      <c r="O34" s="26">
        <f t="shared" si="17"/>
        <v>0.44865590956866014</v>
      </c>
    </row>
    <row r="35" spans="1:15" x14ac:dyDescent="0.2">
      <c r="A35" s="39"/>
      <c r="B35" s="28"/>
      <c r="C35" s="26"/>
      <c r="D35" s="28"/>
      <c r="E35" s="26"/>
      <c r="F35" s="28"/>
      <c r="G35" s="26"/>
      <c r="H35" s="28"/>
      <c r="I35" s="26"/>
      <c r="J35" s="28"/>
      <c r="K35" s="26"/>
      <c r="L35" s="28"/>
      <c r="M35" s="26"/>
      <c r="N35" s="28"/>
      <c r="O35" s="26"/>
    </row>
    <row r="36" spans="1:15" ht="22.5" x14ac:dyDescent="0.2">
      <c r="A36" s="38" t="s">
        <v>65</v>
      </c>
      <c r="B36" s="57"/>
      <c r="C36" s="57"/>
      <c r="D36" s="57"/>
      <c r="E36" s="57"/>
      <c r="F36" s="57"/>
      <c r="G36" s="57"/>
      <c r="H36" s="57"/>
      <c r="I36" s="57"/>
      <c r="J36" s="57"/>
      <c r="K36" s="57"/>
      <c r="L36" s="57"/>
      <c r="M36" s="57"/>
      <c r="N36" s="57"/>
      <c r="O36" s="57"/>
    </row>
    <row r="37" spans="1:15" x14ac:dyDescent="0.2">
      <c r="A37" s="39" t="s">
        <v>50</v>
      </c>
      <c r="B37" s="28">
        <v>505024.48693352891</v>
      </c>
      <c r="C37" s="26">
        <f>+B37/B$7*100</f>
        <v>19.246118303664428</v>
      </c>
      <c r="D37" s="28">
        <v>146087.57580536418</v>
      </c>
      <c r="E37" s="26">
        <f>+D37/D$7*100</f>
        <v>15.624332472592748</v>
      </c>
      <c r="F37" s="28">
        <v>272305.41193588567</v>
      </c>
      <c r="G37" s="26">
        <f>+F37/F$7*100</f>
        <v>13.91445851291984</v>
      </c>
      <c r="H37" s="28">
        <v>29549.790455737628</v>
      </c>
      <c r="I37" s="26">
        <f>+H37/H$7*100</f>
        <v>7.0008595202516259</v>
      </c>
      <c r="J37" s="28">
        <v>411284.06259088143</v>
      </c>
      <c r="K37" s="26">
        <f>+J37/J$7*100</f>
        <v>17.747817819917355</v>
      </c>
      <c r="L37" s="28">
        <v>11047.951995866841</v>
      </c>
      <c r="M37" s="26">
        <f>+L37/L$7*100</f>
        <v>7.7981798348400178</v>
      </c>
      <c r="N37" s="28">
        <v>11047.951995866841</v>
      </c>
      <c r="O37" s="26">
        <f>+N37/N$7*100</f>
        <v>7.7981798348400178</v>
      </c>
    </row>
    <row r="38" spans="1:15" x14ac:dyDescent="0.2">
      <c r="A38" s="39" t="s">
        <v>51</v>
      </c>
      <c r="B38" s="28">
        <v>505053.90426401229</v>
      </c>
      <c r="C38" s="26">
        <f t="shared" ref="C38:C42" si="18">+B38/B$7*100</f>
        <v>19.247239376874361</v>
      </c>
      <c r="D38" s="28">
        <v>174166.68995268698</v>
      </c>
      <c r="E38" s="26">
        <f t="shared" ref="E38:E42" si="19">+D38/D$7*100</f>
        <v>18.627444903989154</v>
      </c>
      <c r="F38" s="28">
        <v>334571.63131002139</v>
      </c>
      <c r="G38" s="26">
        <f t="shared" ref="G38:G42" si="20">+F38/F$7*100</f>
        <v>17.096182739692718</v>
      </c>
      <c r="H38" s="28">
        <v>33644.667694633928</v>
      </c>
      <c r="I38" s="26">
        <f t="shared" ref="I38:I42" si="21">+H38/H$7*100</f>
        <v>7.9710071883080156</v>
      </c>
      <c r="J38" s="28">
        <v>436638.0593789136</v>
      </c>
      <c r="K38" s="26">
        <f t="shared" ref="K38:K42" si="22">+J38/J$7*100</f>
        <v>18.841898911137207</v>
      </c>
      <c r="L38" s="28">
        <v>14317.563978535143</v>
      </c>
      <c r="M38" s="26">
        <f t="shared" ref="M38:M42" si="23">+L38/L$7*100</f>
        <v>10.106030397598976</v>
      </c>
      <c r="N38" s="28">
        <v>14317.563978535143</v>
      </c>
      <c r="O38" s="26">
        <f t="shared" ref="O38:O42" si="24">+N38/N$7*100</f>
        <v>10.106030397598976</v>
      </c>
    </row>
    <row r="39" spans="1:15" x14ac:dyDescent="0.2">
      <c r="A39" s="39" t="s">
        <v>52</v>
      </c>
      <c r="B39" s="28">
        <v>505283.87643593206</v>
      </c>
      <c r="C39" s="26">
        <f t="shared" si="18"/>
        <v>19.256003450185329</v>
      </c>
      <c r="D39" s="28">
        <v>177306.39959314233</v>
      </c>
      <c r="E39" s="26">
        <f t="shared" si="19"/>
        <v>18.963242572062157</v>
      </c>
      <c r="F39" s="28">
        <v>388503.41420618835</v>
      </c>
      <c r="G39" s="26">
        <f t="shared" si="20"/>
        <v>19.852027914790465</v>
      </c>
      <c r="H39" s="28">
        <v>51451.463853363646</v>
      </c>
      <c r="I39" s="26">
        <f t="shared" si="21"/>
        <v>12.18974703351113</v>
      </c>
      <c r="J39" s="28">
        <v>456555.4704833068</v>
      </c>
      <c r="K39" s="26">
        <f t="shared" si="22"/>
        <v>19.701379294350595</v>
      </c>
      <c r="L39" s="28">
        <v>17719.345400572583</v>
      </c>
      <c r="M39" s="26">
        <f t="shared" si="23"/>
        <v>12.507172554787029</v>
      </c>
      <c r="N39" s="28">
        <v>17719.345400572583</v>
      </c>
      <c r="O39" s="26">
        <f t="shared" si="24"/>
        <v>12.507172554787029</v>
      </c>
    </row>
    <row r="40" spans="1:15" x14ac:dyDescent="0.2">
      <c r="A40" s="39" t="s">
        <v>53</v>
      </c>
      <c r="B40" s="28">
        <v>504878.00845306466</v>
      </c>
      <c r="C40" s="26">
        <f t="shared" si="18"/>
        <v>19.24053611460846</v>
      </c>
      <c r="D40" s="28">
        <v>194753.37217933408</v>
      </c>
      <c r="E40" s="26">
        <f t="shared" si="19"/>
        <v>20.829228086737672</v>
      </c>
      <c r="F40" s="28">
        <v>423705.62394563144</v>
      </c>
      <c r="G40" s="26">
        <f t="shared" si="20"/>
        <v>21.650815840084846</v>
      </c>
      <c r="H40" s="28">
        <v>92954.24611832801</v>
      </c>
      <c r="I40" s="26">
        <f t="shared" si="21"/>
        <v>22.022478293376611</v>
      </c>
      <c r="J40" s="28">
        <v>452844.03308235668</v>
      </c>
      <c r="K40" s="26">
        <f t="shared" si="22"/>
        <v>19.541222553952867</v>
      </c>
      <c r="L40" s="28">
        <v>32179.774658145245</v>
      </c>
      <c r="M40" s="26">
        <f t="shared" si="23"/>
        <v>22.714044188707994</v>
      </c>
      <c r="N40" s="28">
        <v>32179.774658145245</v>
      </c>
      <c r="O40" s="26">
        <f t="shared" si="24"/>
        <v>22.714044188707994</v>
      </c>
    </row>
    <row r="41" spans="1:15" x14ac:dyDescent="0.2">
      <c r="A41" s="39" t="s">
        <v>54</v>
      </c>
      <c r="B41" s="28">
        <v>505407.72262229741</v>
      </c>
      <c r="C41" s="26">
        <f t="shared" si="18"/>
        <v>19.260723138865611</v>
      </c>
      <c r="D41" s="28">
        <v>200913.10142653162</v>
      </c>
      <c r="E41" s="26">
        <f t="shared" si="19"/>
        <v>21.488022355646567</v>
      </c>
      <c r="F41" s="28">
        <v>458514.389353165</v>
      </c>
      <c r="G41" s="26">
        <f t="shared" si="20"/>
        <v>23.42949926288485</v>
      </c>
      <c r="H41" s="28">
        <v>195608.39778209809</v>
      </c>
      <c r="I41" s="26">
        <f t="shared" si="21"/>
        <v>46.34303298716182</v>
      </c>
      <c r="J41" s="28">
        <v>469899.7251130158</v>
      </c>
      <c r="K41" s="26">
        <f t="shared" si="22"/>
        <v>20.277213423732476</v>
      </c>
      <c r="L41" s="28">
        <v>59780.178076767894</v>
      </c>
      <c r="M41" s="26">
        <f t="shared" si="23"/>
        <v>42.195746268249394</v>
      </c>
      <c r="N41" s="28">
        <v>59780.178076767894</v>
      </c>
      <c r="O41" s="26">
        <f t="shared" si="24"/>
        <v>42.195746268249394</v>
      </c>
    </row>
    <row r="42" spans="1:15" x14ac:dyDescent="0.2">
      <c r="A42" s="41" t="s">
        <v>55</v>
      </c>
      <c r="B42" s="71">
        <v>98384.956743599396</v>
      </c>
      <c r="C42" s="72">
        <f t="shared" si="18"/>
        <v>3.7493796157995933</v>
      </c>
      <c r="D42" s="71">
        <v>41773.291055685717</v>
      </c>
      <c r="E42" s="72">
        <f t="shared" si="19"/>
        <v>4.4677296089709824</v>
      </c>
      <c r="F42" s="71">
        <v>79395.640043099833</v>
      </c>
      <c r="G42" s="72">
        <f t="shared" si="20"/>
        <v>4.057015729626932</v>
      </c>
      <c r="H42" s="71">
        <v>18879.470147096541</v>
      </c>
      <c r="I42" s="72">
        <f t="shared" si="21"/>
        <v>4.4728749773906937</v>
      </c>
      <c r="J42" s="71">
        <v>90156.857557564959</v>
      </c>
      <c r="K42" s="72">
        <f t="shared" si="22"/>
        <v>3.8904679969074438</v>
      </c>
      <c r="L42" s="71">
        <v>6628.656236458969</v>
      </c>
      <c r="M42" s="72">
        <f t="shared" si="23"/>
        <v>4.6788267558167522</v>
      </c>
      <c r="N42" s="71">
        <v>6628.656236458969</v>
      </c>
      <c r="O42" s="72">
        <f t="shared" si="24"/>
        <v>4.6788267558167522</v>
      </c>
    </row>
    <row r="43" spans="1:15" x14ac:dyDescent="0.2">
      <c r="A43" s="44" t="s">
        <v>86</v>
      </c>
      <c r="B43" s="28"/>
      <c r="C43" s="26"/>
      <c r="D43" s="28"/>
      <c r="E43" s="26"/>
      <c r="F43" s="28"/>
      <c r="G43" s="26"/>
      <c r="H43" s="28"/>
      <c r="I43" s="26"/>
      <c r="J43" s="28"/>
      <c r="K43" s="26"/>
      <c r="L43" s="28"/>
      <c r="M43" s="26"/>
      <c r="N43" s="28"/>
      <c r="O43" s="26"/>
    </row>
    <row r="44" spans="1:15" x14ac:dyDescent="0.2">
      <c r="A44" s="44" t="s">
        <v>14</v>
      </c>
    </row>
    <row r="45" spans="1:15" x14ac:dyDescent="0.2">
      <c r="A45" s="44" t="s">
        <v>15</v>
      </c>
    </row>
    <row r="46" spans="1:15" x14ac:dyDescent="0.2">
      <c r="A46" s="44" t="s">
        <v>56</v>
      </c>
    </row>
    <row r="47" spans="1:15" x14ac:dyDescent="0.2">
      <c r="B47" s="73"/>
      <c r="C47" s="73"/>
    </row>
    <row r="48" spans="1:15" x14ac:dyDescent="0.2">
      <c r="B48" s="73"/>
      <c r="C48" s="73"/>
    </row>
  </sheetData>
  <mergeCells count="13">
    <mergeCell ref="B48:C48"/>
    <mergeCell ref="N4:O4"/>
    <mergeCell ref="H3:I4"/>
    <mergeCell ref="A1:O1"/>
    <mergeCell ref="A2:A5"/>
    <mergeCell ref="J3:K4"/>
    <mergeCell ref="F3:G4"/>
    <mergeCell ref="D2:O2"/>
    <mergeCell ref="B2:C4"/>
    <mergeCell ref="D3:E4"/>
    <mergeCell ref="L4:M4"/>
    <mergeCell ref="L3:O3"/>
    <mergeCell ref="B47:C47"/>
  </mergeCells>
  <phoneticPr fontId="2" type="noConversion"/>
  <printOptions horizontalCentered="1" verticalCentered="1"/>
  <pageMargins left="0.15748031496062992" right="0.15748031496062992" top="0.19685039370078741" bottom="0.19685039370078741" header="0" footer="0"/>
  <pageSetup paperSize="119" scale="90" orientation="landscape" r:id="rId1"/>
  <headerFooter alignWithMargins="0"/>
  <ignoredErrors>
    <ignoredError sqref="D15:O16 G7 I7 K7 M7 O7 E10 G10 I10 K10 M10 O10 E11 G11 I11 K11 M11 O11 E12 G12 I12 K12 M12 O12 E13 G13 I13 K13 M13 O13 E14 G14 I14 K14 M14 O14 D22:O23 E17 G17 I17 K17 M17 O17 E18 G18 I18 K18 M18 O18 E19 G19 I19 K19 M19 O19 E20 G20 I20 K20 M20 O20 E21 G21 I21 K21 M21 O21 D26:O27 E24 G24 I24 K24 M24 O24 E25 G25 I25 K25 M25 O25 D35:O36 E28 G28 I28 K28 M28 O28"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F45"/>
  <sheetViews>
    <sheetView tabSelected="1" topLeftCell="A3" zoomScaleSheetLayoutView="106" workbookViewId="0">
      <selection activeCell="AA4" sqref="AA4:AB41"/>
    </sheetView>
  </sheetViews>
  <sheetFormatPr baseColWidth="10" defaultRowHeight="12.75" x14ac:dyDescent="0.2"/>
  <cols>
    <col min="1" max="1" width="23.7109375" customWidth="1"/>
    <col min="2" max="2" width="9.7109375" bestFit="1" customWidth="1"/>
    <col min="3" max="3" width="4.7109375" customWidth="1"/>
    <col min="4" max="4" width="8" bestFit="1" customWidth="1"/>
    <col min="5" max="5" width="4.85546875" bestFit="1" customWidth="1"/>
    <col min="6" max="6" width="8" bestFit="1" customWidth="1"/>
    <col min="7" max="7" width="4.85546875" bestFit="1" customWidth="1"/>
    <col min="8" max="8" width="8.7109375" customWidth="1"/>
    <col min="9" max="9" width="4.85546875" bestFit="1" customWidth="1"/>
    <col min="10" max="10" width="7.7109375" customWidth="1"/>
    <col min="11" max="11" width="5.28515625" customWidth="1"/>
    <col min="12" max="12" width="6.28515625" bestFit="1" customWidth="1"/>
    <col min="13" max="13" width="4.85546875" bestFit="1" customWidth="1"/>
    <col min="14" max="14" width="0.5703125" customWidth="1"/>
    <col min="15" max="15" width="8" customWidth="1"/>
    <col min="16" max="16" width="4.85546875" bestFit="1" customWidth="1"/>
    <col min="17" max="17" width="8" bestFit="1" customWidth="1"/>
    <col min="18" max="18" width="4.85546875" bestFit="1" customWidth="1"/>
    <col min="19" max="19" width="8" bestFit="1" customWidth="1"/>
    <col min="20" max="20" width="6.28515625" bestFit="1" customWidth="1"/>
    <col min="21" max="21" width="8" bestFit="1" customWidth="1"/>
    <col min="22" max="22" width="6.28515625" bestFit="1" customWidth="1"/>
    <col min="23" max="23" width="6.5703125" bestFit="1" customWidth="1"/>
    <col min="24" max="24" width="6.28515625" bestFit="1" customWidth="1"/>
    <col min="25" max="25" width="6.5703125" bestFit="1" customWidth="1"/>
    <col min="26" max="26" width="6.28515625" bestFit="1" customWidth="1"/>
    <col min="27" max="27" width="8.7109375" bestFit="1" customWidth="1"/>
    <col min="28" max="28" width="4.85546875" bestFit="1" customWidth="1"/>
    <col min="29" max="29" width="8.28515625" customWidth="1"/>
    <col min="30" max="30" width="5.42578125" customWidth="1"/>
  </cols>
  <sheetData>
    <row r="1" spans="1:32" ht="27" customHeight="1" x14ac:dyDescent="0.2">
      <c r="A1" s="82" t="s">
        <v>69</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row>
    <row r="2" spans="1:32" x14ac:dyDescent="0.2">
      <c r="A2" s="76" t="s">
        <v>63</v>
      </c>
      <c r="B2" s="76" t="s">
        <v>81</v>
      </c>
      <c r="C2" s="76"/>
      <c r="D2" s="76" t="s">
        <v>29</v>
      </c>
      <c r="E2" s="76"/>
      <c r="F2" s="81" t="s">
        <v>36</v>
      </c>
      <c r="G2" s="81"/>
      <c r="H2" s="81"/>
      <c r="I2" s="81"/>
      <c r="J2" s="81"/>
      <c r="K2" s="81"/>
      <c r="L2" s="81"/>
      <c r="M2" s="81"/>
      <c r="N2" s="81"/>
      <c r="O2" s="81"/>
      <c r="P2" s="81"/>
      <c r="Q2" s="81"/>
      <c r="R2" s="81"/>
      <c r="S2" s="81"/>
      <c r="T2" s="81"/>
      <c r="U2" s="81"/>
      <c r="V2" s="81"/>
      <c r="W2" s="81"/>
      <c r="X2" s="81"/>
      <c r="Y2" s="81"/>
      <c r="Z2" s="81"/>
      <c r="AA2" s="81"/>
      <c r="AB2" s="81"/>
      <c r="AC2" s="81"/>
      <c r="AD2" s="81"/>
      <c r="AE2" s="81"/>
      <c r="AF2" s="81"/>
    </row>
    <row r="3" spans="1:32" ht="12.75" customHeight="1" x14ac:dyDescent="0.2">
      <c r="A3" s="74"/>
      <c r="B3" s="74"/>
      <c r="C3" s="74"/>
      <c r="D3" s="74"/>
      <c r="E3" s="74"/>
      <c r="F3" s="76" t="s">
        <v>44</v>
      </c>
      <c r="G3" s="76"/>
      <c r="H3" s="76"/>
      <c r="I3" s="76"/>
      <c r="J3" s="76"/>
      <c r="K3" s="76"/>
      <c r="L3" s="76"/>
      <c r="M3" s="76"/>
      <c r="N3" s="18"/>
      <c r="O3" s="83" t="s">
        <v>17</v>
      </c>
      <c r="P3" s="83"/>
      <c r="Q3" s="83"/>
      <c r="R3" s="83"/>
      <c r="S3" s="83"/>
      <c r="T3" s="83"/>
      <c r="U3" s="83"/>
      <c r="V3" s="83"/>
      <c r="W3" s="83"/>
      <c r="X3" s="83"/>
      <c r="Y3" s="83"/>
      <c r="Z3" s="83"/>
      <c r="AA3" s="83"/>
      <c r="AB3" s="83"/>
      <c r="AC3" s="83"/>
      <c r="AD3" s="83"/>
      <c r="AE3" s="83"/>
      <c r="AF3" s="83"/>
    </row>
    <row r="4" spans="1:32" ht="56.25" customHeight="1" x14ac:dyDescent="0.2">
      <c r="A4" s="74"/>
      <c r="B4" s="74"/>
      <c r="C4" s="74"/>
      <c r="D4" s="74"/>
      <c r="E4" s="74"/>
      <c r="F4" s="78" t="s">
        <v>57</v>
      </c>
      <c r="G4" s="78"/>
      <c r="H4" s="78" t="s">
        <v>58</v>
      </c>
      <c r="I4" s="78"/>
      <c r="J4" s="78" t="s">
        <v>46</v>
      </c>
      <c r="K4" s="78"/>
      <c r="L4" s="78" t="s">
        <v>45</v>
      </c>
      <c r="M4" s="78"/>
      <c r="N4" s="18"/>
      <c r="O4" s="77" t="s">
        <v>19</v>
      </c>
      <c r="P4" s="77"/>
      <c r="Q4" s="77" t="s">
        <v>18</v>
      </c>
      <c r="R4" s="77"/>
      <c r="S4" s="77" t="s">
        <v>20</v>
      </c>
      <c r="T4" s="77"/>
      <c r="U4" s="77" t="s">
        <v>59</v>
      </c>
      <c r="V4" s="77"/>
      <c r="W4" s="77" t="s">
        <v>60</v>
      </c>
      <c r="X4" s="77"/>
      <c r="Y4" s="77" t="s">
        <v>80</v>
      </c>
      <c r="Z4" s="77"/>
      <c r="AA4" s="84" t="s">
        <v>70</v>
      </c>
      <c r="AB4" s="84"/>
      <c r="AC4" s="77" t="s">
        <v>71</v>
      </c>
      <c r="AD4" s="77"/>
      <c r="AE4" s="77" t="s">
        <v>87</v>
      </c>
      <c r="AF4" s="77"/>
    </row>
    <row r="5" spans="1:32" ht="14.25" customHeight="1" x14ac:dyDescent="0.2">
      <c r="A5" s="74"/>
      <c r="B5" s="10" t="s">
        <v>1</v>
      </c>
      <c r="C5" s="10" t="s">
        <v>2</v>
      </c>
      <c r="D5" s="10" t="s">
        <v>1</v>
      </c>
      <c r="E5" s="10" t="s">
        <v>2</v>
      </c>
      <c r="F5" s="10" t="s">
        <v>1</v>
      </c>
      <c r="G5" s="10" t="s">
        <v>2</v>
      </c>
      <c r="H5" s="10" t="s">
        <v>1</v>
      </c>
      <c r="I5" s="10" t="s">
        <v>2</v>
      </c>
      <c r="J5" s="10" t="s">
        <v>1</v>
      </c>
      <c r="K5" s="10" t="s">
        <v>2</v>
      </c>
      <c r="L5" s="10" t="s">
        <v>1</v>
      </c>
      <c r="M5" s="10" t="s">
        <v>2</v>
      </c>
      <c r="N5" s="2"/>
      <c r="O5" s="10" t="s">
        <v>1</v>
      </c>
      <c r="P5" s="10" t="s">
        <v>2</v>
      </c>
      <c r="Q5" s="10" t="s">
        <v>1</v>
      </c>
      <c r="R5" s="10" t="s">
        <v>2</v>
      </c>
      <c r="S5" s="10" t="s">
        <v>1</v>
      </c>
      <c r="T5" s="10" t="s">
        <v>2</v>
      </c>
      <c r="U5" s="10" t="s">
        <v>1</v>
      </c>
      <c r="V5" s="10" t="s">
        <v>2</v>
      </c>
      <c r="W5" s="10" t="s">
        <v>1</v>
      </c>
      <c r="X5" s="10" t="s">
        <v>2</v>
      </c>
      <c r="Y5" s="10" t="s">
        <v>1</v>
      </c>
      <c r="Z5" s="10" t="s">
        <v>2</v>
      </c>
      <c r="AA5" s="85"/>
      <c r="AB5" s="85"/>
      <c r="AC5" s="10" t="s">
        <v>1</v>
      </c>
      <c r="AD5" s="10" t="s">
        <v>2</v>
      </c>
      <c r="AE5" s="10" t="s">
        <v>1</v>
      </c>
      <c r="AF5" s="10" t="s">
        <v>2</v>
      </c>
    </row>
    <row r="6" spans="1:32" x14ac:dyDescent="0.2">
      <c r="A6" s="45" t="s">
        <v>47</v>
      </c>
      <c r="B6" s="21">
        <v>9109452.5291288178</v>
      </c>
      <c r="C6" s="21">
        <f>+C9+C13</f>
        <v>99.999999999994955</v>
      </c>
      <c r="D6" s="21">
        <v>4991429.2413140396</v>
      </c>
      <c r="E6" s="29">
        <f>+D6/$B$6*100</f>
        <v>54.793954141077172</v>
      </c>
      <c r="F6" s="60">
        <v>4335523.3121976219</v>
      </c>
      <c r="G6" s="22">
        <f>+F6/$D6*100</f>
        <v>86.859356360549256</v>
      </c>
      <c r="H6" s="60">
        <v>634611.37764153106</v>
      </c>
      <c r="I6" s="22">
        <f>+H6/$D6*100</f>
        <v>12.714021314553662</v>
      </c>
      <c r="J6" s="21">
        <v>90347.346454118451</v>
      </c>
      <c r="K6" s="22">
        <f>+J6/$D6*100</f>
        <v>1.8100496287979768</v>
      </c>
      <c r="L6" s="21">
        <v>11727.959281474665</v>
      </c>
      <c r="M6" s="22">
        <f>+L6/$D6*100</f>
        <v>0.23496194605750181</v>
      </c>
      <c r="N6" s="22"/>
      <c r="O6" s="60">
        <v>4780784.9150506966</v>
      </c>
      <c r="P6" s="22">
        <f>+O6/$D6*100</f>
        <v>95.779879547929056</v>
      </c>
      <c r="Q6" s="60">
        <v>24282.773830442715</v>
      </c>
      <c r="R6" s="22">
        <f>+Q6/$D6*100</f>
        <v>0.48648939324741486</v>
      </c>
      <c r="S6" s="21">
        <v>575147.47666087619</v>
      </c>
      <c r="T6" s="22">
        <f>+S6/$D6*100</f>
        <v>11.522701191482048</v>
      </c>
      <c r="U6" s="21">
        <v>190976.22105896246</v>
      </c>
      <c r="V6" s="22">
        <f>+U6/$D6*100</f>
        <v>3.8260829078423679</v>
      </c>
      <c r="W6" s="60">
        <v>268877.8080479629</v>
      </c>
      <c r="X6" s="22">
        <f>+W6/$D6*100</f>
        <v>5.3867899362864318</v>
      </c>
      <c r="Y6" s="61">
        <v>34652.59949332531</v>
      </c>
      <c r="Z6" s="22">
        <f>+Y6/$D6*100</f>
        <v>0.69424202604147689</v>
      </c>
      <c r="AA6" s="86">
        <v>4461997.3606322156</v>
      </c>
      <c r="AB6" s="87">
        <f>+AA6/$D6*100</f>
        <v>89.393180688614819</v>
      </c>
      <c r="AC6" s="61">
        <v>53187.487771215769</v>
      </c>
      <c r="AD6" s="22">
        <f>+AC6/$D6*100</f>
        <v>1.0655763149156388</v>
      </c>
      <c r="AE6" s="61">
        <v>162070.88857256909</v>
      </c>
      <c r="AF6" s="22">
        <f>+AE6/$D6*100</f>
        <v>3.2469835940197047</v>
      </c>
    </row>
    <row r="7" spans="1:32" ht="7.15" customHeight="1" x14ac:dyDescent="0.2">
      <c r="A7" s="45"/>
      <c r="B7" s="5"/>
      <c r="C7" s="5"/>
      <c r="D7" s="5"/>
      <c r="E7" s="5"/>
      <c r="F7" s="62"/>
      <c r="G7" s="62"/>
      <c r="H7" s="62"/>
      <c r="I7" s="62"/>
      <c r="J7" s="5"/>
      <c r="K7" s="62"/>
      <c r="L7" s="5"/>
      <c r="M7" s="62"/>
      <c r="N7" s="62"/>
      <c r="O7" s="62"/>
      <c r="P7" s="62"/>
      <c r="Q7" s="62"/>
      <c r="R7" s="62"/>
      <c r="S7" s="5"/>
      <c r="T7" s="62"/>
      <c r="U7" s="5"/>
      <c r="V7" s="62"/>
      <c r="W7" s="62"/>
      <c r="X7" s="62"/>
      <c r="Y7" s="14"/>
      <c r="Z7" s="62"/>
      <c r="AA7" s="88"/>
      <c r="AB7" s="88"/>
    </row>
    <row r="8" spans="1:32" x14ac:dyDescent="0.2">
      <c r="A8" s="45" t="s">
        <v>3</v>
      </c>
      <c r="B8" s="21"/>
      <c r="C8" s="21"/>
      <c r="D8" s="21"/>
      <c r="E8" s="21"/>
      <c r="F8" s="21"/>
      <c r="G8" s="21"/>
      <c r="H8" s="21"/>
      <c r="I8" s="21"/>
      <c r="J8" s="21"/>
      <c r="K8" s="21"/>
      <c r="L8" s="21"/>
      <c r="M8" s="21"/>
      <c r="N8" s="21"/>
      <c r="O8" s="21"/>
      <c r="P8" s="21"/>
      <c r="Q8" s="21"/>
      <c r="R8" s="21"/>
      <c r="S8" s="21"/>
      <c r="T8" s="21"/>
      <c r="U8" s="21"/>
      <c r="V8" s="21"/>
      <c r="W8" s="21"/>
      <c r="X8" s="21"/>
      <c r="Y8" s="21"/>
      <c r="Z8" s="21"/>
      <c r="AA8" s="89"/>
      <c r="AB8" s="89"/>
    </row>
    <row r="9" spans="1:32" x14ac:dyDescent="0.2">
      <c r="A9" s="46" t="s">
        <v>4</v>
      </c>
      <c r="B9" s="5">
        <v>5116982.9240382006</v>
      </c>
      <c r="C9" s="16">
        <f>+B9/$B$6*100</f>
        <v>56.172233267321971</v>
      </c>
      <c r="D9" s="5">
        <v>3340994.2955078268</v>
      </c>
      <c r="E9" s="17">
        <f>+D9/D$6*100</f>
        <v>66.934622008751134</v>
      </c>
      <c r="F9" s="62">
        <v>3052732.2418788788</v>
      </c>
      <c r="G9" s="17">
        <f>+F9/F$6*100</f>
        <v>70.412082280592955</v>
      </c>
      <c r="H9" s="62">
        <v>301112.63400467101</v>
      </c>
      <c r="I9" s="17">
        <f>+H9/H$6*100</f>
        <v>47.448351008726888</v>
      </c>
      <c r="J9" s="5">
        <v>31048.658176942288</v>
      </c>
      <c r="K9" s="17">
        <f>+J9/J$6*100</f>
        <v>34.36587724544836</v>
      </c>
      <c r="L9" s="5">
        <v>4394.1685886846853</v>
      </c>
      <c r="M9" s="17">
        <f>+L9/L$6*100</f>
        <v>37.467461160320177</v>
      </c>
      <c r="N9" s="63"/>
      <c r="O9" s="62">
        <v>3252875.8348807222</v>
      </c>
      <c r="P9" s="17">
        <f>+O9/O$6*100</f>
        <v>68.040622882659591</v>
      </c>
      <c r="Q9" s="62">
        <v>20129.649995416392</v>
      </c>
      <c r="R9" s="17">
        <f>+Q9/Q$6*100</f>
        <v>82.896831045637569</v>
      </c>
      <c r="S9" s="5">
        <v>480185.86627274763</v>
      </c>
      <c r="T9" s="17">
        <f>+S9/S$6*100</f>
        <v>83.489172039935639</v>
      </c>
      <c r="U9" s="5">
        <v>159941.34785280115</v>
      </c>
      <c r="V9" s="17">
        <f>+U9/U$6*100</f>
        <v>83.74935212662966</v>
      </c>
      <c r="W9" s="62">
        <v>150323.80492592172</v>
      </c>
      <c r="X9" s="17">
        <f>+W9/W$6*100</f>
        <v>55.907851234456174</v>
      </c>
      <c r="Y9" s="14">
        <v>30336.428181926432</v>
      </c>
      <c r="Z9" s="17">
        <f>+Y9/Y$6*100</f>
        <v>87.544451572153349</v>
      </c>
      <c r="AA9" s="88">
        <v>3003795.1775931292</v>
      </c>
      <c r="AB9" s="90">
        <f>+AA9/AA$6*100</f>
        <v>67.319519372542274</v>
      </c>
      <c r="AC9" s="14">
        <v>28222.495825358761</v>
      </c>
      <c r="AD9" s="17">
        <f>+AC9/AC$6*100</f>
        <v>53.062284022055906</v>
      </c>
      <c r="AE9" s="14">
        <v>72154.560716556094</v>
      </c>
      <c r="AF9" s="17">
        <f>+AE9/AE$6*100</f>
        <v>44.520370901926697</v>
      </c>
    </row>
    <row r="10" spans="1:32" x14ac:dyDescent="0.2">
      <c r="A10" s="50" t="s">
        <v>5</v>
      </c>
      <c r="B10" s="5">
        <v>1099557.2898156014</v>
      </c>
      <c r="C10" s="16">
        <f t="shared" ref="C10:C13" si="0">+B10/$B$6*100</f>
        <v>12.070509026745624</v>
      </c>
      <c r="D10" s="5">
        <v>774720.90634047065</v>
      </c>
      <c r="E10" s="17">
        <f t="shared" ref="E10:E13" si="1">+D10/D$6*100</f>
        <v>15.521023516232763</v>
      </c>
      <c r="F10" s="62">
        <v>724884.2743447189</v>
      </c>
      <c r="G10" s="17">
        <f t="shared" ref="G10:G13" si="2">+F10/F$6*100</f>
        <v>16.719648866961904</v>
      </c>
      <c r="H10" s="62">
        <v>59720.221715552936</v>
      </c>
      <c r="I10" s="17">
        <f t="shared" ref="I10:I13" si="3">+H10/H$6*100</f>
        <v>9.4105185976175054</v>
      </c>
      <c r="J10" s="5">
        <v>5870.2687983653959</v>
      </c>
      <c r="K10" s="17">
        <f t="shared" ref="K10:K13" si="4">+J10/J$6*100</f>
        <v>6.4974446165350574</v>
      </c>
      <c r="L10" s="5">
        <v>1961.3628071615835</v>
      </c>
      <c r="M10" s="17">
        <f t="shared" ref="M10:M13" si="5">+L10/L$6*100</f>
        <v>16.723820061856177</v>
      </c>
      <c r="N10" s="63"/>
      <c r="O10" s="62">
        <v>762556.05513018614</v>
      </c>
      <c r="P10" s="17">
        <f t="shared" ref="P10:P13" si="6">+O10/O$6*100</f>
        <v>15.950436354698457</v>
      </c>
      <c r="Q10" s="62">
        <v>5848.7716068464024</v>
      </c>
      <c r="R10" s="17">
        <f t="shared" ref="R10:R13" si="7">+Q10/Q$6*100</f>
        <v>24.086093490332399</v>
      </c>
      <c r="S10" s="5">
        <v>160148.95843757439</v>
      </c>
      <c r="T10" s="17">
        <f t="shared" ref="T10:T13" si="8">+S10/S$6*100</f>
        <v>27.844851092340427</v>
      </c>
      <c r="U10" s="5">
        <v>54700.115657974486</v>
      </c>
      <c r="V10" s="17">
        <f t="shared" ref="V10:V13" si="9">+U10/U$6*100</f>
        <v>28.642369900641317</v>
      </c>
      <c r="W10" s="62">
        <v>42408.840488042821</v>
      </c>
      <c r="X10" s="17">
        <f t="shared" ref="X10:X13" si="10">+W10/W$6*100</f>
        <v>15.772532808091718</v>
      </c>
      <c r="Y10" s="14">
        <v>14234.211812934142</v>
      </c>
      <c r="Z10" s="17">
        <f t="shared" ref="Z10:Z13" si="11">+Y10/Y$6*100</f>
        <v>41.076894723802461</v>
      </c>
      <c r="AA10" s="88">
        <v>693181.03523313277</v>
      </c>
      <c r="AB10" s="90">
        <f t="shared" ref="AB10:AB13" si="12">+AA10/AA$6*100</f>
        <v>15.535218405752635</v>
      </c>
      <c r="AC10" s="14">
        <v>8899.8372888636768</v>
      </c>
      <c r="AD10" s="17">
        <f t="shared" ref="AD10:AD13" si="13">+AC10/AC$6*100</f>
        <v>16.732952921457834</v>
      </c>
      <c r="AE10" s="14">
        <v>14208.108080375358</v>
      </c>
      <c r="AF10" s="17">
        <f t="shared" ref="AF10:AF13" si="14">+AE10/AE$6*100</f>
        <v>8.7666009642524507</v>
      </c>
    </row>
    <row r="11" spans="1:32" ht="13.5" customHeight="1" x14ac:dyDescent="0.2">
      <c r="A11" s="50" t="s">
        <v>6</v>
      </c>
      <c r="B11" s="5">
        <v>624710.14674780646</v>
      </c>
      <c r="C11" s="16">
        <f t="shared" si="0"/>
        <v>6.8578231759834489</v>
      </c>
      <c r="D11" s="5">
        <v>445525.27978866734</v>
      </c>
      <c r="E11" s="17">
        <f t="shared" si="1"/>
        <v>8.9258057812591307</v>
      </c>
      <c r="F11" s="62">
        <v>427847.08365278965</v>
      </c>
      <c r="G11" s="17">
        <f t="shared" si="2"/>
        <v>9.8684069452257042</v>
      </c>
      <c r="H11" s="62">
        <v>19179.44576928702</v>
      </c>
      <c r="I11" s="17">
        <f t="shared" si="3"/>
        <v>3.0222347794276065</v>
      </c>
      <c r="J11" s="5">
        <v>4990.0692040101094</v>
      </c>
      <c r="K11" s="17">
        <f t="shared" si="4"/>
        <v>5.5232050523412344</v>
      </c>
      <c r="L11" s="5">
        <v>0</v>
      </c>
      <c r="M11" s="17">
        <f t="shared" si="5"/>
        <v>0</v>
      </c>
      <c r="N11" s="63"/>
      <c r="O11" s="62">
        <v>437511.56695680361</v>
      </c>
      <c r="P11" s="17">
        <f t="shared" si="6"/>
        <v>9.15145890749959</v>
      </c>
      <c r="Q11" s="62">
        <v>1691.548882715291</v>
      </c>
      <c r="R11" s="17">
        <f t="shared" si="7"/>
        <v>6.9660447135353118</v>
      </c>
      <c r="S11" s="5">
        <v>86429.086037736692</v>
      </c>
      <c r="T11" s="17">
        <f t="shared" si="8"/>
        <v>15.027291180953545</v>
      </c>
      <c r="U11" s="5">
        <v>23385.663303538895</v>
      </c>
      <c r="V11" s="17">
        <f t="shared" si="9"/>
        <v>12.245327284132797</v>
      </c>
      <c r="W11" s="62">
        <v>32202.861854692324</v>
      </c>
      <c r="X11" s="17">
        <f t="shared" si="10"/>
        <v>11.976764497034251</v>
      </c>
      <c r="Y11" s="14">
        <v>6131.8646998429303</v>
      </c>
      <c r="Z11" s="17">
        <f t="shared" si="11"/>
        <v>17.695251696843215</v>
      </c>
      <c r="AA11" s="88">
        <v>414187.82642486325</v>
      </c>
      <c r="AB11" s="90">
        <f t="shared" si="12"/>
        <v>9.2825654734627054</v>
      </c>
      <c r="AC11" s="14">
        <v>1522.3939944437618</v>
      </c>
      <c r="AD11" s="17">
        <f t="shared" si="13"/>
        <v>2.8623160413071012</v>
      </c>
      <c r="AE11" s="14">
        <v>5751.2662012319897</v>
      </c>
      <c r="AF11" s="17">
        <f t="shared" si="14"/>
        <v>3.5486115069066182</v>
      </c>
    </row>
    <row r="12" spans="1:32" x14ac:dyDescent="0.2">
      <c r="A12" s="50" t="s">
        <v>7</v>
      </c>
      <c r="B12" s="5">
        <v>3392715.4874747237</v>
      </c>
      <c r="C12" s="16">
        <f t="shared" si="0"/>
        <v>37.243901064592144</v>
      </c>
      <c r="D12" s="5">
        <v>2120748.1093786112</v>
      </c>
      <c r="E12" s="17">
        <f t="shared" si="1"/>
        <v>42.487792711257683</v>
      </c>
      <c r="F12" s="62">
        <v>1900000.8838813093</v>
      </c>
      <c r="G12" s="17">
        <f t="shared" si="2"/>
        <v>43.82402646840395</v>
      </c>
      <c r="H12" s="62">
        <v>222212.96651983151</v>
      </c>
      <c r="I12" s="17">
        <f t="shared" si="3"/>
        <v>35.01559763168185</v>
      </c>
      <c r="J12" s="5">
        <v>20188.320174566787</v>
      </c>
      <c r="K12" s="17">
        <f t="shared" si="4"/>
        <v>22.345227576572071</v>
      </c>
      <c r="L12" s="5">
        <v>2432.8057815231018</v>
      </c>
      <c r="M12" s="17">
        <f t="shared" si="5"/>
        <v>20.743641098464</v>
      </c>
      <c r="N12" s="63"/>
      <c r="O12" s="62">
        <v>2052808.2127936578</v>
      </c>
      <c r="P12" s="17">
        <f t="shared" si="6"/>
        <v>42.938727620459986</v>
      </c>
      <c r="Q12" s="62">
        <v>12589.329505854692</v>
      </c>
      <c r="R12" s="17">
        <f t="shared" si="7"/>
        <v>51.844692841769835</v>
      </c>
      <c r="S12" s="5">
        <v>233607.82179743549</v>
      </c>
      <c r="T12" s="17">
        <f t="shared" si="8"/>
        <v>40.617029766641487</v>
      </c>
      <c r="U12" s="5">
        <v>81855.568891287723</v>
      </c>
      <c r="V12" s="17">
        <f t="shared" si="9"/>
        <v>42.861654941855534</v>
      </c>
      <c r="W12" s="62">
        <v>75712.102583186585</v>
      </c>
      <c r="X12" s="17">
        <f t="shared" si="10"/>
        <v>28.158553929330203</v>
      </c>
      <c r="Y12" s="14">
        <v>9970.3516691493569</v>
      </c>
      <c r="Z12" s="17">
        <f t="shared" si="11"/>
        <v>28.772305151507666</v>
      </c>
      <c r="AA12" s="88">
        <v>1896426.3159350755</v>
      </c>
      <c r="AB12" s="90">
        <f t="shared" si="12"/>
        <v>42.50173549332564</v>
      </c>
      <c r="AC12" s="14">
        <v>17800.264542051325</v>
      </c>
      <c r="AD12" s="17">
        <f t="shared" si="13"/>
        <v>33.467015059290972</v>
      </c>
      <c r="AE12" s="14">
        <v>52195.18643494881</v>
      </c>
      <c r="AF12" s="17">
        <f t="shared" si="14"/>
        <v>32.205158430767668</v>
      </c>
    </row>
    <row r="13" spans="1:32" x14ac:dyDescent="0.2">
      <c r="A13" s="46" t="s">
        <v>8</v>
      </c>
      <c r="B13" s="5">
        <v>3992469.6050901581</v>
      </c>
      <c r="C13" s="16">
        <f t="shared" si="0"/>
        <v>43.827766732672984</v>
      </c>
      <c r="D13" s="5">
        <v>1650434.9458061375</v>
      </c>
      <c r="E13" s="17">
        <f t="shared" si="1"/>
        <v>33.06537799124736</v>
      </c>
      <c r="F13" s="62">
        <v>1282791.0703187026</v>
      </c>
      <c r="G13" s="17">
        <f t="shared" si="2"/>
        <v>29.587917719406104</v>
      </c>
      <c r="H13" s="62">
        <v>333498.74363685842</v>
      </c>
      <c r="I13" s="17">
        <f t="shared" si="3"/>
        <v>52.551648991272856</v>
      </c>
      <c r="J13" s="5">
        <v>59298.68827717613</v>
      </c>
      <c r="K13" s="17">
        <f t="shared" si="4"/>
        <v>65.634122754551612</v>
      </c>
      <c r="L13" s="5">
        <v>7333.7906927899794</v>
      </c>
      <c r="M13" s="17">
        <f t="shared" si="5"/>
        <v>62.532538839679816</v>
      </c>
      <c r="N13" s="63"/>
      <c r="O13" s="62">
        <v>1527909.0801699285</v>
      </c>
      <c r="P13" s="17">
        <f t="shared" si="6"/>
        <v>31.95937711733945</v>
      </c>
      <c r="Q13" s="62">
        <v>4153.1238350263184</v>
      </c>
      <c r="R13" s="17">
        <f t="shared" si="7"/>
        <v>17.10316895436241</v>
      </c>
      <c r="S13" s="5">
        <v>94961.610388125962</v>
      </c>
      <c r="T13" s="17">
        <f t="shared" si="8"/>
        <v>16.510827960063903</v>
      </c>
      <c r="U13" s="5">
        <v>31034.873206161355</v>
      </c>
      <c r="V13" s="17">
        <f t="shared" si="9"/>
        <v>16.250647873370358</v>
      </c>
      <c r="W13" s="62">
        <v>118554.00312204161</v>
      </c>
      <c r="X13" s="17">
        <f t="shared" si="10"/>
        <v>44.092148765543996</v>
      </c>
      <c r="Y13" s="14">
        <v>4316.1713113988744</v>
      </c>
      <c r="Z13" s="17">
        <f t="shared" si="11"/>
        <v>12.455548427846642</v>
      </c>
      <c r="AA13" s="88">
        <v>1458202.1830390347</v>
      </c>
      <c r="AB13" s="90">
        <f t="shared" si="12"/>
        <v>32.680480627456568</v>
      </c>
      <c r="AC13" s="14">
        <v>24964.991945856964</v>
      </c>
      <c r="AD13" s="17">
        <f t="shared" si="13"/>
        <v>46.937715977944016</v>
      </c>
      <c r="AE13" s="14">
        <v>89916.327856012795</v>
      </c>
      <c r="AF13" s="17">
        <f t="shared" si="14"/>
        <v>55.479629098073183</v>
      </c>
    </row>
    <row r="14" spans="1:32" x14ac:dyDescent="0.2">
      <c r="A14" s="45"/>
      <c r="B14" s="5"/>
      <c r="C14" s="16"/>
      <c r="D14" s="5"/>
      <c r="E14" s="17"/>
      <c r="F14" s="62"/>
      <c r="G14" s="17"/>
      <c r="H14" s="62"/>
      <c r="I14" s="17"/>
      <c r="J14" s="5"/>
      <c r="K14" s="17"/>
      <c r="L14" s="5"/>
      <c r="M14" s="17"/>
      <c r="N14" s="63"/>
      <c r="O14" s="62"/>
      <c r="P14" s="17"/>
      <c r="Q14" s="62"/>
      <c r="R14" s="17"/>
      <c r="S14" s="5"/>
      <c r="T14" s="17"/>
      <c r="U14" s="5"/>
      <c r="V14" s="17"/>
      <c r="W14" s="62"/>
      <c r="X14" s="17"/>
      <c r="Y14" s="14"/>
      <c r="Z14" s="17"/>
      <c r="AA14" s="88"/>
      <c r="AB14" s="90"/>
    </row>
    <row r="15" spans="1:32" x14ac:dyDescent="0.2">
      <c r="A15" s="45" t="s">
        <v>28</v>
      </c>
      <c r="B15" s="21"/>
      <c r="C15" s="21"/>
      <c r="D15" s="21"/>
      <c r="E15" s="21"/>
      <c r="F15" s="21"/>
      <c r="G15" s="21"/>
      <c r="H15" s="21"/>
      <c r="I15" s="21"/>
      <c r="J15" s="21"/>
      <c r="K15" s="21"/>
      <c r="L15" s="21"/>
      <c r="M15" s="21"/>
      <c r="N15" s="21"/>
      <c r="O15" s="21"/>
      <c r="P15" s="21"/>
      <c r="Q15" s="21"/>
      <c r="R15" s="21"/>
      <c r="S15" s="21"/>
      <c r="T15" s="21"/>
      <c r="U15" s="21"/>
      <c r="V15" s="21"/>
      <c r="W15" s="21"/>
      <c r="X15" s="21"/>
      <c r="Y15" s="21"/>
      <c r="Z15" s="21"/>
      <c r="AA15" s="89"/>
      <c r="AB15" s="89"/>
    </row>
    <row r="16" spans="1:32" x14ac:dyDescent="0.2">
      <c r="A16" s="46" t="s">
        <v>22</v>
      </c>
      <c r="B16" s="5">
        <v>2062814.9145886165</v>
      </c>
      <c r="C16" s="16">
        <f>+B16/$B$6*100</f>
        <v>22.644773744552282</v>
      </c>
      <c r="D16" s="5">
        <v>601611.17127009958</v>
      </c>
      <c r="E16" s="17">
        <f t="shared" ref="E16:G16" si="15">+D16/D$6*100</f>
        <v>12.052883897272675</v>
      </c>
      <c r="F16" s="62">
        <v>494323.39809240133</v>
      </c>
      <c r="G16" s="17">
        <f t="shared" si="15"/>
        <v>11.401700844317109</v>
      </c>
      <c r="H16" s="62">
        <v>110710.52818653629</v>
      </c>
      <c r="I16" s="17">
        <f>+H16/H$6*100</f>
        <v>17.445405501234593</v>
      </c>
      <c r="J16" s="5">
        <v>7843.6149610405018</v>
      </c>
      <c r="K16" s="17">
        <f>+J16/J$6*100</f>
        <v>8.6816218393572449</v>
      </c>
      <c r="L16" s="5">
        <v>1589.0564808256725</v>
      </c>
      <c r="M16" s="17">
        <f>+L16/L$6*100</f>
        <v>13.549300800657843</v>
      </c>
      <c r="N16" s="63"/>
      <c r="O16" s="62">
        <v>578738.29564064031</v>
      </c>
      <c r="P16" s="17">
        <f>+O16/O$6*100</f>
        <v>12.105507901404998</v>
      </c>
      <c r="Q16" s="62">
        <v>6614.0158190834163</v>
      </c>
      <c r="R16" s="17">
        <f>+Q16/Q$6*100</f>
        <v>27.237480632429182</v>
      </c>
      <c r="S16" s="5">
        <v>378.99793332333189</v>
      </c>
      <c r="T16" s="17">
        <f>+S16/S$6*100</f>
        <v>6.5895783030062771E-2</v>
      </c>
      <c r="U16" s="5">
        <v>23863.506988038793</v>
      </c>
      <c r="V16" s="17">
        <f>+U16/U$6*100</f>
        <v>12.49553837421001</v>
      </c>
      <c r="W16" s="62">
        <v>25007.459003183722</v>
      </c>
      <c r="X16" s="17">
        <f>+W16/W$6*100</f>
        <v>9.300677949116146</v>
      </c>
      <c r="Y16" s="14">
        <v>235.4886919703205</v>
      </c>
      <c r="Z16" s="17">
        <f>+Y16/Y$6*100</f>
        <v>0.67957006231431416</v>
      </c>
      <c r="AA16" s="88">
        <v>242516.5338758064</v>
      </c>
      <c r="AB16" s="90">
        <f t="shared" ref="AB16" si="16">+AA16/AA$6*100</f>
        <v>5.435156372245018</v>
      </c>
      <c r="AC16" s="14">
        <v>1079.8838588924698</v>
      </c>
      <c r="AD16" s="17">
        <f>+AC16/AC$6*100</f>
        <v>2.0303343965737861</v>
      </c>
      <c r="AE16" s="14">
        <v>7486.4125553513495</v>
      </c>
      <c r="AF16" s="17">
        <f>+AE16/AE$6*100</f>
        <v>4.6192210219167293</v>
      </c>
    </row>
    <row r="17" spans="1:32" x14ac:dyDescent="0.2">
      <c r="A17" s="49" t="s">
        <v>23</v>
      </c>
      <c r="B17" s="5">
        <v>2465394.114251263</v>
      </c>
      <c r="C17" s="16">
        <f t="shared" ref="C17:C20" si="17">+B17/$B$6*100</f>
        <v>27.06413043339105</v>
      </c>
      <c r="D17" s="5">
        <v>1747565.3728789883</v>
      </c>
      <c r="E17" s="17">
        <f t="shared" ref="E17:E20" si="18">+D17/D$6*100</f>
        <v>35.011322176309676</v>
      </c>
      <c r="F17" s="62">
        <v>1566982.8732412311</v>
      </c>
      <c r="G17" s="17">
        <f t="shared" ref="G17:G20" si="19">+F17/F$6*100</f>
        <v>36.142877350760855</v>
      </c>
      <c r="H17" s="62">
        <v>184150.04173313457</v>
      </c>
      <c r="I17" s="17">
        <f t="shared" ref="I17:I20" si="20">+H17/H$6*100</f>
        <v>29.01776555244086</v>
      </c>
      <c r="J17" s="5">
        <v>24931.234583983347</v>
      </c>
      <c r="K17" s="17">
        <f t="shared" ref="K17:K20" si="21">+J17/J$6*100</f>
        <v>27.5948719718562</v>
      </c>
      <c r="L17" s="5">
        <v>3607.1482029445688</v>
      </c>
      <c r="M17" s="17">
        <f t="shared" ref="M17:M20" si="22">+L17/L$6*100</f>
        <v>30.756827478437565</v>
      </c>
      <c r="N17" s="63"/>
      <c r="O17" s="62">
        <v>1664575.8748055496</v>
      </c>
      <c r="P17" s="17">
        <f t="shared" ref="P17:P20" si="23">+O17/O$6*100</f>
        <v>34.818045663698257</v>
      </c>
      <c r="Q17" s="62">
        <v>7908.5394533588196</v>
      </c>
      <c r="R17" s="17">
        <f t="shared" ref="R17:R20" si="24">+Q17/Q$6*100</f>
        <v>32.568517536674818</v>
      </c>
      <c r="S17" s="5">
        <v>206514.87703446357</v>
      </c>
      <c r="T17" s="17">
        <f t="shared" ref="T17:T20" si="25">+S17/S$6*100</f>
        <v>35.906421468355113</v>
      </c>
      <c r="U17" s="5">
        <v>140951.01683621772</v>
      </c>
      <c r="V17" s="17">
        <f t="shared" ref="V17:V20" si="26">+U17/U$6*100</f>
        <v>73.805532466107465</v>
      </c>
      <c r="W17" s="62">
        <v>98100.909719285264</v>
      </c>
      <c r="X17" s="17">
        <f t="shared" ref="X17:X20" si="27">+W17/W$6*100</f>
        <v>36.485312949957496</v>
      </c>
      <c r="Y17" s="14">
        <v>14905.648048960578</v>
      </c>
      <c r="Z17" s="17">
        <f t="shared" ref="Z17:Z20" si="28">+Y17/Y$6*100</f>
        <v>43.01451627555867</v>
      </c>
      <c r="AA17" s="88">
        <v>1652760.8079047974</v>
      </c>
      <c r="AB17" s="90">
        <f t="shared" ref="AB17:AB20" si="29">+AA17/AA$6*100</f>
        <v>37.0408289006836</v>
      </c>
      <c r="AC17" s="14">
        <v>24931.772776916237</v>
      </c>
      <c r="AD17" s="17">
        <f t="shared" ref="AD17:AD20" si="30">+AC17/AC$6*100</f>
        <v>46.875259241721359</v>
      </c>
      <c r="AE17" s="14">
        <v>63662.816304048043</v>
      </c>
      <c r="AF17" s="17">
        <f t="shared" ref="AF17:AF20" si="31">+AE17/AE$6*100</f>
        <v>39.280846094418919</v>
      </c>
    </row>
    <row r="18" spans="1:32" x14ac:dyDescent="0.2">
      <c r="A18" s="49" t="s">
        <v>26</v>
      </c>
      <c r="B18" s="5">
        <v>1802312.3807487171</v>
      </c>
      <c r="C18" s="16">
        <f t="shared" si="17"/>
        <v>19.785079015292713</v>
      </c>
      <c r="D18" s="5">
        <v>1234077.5699875967</v>
      </c>
      <c r="E18" s="17">
        <f t="shared" si="18"/>
        <v>24.723931970689712</v>
      </c>
      <c r="F18" s="62">
        <v>1084941.1896181181</v>
      </c>
      <c r="G18" s="17">
        <f t="shared" si="19"/>
        <v>25.024457522018839</v>
      </c>
      <c r="H18" s="62">
        <v>142681.36650157653</v>
      </c>
      <c r="I18" s="17">
        <f t="shared" si="20"/>
        <v>22.483266378210452</v>
      </c>
      <c r="J18" s="5">
        <v>20797.05703150238</v>
      </c>
      <c r="K18" s="17">
        <f t="shared" si="21"/>
        <v>23.01900149559329</v>
      </c>
      <c r="L18" s="5">
        <v>3135.5906245041497</v>
      </c>
      <c r="M18" s="17">
        <f t="shared" si="22"/>
        <v>26.73602925495392</v>
      </c>
      <c r="N18" s="63"/>
      <c r="O18" s="62">
        <v>1179296.0817407663</v>
      </c>
      <c r="P18" s="17">
        <f t="shared" si="23"/>
        <v>24.667415554047377</v>
      </c>
      <c r="Q18" s="62">
        <v>4029.4471770824425</v>
      </c>
      <c r="R18" s="17">
        <f t="shared" si="24"/>
        <v>16.59385046048909</v>
      </c>
      <c r="S18" s="5">
        <v>217641.39448245429</v>
      </c>
      <c r="T18" s="17">
        <f t="shared" si="25"/>
        <v>37.840971805355245</v>
      </c>
      <c r="U18" s="5">
        <v>17814.034068821809</v>
      </c>
      <c r="V18" s="17">
        <f t="shared" si="26"/>
        <v>9.3278807016093701</v>
      </c>
      <c r="W18" s="62">
        <v>70074.687444433337</v>
      </c>
      <c r="X18" s="17">
        <f t="shared" si="27"/>
        <v>26.06190817798295</v>
      </c>
      <c r="Y18" s="14">
        <v>10579.361806200919</v>
      </c>
      <c r="Z18" s="17">
        <f t="shared" si="28"/>
        <v>30.529778316454113</v>
      </c>
      <c r="AA18" s="88">
        <v>1204581.8394191228</v>
      </c>
      <c r="AB18" s="90">
        <f t="shared" si="29"/>
        <v>26.996471357133363</v>
      </c>
      <c r="AC18" s="14">
        <v>10447.745049726427</v>
      </c>
      <c r="AD18" s="17">
        <f t="shared" si="30"/>
        <v>19.643238452372593</v>
      </c>
      <c r="AE18" s="14">
        <v>51312.623835081424</v>
      </c>
      <c r="AF18" s="17">
        <f t="shared" si="31"/>
        <v>31.660604990208103</v>
      </c>
    </row>
    <row r="19" spans="1:32" x14ac:dyDescent="0.2">
      <c r="A19" s="49" t="s">
        <v>27</v>
      </c>
      <c r="B19" s="5">
        <v>1391794.6889233228</v>
      </c>
      <c r="C19" s="16">
        <f t="shared" si="17"/>
        <v>15.278576670473379</v>
      </c>
      <c r="D19" s="5">
        <v>850584.4848876209</v>
      </c>
      <c r="E19" s="17">
        <f t="shared" si="18"/>
        <v>17.040900386753687</v>
      </c>
      <c r="F19" s="62">
        <v>729587.13911489944</v>
      </c>
      <c r="G19" s="17">
        <f t="shared" si="19"/>
        <v>16.828121695534858</v>
      </c>
      <c r="H19" s="62">
        <v>110298.56070315858</v>
      </c>
      <c r="I19" s="17">
        <f t="shared" si="20"/>
        <v>17.380489003060742</v>
      </c>
      <c r="J19" s="5">
        <v>17949.159728553903</v>
      </c>
      <c r="K19" s="17">
        <f t="shared" si="21"/>
        <v>19.866836639932878</v>
      </c>
      <c r="L19" s="5">
        <v>2302.0618075724533</v>
      </c>
      <c r="M19" s="17">
        <f t="shared" si="22"/>
        <v>19.628835267263938</v>
      </c>
      <c r="N19" s="63"/>
      <c r="O19" s="62">
        <v>819514.7424892548</v>
      </c>
      <c r="P19" s="17">
        <f t="shared" si="23"/>
        <v>17.141845053712576</v>
      </c>
      <c r="Q19" s="62">
        <v>3280.9876482726654</v>
      </c>
      <c r="R19" s="17">
        <f t="shared" si="24"/>
        <v>13.511585089835872</v>
      </c>
      <c r="S19" s="5">
        <v>116631.44817327162</v>
      </c>
      <c r="T19" s="17">
        <f t="shared" si="25"/>
        <v>20.278529056651141</v>
      </c>
      <c r="U19" s="5">
        <v>6613.1975287446712</v>
      </c>
      <c r="V19" s="17">
        <f t="shared" si="26"/>
        <v>3.4628381963338235</v>
      </c>
      <c r="W19" s="62">
        <v>43350.880931767802</v>
      </c>
      <c r="X19" s="17">
        <f t="shared" si="27"/>
        <v>16.122892865905392</v>
      </c>
      <c r="Y19" s="14">
        <v>5906.9390028700345</v>
      </c>
      <c r="Z19" s="17">
        <f t="shared" si="28"/>
        <v>17.046164181731339</v>
      </c>
      <c r="AA19" s="88">
        <v>830593.89373019419</v>
      </c>
      <c r="AB19" s="90">
        <f t="shared" si="29"/>
        <v>18.614845025648073</v>
      </c>
      <c r="AC19" s="14">
        <v>12119.060277011689</v>
      </c>
      <c r="AD19" s="17">
        <f t="shared" si="30"/>
        <v>22.785547475266039</v>
      </c>
      <c r="AE19" s="14">
        <v>25620.538892265668</v>
      </c>
      <c r="AF19" s="17">
        <f t="shared" si="31"/>
        <v>15.808230039285419</v>
      </c>
    </row>
    <row r="20" spans="1:32" x14ac:dyDescent="0.2">
      <c r="A20" s="49" t="s">
        <v>24</v>
      </c>
      <c r="B20" s="5">
        <v>1387136.430616302</v>
      </c>
      <c r="C20" s="16">
        <f t="shared" si="17"/>
        <v>15.227440136284025</v>
      </c>
      <c r="D20" s="5">
        <v>557590.64228957682</v>
      </c>
      <c r="E20" s="17">
        <f t="shared" si="18"/>
        <v>11.170961568971094</v>
      </c>
      <c r="F20" s="62">
        <v>459688.71213087701</v>
      </c>
      <c r="G20" s="17">
        <f t="shared" si="19"/>
        <v>10.602842587366151</v>
      </c>
      <c r="H20" s="62">
        <v>86770.880517124679</v>
      </c>
      <c r="I20" s="17">
        <f t="shared" si="20"/>
        <v>13.67307356505329</v>
      </c>
      <c r="J20" s="5">
        <v>18826.280149038284</v>
      </c>
      <c r="K20" s="17">
        <f t="shared" si="21"/>
        <v>20.837668053260348</v>
      </c>
      <c r="L20" s="5">
        <v>1094.1021656278228</v>
      </c>
      <c r="M20" s="17">
        <f t="shared" si="22"/>
        <v>9.3290071986867549</v>
      </c>
      <c r="N20" s="63"/>
      <c r="O20" s="62">
        <v>538659.92037435633</v>
      </c>
      <c r="P20" s="17">
        <f t="shared" si="23"/>
        <v>11.267185827134083</v>
      </c>
      <c r="Q20" s="62">
        <v>2449.783732645365</v>
      </c>
      <c r="R20" s="17">
        <f t="shared" si="24"/>
        <v>10.08856628057101</v>
      </c>
      <c r="S20" s="5">
        <v>33980.759037360091</v>
      </c>
      <c r="T20" s="17">
        <f t="shared" si="25"/>
        <v>5.9081818866078661</v>
      </c>
      <c r="U20" s="5">
        <v>1734.4656371393801</v>
      </c>
      <c r="V20" s="17">
        <f t="shared" si="26"/>
        <v>0.90821026173927533</v>
      </c>
      <c r="W20" s="62">
        <v>32343.87094929305</v>
      </c>
      <c r="X20" s="17">
        <f t="shared" si="27"/>
        <v>12.029208057038122</v>
      </c>
      <c r="Y20" s="14">
        <v>3025.1619433234437</v>
      </c>
      <c r="Z20" s="17">
        <f t="shared" si="28"/>
        <v>8.7299711639415154</v>
      </c>
      <c r="AA20" s="88">
        <v>531544.28570218012</v>
      </c>
      <c r="AB20" s="90">
        <f t="shared" si="29"/>
        <v>11.912698344287371</v>
      </c>
      <c r="AC20" s="14">
        <v>4609.0258086689073</v>
      </c>
      <c r="AD20" s="17">
        <f t="shared" si="30"/>
        <v>8.6656204340661489</v>
      </c>
      <c r="AE20" s="14">
        <v>13988.496985822385</v>
      </c>
      <c r="AF20" s="17">
        <f t="shared" si="31"/>
        <v>8.631097854170692</v>
      </c>
    </row>
    <row r="21" spans="1:32" x14ac:dyDescent="0.2">
      <c r="A21" s="45"/>
      <c r="B21" s="5"/>
      <c r="C21" s="16"/>
      <c r="D21" s="5"/>
      <c r="E21" s="17"/>
      <c r="F21" s="62"/>
      <c r="G21" s="17"/>
      <c r="H21" s="62"/>
      <c r="I21" s="17"/>
      <c r="J21" s="5"/>
      <c r="K21" s="17"/>
      <c r="L21" s="5"/>
      <c r="M21" s="17"/>
      <c r="N21" s="63"/>
      <c r="O21" s="62"/>
      <c r="P21" s="17"/>
      <c r="Q21" s="62"/>
      <c r="R21" s="17"/>
      <c r="S21" s="5"/>
      <c r="T21" s="17"/>
      <c r="U21" s="5"/>
      <c r="V21" s="17"/>
      <c r="W21" s="62"/>
      <c r="X21" s="17"/>
      <c r="Y21" s="14"/>
      <c r="Z21" s="17"/>
      <c r="AA21" s="88"/>
      <c r="AB21" s="88"/>
    </row>
    <row r="22" spans="1:32" x14ac:dyDescent="0.2">
      <c r="A22" s="45" t="s">
        <v>67</v>
      </c>
      <c r="B22" s="21"/>
      <c r="C22" s="21"/>
      <c r="D22" s="21"/>
      <c r="E22" s="21"/>
      <c r="F22" s="21"/>
      <c r="G22" s="21"/>
      <c r="H22" s="21"/>
      <c r="I22" s="21"/>
      <c r="J22" s="21"/>
      <c r="K22" s="21"/>
      <c r="L22" s="21"/>
      <c r="M22" s="21"/>
      <c r="N22" s="21"/>
      <c r="O22" s="21"/>
      <c r="P22" s="21"/>
      <c r="Q22" s="21"/>
      <c r="R22" s="21"/>
      <c r="S22" s="21"/>
      <c r="T22" s="21"/>
      <c r="U22" s="21"/>
      <c r="V22" s="21"/>
      <c r="W22" s="21"/>
      <c r="X22" s="21"/>
      <c r="Y22" s="21"/>
      <c r="Z22" s="21"/>
      <c r="AA22" s="88"/>
      <c r="AB22" s="88"/>
    </row>
    <row r="23" spans="1:32" x14ac:dyDescent="0.2">
      <c r="A23" s="46" t="s">
        <v>10</v>
      </c>
      <c r="B23" s="62">
        <v>4213759.9918541294</v>
      </c>
      <c r="C23" s="16">
        <f t="shared" ref="C23:C36" si="32">+B23/$B$6*100</f>
        <v>46.257005878015285</v>
      </c>
      <c r="D23" s="62">
        <v>2250500.8235398186</v>
      </c>
      <c r="E23" s="17">
        <f t="shared" ref="E23:G23" si="33">+D23/D$6*100</f>
        <v>45.087302949472516</v>
      </c>
      <c r="F23" s="62">
        <v>1951411.1037996018</v>
      </c>
      <c r="G23" s="17">
        <f t="shared" si="33"/>
        <v>45.009816884376434</v>
      </c>
      <c r="H23" s="62">
        <v>297268.2167929383</v>
      </c>
      <c r="I23" s="17">
        <f>+H23/H$6*100</f>
        <v>46.842560229176087</v>
      </c>
      <c r="J23" s="62">
        <v>38303.667824230411</v>
      </c>
      <c r="K23" s="17">
        <f>+J23/J$6*100</f>
        <v>42.396007550351641</v>
      </c>
      <c r="L23" s="62">
        <v>6462.6407086779709</v>
      </c>
      <c r="M23" s="17">
        <f>+L23/L$6*100</f>
        <v>55.104562981270547</v>
      </c>
      <c r="N23" s="63"/>
      <c r="O23" s="62">
        <v>2151055.1243653051</v>
      </c>
      <c r="P23" s="17">
        <f>+O23/O$6*100</f>
        <v>44.99376488562433</v>
      </c>
      <c r="Q23" s="62">
        <v>12402.684015043173</v>
      </c>
      <c r="R23" s="17">
        <f>+Q23/Q$6*100</f>
        <v>51.07605952123243</v>
      </c>
      <c r="S23" s="62">
        <v>342043.38381413574</v>
      </c>
      <c r="T23" s="17">
        <f>+S23/S$6*100</f>
        <v>59.47055280498337</v>
      </c>
      <c r="U23" s="62">
        <v>86368.250212336658</v>
      </c>
      <c r="V23" s="17">
        <f>+U23/U$6*100</f>
        <v>45.224609500295387</v>
      </c>
      <c r="W23" s="62">
        <v>127165.55320039811</v>
      </c>
      <c r="X23" s="17">
        <f>+W23/W$6*100</f>
        <v>47.294923342172623</v>
      </c>
      <c r="Y23" s="14">
        <v>15858.096978706481</v>
      </c>
      <c r="Z23" s="17">
        <f>+Y23/Y$6*100</f>
        <v>45.763080434300534</v>
      </c>
      <c r="AA23" s="88">
        <v>1993865.0001633002</v>
      </c>
      <c r="AB23" s="90">
        <f t="shared" ref="AB23" si="34">+AA23/AA$6*100</f>
        <v>44.685481389007172</v>
      </c>
      <c r="AC23" s="14">
        <v>31698.939594792515</v>
      </c>
      <c r="AD23" s="17">
        <f>+AC23/AC$6*100</f>
        <v>59.598490026722942</v>
      </c>
      <c r="AE23" s="14">
        <v>80372.2352808625</v>
      </c>
      <c r="AF23" s="17">
        <f>+AE23/AE$6*100</f>
        <v>49.590790788362291</v>
      </c>
    </row>
    <row r="24" spans="1:32" x14ac:dyDescent="0.2">
      <c r="A24" s="46" t="s">
        <v>11</v>
      </c>
      <c r="B24" s="62">
        <v>4895692.537274315</v>
      </c>
      <c r="C24" s="16">
        <f t="shared" ref="C24" si="35">+B24/$B$6*100</f>
        <v>53.742994121980615</v>
      </c>
      <c r="D24" s="62">
        <v>2740928.4177741306</v>
      </c>
      <c r="E24" s="17">
        <f t="shared" ref="E24" si="36">+D24/D$6*100</f>
        <v>54.912697050525672</v>
      </c>
      <c r="F24" s="62">
        <v>2384112.2083979677</v>
      </c>
      <c r="G24" s="17">
        <f t="shared" ref="G24" si="37">+F24/F$6*100</f>
        <v>54.990183115622358</v>
      </c>
      <c r="H24" s="62">
        <v>337343.1608485913</v>
      </c>
      <c r="I24" s="17">
        <f>+H24/H$6*100</f>
        <v>53.157439770823679</v>
      </c>
      <c r="J24" s="62">
        <v>52043.678629887982</v>
      </c>
      <c r="K24" s="17">
        <f>+J24/J$6*100</f>
        <v>57.603992449648302</v>
      </c>
      <c r="L24" s="62">
        <v>5265.3185727966948</v>
      </c>
      <c r="M24" s="17">
        <f>+L24/L$6*100</f>
        <v>44.895437018729467</v>
      </c>
      <c r="N24" s="63"/>
      <c r="O24" s="62">
        <v>2629729.7906853165</v>
      </c>
      <c r="P24" s="17">
        <f>+O24/O$6*100</f>
        <v>55.0062351143741</v>
      </c>
      <c r="Q24" s="62">
        <v>11880.089815399531</v>
      </c>
      <c r="R24" s="17">
        <f>+Q24/Q$6*100</f>
        <v>48.923940478767527</v>
      </c>
      <c r="S24" s="62">
        <v>233104.09284673695</v>
      </c>
      <c r="T24" s="17">
        <f>+S24/S$6*100</f>
        <v>40.529447195016026</v>
      </c>
      <c r="U24" s="62">
        <v>104607.97084662577</v>
      </c>
      <c r="V24" s="17">
        <f>+U24/U$6*100</f>
        <v>54.775390499704599</v>
      </c>
      <c r="W24" s="62">
        <v>141712.25484756514</v>
      </c>
      <c r="X24" s="17">
        <f>+W24/W$6*100</f>
        <v>52.705076657827512</v>
      </c>
      <c r="Y24" s="14">
        <v>18794.502514618813</v>
      </c>
      <c r="Z24" s="17">
        <f>+Y24/Y$6*100</f>
        <v>54.236919565699417</v>
      </c>
      <c r="AA24" s="88">
        <v>2468132.3604688393</v>
      </c>
      <c r="AB24" s="90">
        <f t="shared" ref="AB24" si="38">+AA24/AA$6*100</f>
        <v>55.314518610991115</v>
      </c>
      <c r="AC24" s="14">
        <v>21488.548176423217</v>
      </c>
      <c r="AD24" s="17">
        <f>+AC24/AC$6*100</f>
        <v>40.401509973276987</v>
      </c>
      <c r="AE24" s="14">
        <v>81698.653291706389</v>
      </c>
      <c r="AF24" s="17">
        <f>+AE24/AE$6*100</f>
        <v>50.409209211637588</v>
      </c>
    </row>
    <row r="25" spans="1:32" x14ac:dyDescent="0.2">
      <c r="A25" s="46"/>
      <c r="B25" s="62"/>
      <c r="C25" s="16"/>
      <c r="D25" s="62"/>
      <c r="E25" s="17"/>
      <c r="F25" s="62"/>
      <c r="G25" s="17"/>
      <c r="H25" s="62"/>
      <c r="I25" s="17"/>
      <c r="J25" s="62"/>
      <c r="K25" s="17"/>
      <c r="L25" s="62"/>
      <c r="M25" s="17"/>
      <c r="N25" s="63"/>
      <c r="O25" s="62"/>
      <c r="P25" s="17"/>
      <c r="Q25" s="62"/>
      <c r="R25" s="17"/>
      <c r="S25" s="62"/>
      <c r="T25" s="17"/>
      <c r="U25" s="62"/>
      <c r="V25" s="17"/>
      <c r="W25" s="62"/>
      <c r="X25" s="17"/>
      <c r="Y25" s="14"/>
      <c r="Z25" s="17"/>
      <c r="AA25" s="88"/>
      <c r="AB25" s="88"/>
    </row>
    <row r="26" spans="1:32" x14ac:dyDescent="0.2">
      <c r="A26" s="45" t="s">
        <v>68</v>
      </c>
      <c r="B26" s="21"/>
      <c r="C26" s="21"/>
      <c r="D26" s="21"/>
      <c r="E26" s="21"/>
      <c r="F26" s="21"/>
      <c r="G26" s="21"/>
      <c r="H26" s="21"/>
      <c r="I26" s="21"/>
      <c r="J26" s="21"/>
      <c r="K26" s="21"/>
      <c r="L26" s="21"/>
      <c r="M26" s="21"/>
      <c r="N26" s="21"/>
      <c r="O26" s="21"/>
      <c r="P26" s="21"/>
      <c r="Q26" s="21"/>
      <c r="R26" s="21"/>
      <c r="S26" s="21"/>
      <c r="T26" s="21"/>
      <c r="U26" s="21"/>
      <c r="V26" s="21"/>
      <c r="W26" s="21"/>
      <c r="X26" s="21"/>
      <c r="Y26" s="21"/>
      <c r="Z26" s="21"/>
      <c r="AA26" s="88"/>
      <c r="AB26" s="88"/>
    </row>
    <row r="27" spans="1:32" x14ac:dyDescent="0.2">
      <c r="A27" s="39" t="s">
        <v>12</v>
      </c>
      <c r="B27" s="62">
        <v>950112.53735540668</v>
      </c>
      <c r="C27" s="16">
        <f t="shared" si="32"/>
        <v>10.429963099508798</v>
      </c>
      <c r="D27" s="62">
        <v>177817.45710182699</v>
      </c>
      <c r="E27" s="17">
        <f t="shared" ref="E27:G27" si="39">+D27/D$6*100</f>
        <v>3.5624557317177334</v>
      </c>
      <c r="F27" s="62">
        <v>124115.18594538415</v>
      </c>
      <c r="G27" s="17">
        <f t="shared" si="39"/>
        <v>2.8627498229843846</v>
      </c>
      <c r="H27" s="62">
        <v>49639.132705961136</v>
      </c>
      <c r="I27" s="17">
        <f>+H27/H$6*100</f>
        <v>7.8219733296367844</v>
      </c>
      <c r="J27" s="62">
        <v>7392.3927096795333</v>
      </c>
      <c r="K27" s="17">
        <f>+J27/J$6*100</f>
        <v>8.1821912870829578</v>
      </c>
      <c r="L27" s="62">
        <v>396.20146436466894</v>
      </c>
      <c r="M27" s="17">
        <f>+L27/L$6*100</f>
        <v>3.378264324216266</v>
      </c>
      <c r="N27" s="63"/>
      <c r="O27" s="62">
        <v>167304.38501184186</v>
      </c>
      <c r="P27" s="17">
        <f>+O27/O$6*100</f>
        <v>3.4995170873540067</v>
      </c>
      <c r="Q27" s="62">
        <v>0</v>
      </c>
      <c r="R27" s="17">
        <f>+Q27/Q$6*100</f>
        <v>0</v>
      </c>
      <c r="S27" s="62">
        <v>5489.8623346858058</v>
      </c>
      <c r="T27" s="17">
        <f>+S27/S$6*100</f>
        <v>0.95451385209202422</v>
      </c>
      <c r="U27" s="62">
        <v>0</v>
      </c>
      <c r="V27" s="17">
        <f>+U27/U$6*100</f>
        <v>0</v>
      </c>
      <c r="W27" s="62">
        <v>8475.3845372935903</v>
      </c>
      <c r="X27" s="17">
        <f>+W27/W$6*100</f>
        <v>3.1521324124234669</v>
      </c>
      <c r="Y27" s="14">
        <v>302.77117539041205</v>
      </c>
      <c r="Z27" s="17">
        <f>+Y27/Y$6*100</f>
        <v>0.873732937261261</v>
      </c>
      <c r="AA27" s="88">
        <v>159350.6778300585</v>
      </c>
      <c r="AB27" s="90">
        <f t="shared" ref="AB27" si="40">+AA27/AA$6*100</f>
        <v>3.5712857931292072</v>
      </c>
      <c r="AC27" s="14">
        <v>3889.6209914511501</v>
      </c>
      <c r="AD27" s="17">
        <f>+AC27/AC$6*100</f>
        <v>7.3130376230256022</v>
      </c>
      <c r="AE27" s="14">
        <v>8576.80080546094</v>
      </c>
      <c r="AF27" s="17">
        <f>+AE27/AE$6*100</f>
        <v>5.2920057889486918</v>
      </c>
    </row>
    <row r="28" spans="1:32" x14ac:dyDescent="0.2">
      <c r="A28" s="39" t="s">
        <v>82</v>
      </c>
      <c r="B28" s="62">
        <v>1599035.8290344512</v>
      </c>
      <c r="C28" s="16">
        <f t="shared" ref="C28:C33" si="41">+B28/$B$6*100</f>
        <v>17.553588691760545</v>
      </c>
      <c r="D28" s="62">
        <v>522879.7673411374</v>
      </c>
      <c r="E28" s="17">
        <f t="shared" ref="E28:E33" si="42">+D28/D$6*100</f>
        <v>10.475552032537367</v>
      </c>
      <c r="F28" s="62">
        <v>408016.17628534732</v>
      </c>
      <c r="G28" s="17">
        <f t="shared" ref="G28:G33" si="43">+F28/F$6*100</f>
        <v>9.411001784661817</v>
      </c>
      <c r="H28" s="62">
        <v>101534.34867562566</v>
      </c>
      <c r="I28" s="17">
        <f t="shared" ref="I28:I33" si="44">+H28/H$6*100</f>
        <v>15.999452933379132</v>
      </c>
      <c r="J28" s="62">
        <v>19359.950237291025</v>
      </c>
      <c r="K28" s="17">
        <f t="shared" ref="K28:K33" si="45">+J28/J$6*100</f>
        <v>21.428355117350002</v>
      </c>
      <c r="L28" s="62">
        <v>3434.1611082395739</v>
      </c>
      <c r="M28" s="17">
        <f t="shared" ref="M28:M33" si="46">+L28/L$6*100</f>
        <v>29.281830076474861</v>
      </c>
      <c r="N28" s="63"/>
      <c r="O28" s="62">
        <v>496393.21967049665</v>
      </c>
      <c r="P28" s="17">
        <f t="shared" ref="P28:P33" si="47">+O28/O$6*100</f>
        <v>10.383090402326388</v>
      </c>
      <c r="Q28" s="62">
        <v>1492.8267661144955</v>
      </c>
      <c r="R28" s="17">
        <f t="shared" ref="R28:R33" si="48">+Q28/Q$6*100</f>
        <v>6.1476780887485569</v>
      </c>
      <c r="S28" s="62">
        <v>17122.284409840628</v>
      </c>
      <c r="T28" s="17">
        <f t="shared" ref="T28:T33" si="49">+S28/S$6*100</f>
        <v>2.9770250422112916</v>
      </c>
      <c r="U28" s="62">
        <v>4861.8902719443922</v>
      </c>
      <c r="V28" s="17">
        <f t="shared" ref="V28:V33" si="50">+U28/U$6*100</f>
        <v>2.5458092347755277</v>
      </c>
      <c r="W28" s="62">
        <v>28188.600564941386</v>
      </c>
      <c r="X28" s="17">
        <f t="shared" ref="X28:X33" si="51">+W28/W$6*100</f>
        <v>10.483795880957588</v>
      </c>
      <c r="Y28" s="14">
        <v>706.46607591096154</v>
      </c>
      <c r="Z28" s="17">
        <f t="shared" ref="Z28:Z33" si="52">+Y28/Y$6*100</f>
        <v>2.0387101869429425</v>
      </c>
      <c r="AA28" s="88">
        <v>380200.00941229559</v>
      </c>
      <c r="AB28" s="90">
        <f t="shared" ref="AB28:AB33" si="53">+AA28/AA$6*100</f>
        <v>8.5208479226537577</v>
      </c>
      <c r="AC28" s="14">
        <v>5828.5026552447725</v>
      </c>
      <c r="AD28" s="17">
        <f t="shared" ref="AD28:AD33" si="54">+AC28/AC$6*100</f>
        <v>10.958409391915417</v>
      </c>
      <c r="AE28" s="14">
        <v>12985.412625103758</v>
      </c>
      <c r="AF28" s="17">
        <f t="shared" ref="AF28:AF33" si="55">+AE28/AE$6*100</f>
        <v>8.0121808052464587</v>
      </c>
    </row>
    <row r="29" spans="1:32" x14ac:dyDescent="0.2">
      <c r="A29" s="39" t="s">
        <v>83</v>
      </c>
      <c r="B29" s="62">
        <v>2975839.8297647135</v>
      </c>
      <c r="C29" s="16">
        <f t="shared" si="41"/>
        <v>32.667603461887822</v>
      </c>
      <c r="D29" s="62">
        <v>1523246.6491087049</v>
      </c>
      <c r="E29" s="17">
        <f t="shared" si="42"/>
        <v>30.517244169281188</v>
      </c>
      <c r="F29" s="62">
        <v>1230910.5728024121</v>
      </c>
      <c r="G29" s="17">
        <f t="shared" si="43"/>
        <v>28.391280225373279</v>
      </c>
      <c r="H29" s="62">
        <v>276054.22648342565</v>
      </c>
      <c r="I29" s="17">
        <f t="shared" si="44"/>
        <v>43.499728528245626</v>
      </c>
      <c r="J29" s="62">
        <v>42331.093254766012</v>
      </c>
      <c r="K29" s="17">
        <f t="shared" si="45"/>
        <v>46.85372057525035</v>
      </c>
      <c r="L29" s="62">
        <v>3233.4668006305424</v>
      </c>
      <c r="M29" s="17">
        <f t="shared" si="46"/>
        <v>27.570583449569831</v>
      </c>
      <c r="N29" s="63"/>
      <c r="O29" s="62">
        <v>1439608.6052383045</v>
      </c>
      <c r="P29" s="17">
        <f t="shared" si="47"/>
        <v>30.112390137154676</v>
      </c>
      <c r="Q29" s="62">
        <v>6027.1511982508309</v>
      </c>
      <c r="R29" s="17">
        <f t="shared" si="48"/>
        <v>24.820686632985645</v>
      </c>
      <c r="S29" s="62">
        <v>103510.4641285589</v>
      </c>
      <c r="T29" s="17">
        <f t="shared" si="49"/>
        <v>17.997203904902413</v>
      </c>
      <c r="U29" s="62">
        <v>10677.578287488344</v>
      </c>
      <c r="V29" s="17">
        <f t="shared" si="50"/>
        <v>5.5910511938508423</v>
      </c>
      <c r="W29" s="62">
        <v>90906.661949751971</v>
      </c>
      <c r="X29" s="17">
        <f t="shared" si="51"/>
        <v>33.809655995684061</v>
      </c>
      <c r="Y29" s="14">
        <v>6515.7353958196036</v>
      </c>
      <c r="Z29" s="17">
        <f t="shared" si="52"/>
        <v>18.803020526857292</v>
      </c>
      <c r="AA29" s="88">
        <v>1330014.7821190732</v>
      </c>
      <c r="AB29" s="90">
        <f t="shared" si="53"/>
        <v>29.80761023871661</v>
      </c>
      <c r="AC29" s="14">
        <v>13429.401567046456</v>
      </c>
      <c r="AD29" s="17">
        <f t="shared" si="54"/>
        <v>25.249174438944333</v>
      </c>
      <c r="AE29" s="14">
        <v>64252.641324996737</v>
      </c>
      <c r="AF29" s="17">
        <f t="shared" si="55"/>
        <v>39.644776363539762</v>
      </c>
    </row>
    <row r="30" spans="1:32" x14ac:dyDescent="0.2">
      <c r="A30" s="39" t="s">
        <v>84</v>
      </c>
      <c r="B30" s="62">
        <v>1306578.017748856</v>
      </c>
      <c r="C30" s="16">
        <f t="shared" si="41"/>
        <v>14.343101449520484</v>
      </c>
      <c r="D30" s="62">
        <v>877915.6841369688</v>
      </c>
      <c r="E30" s="17">
        <f t="shared" si="42"/>
        <v>17.588462977106119</v>
      </c>
      <c r="F30" s="62">
        <v>765078.01384520228</v>
      </c>
      <c r="G30" s="17">
        <f t="shared" si="43"/>
        <v>17.646728174490981</v>
      </c>
      <c r="H30" s="62">
        <v>113644.98131582257</v>
      </c>
      <c r="I30" s="17">
        <f t="shared" si="44"/>
        <v>17.907807095765072</v>
      </c>
      <c r="J30" s="62">
        <v>11620.658279878926</v>
      </c>
      <c r="K30" s="17">
        <f t="shared" si="45"/>
        <v>12.862202085570166</v>
      </c>
      <c r="L30" s="62">
        <v>750.19969013402101</v>
      </c>
      <c r="M30" s="17">
        <f t="shared" si="46"/>
        <v>6.3966771381874326</v>
      </c>
      <c r="N30" s="63"/>
      <c r="O30" s="62">
        <v>839380.73771164974</v>
      </c>
      <c r="P30" s="17">
        <f t="shared" si="47"/>
        <v>17.557383413529884</v>
      </c>
      <c r="Q30" s="62">
        <v>5271.9073269044711</v>
      </c>
      <c r="R30" s="17">
        <f t="shared" si="48"/>
        <v>21.710482351465181</v>
      </c>
      <c r="S30" s="62">
        <v>60754.595933532779</v>
      </c>
      <c r="T30" s="17">
        <f t="shared" si="49"/>
        <v>10.563307394871083</v>
      </c>
      <c r="U30" s="62">
        <v>23791.194937943637</v>
      </c>
      <c r="V30" s="17">
        <f t="shared" si="50"/>
        <v>12.457673948108066</v>
      </c>
      <c r="W30" s="62">
        <v>40081.322319849518</v>
      </c>
      <c r="X30" s="17">
        <f t="shared" si="51"/>
        <v>14.906891204907376</v>
      </c>
      <c r="Y30" s="14">
        <v>1848.9219943671978</v>
      </c>
      <c r="Z30" s="17">
        <f t="shared" si="52"/>
        <v>5.3355939277321234</v>
      </c>
      <c r="AA30" s="88">
        <v>752481.47980990447</v>
      </c>
      <c r="AB30" s="90">
        <f t="shared" si="53"/>
        <v>16.864229603741546</v>
      </c>
      <c r="AC30" s="14">
        <v>6474.4268962631413</v>
      </c>
      <c r="AD30" s="17">
        <f t="shared" si="54"/>
        <v>12.172838326398637</v>
      </c>
      <c r="AE30" s="14">
        <v>31949.937066078575</v>
      </c>
      <c r="AF30" s="17">
        <f t="shared" si="55"/>
        <v>19.713557041289757</v>
      </c>
    </row>
    <row r="31" spans="1:32" x14ac:dyDescent="0.2">
      <c r="A31" s="39" t="s">
        <v>85</v>
      </c>
      <c r="B31" s="62">
        <v>1508155.9223408783</v>
      </c>
      <c r="C31" s="16">
        <f t="shared" si="41"/>
        <v>16.55594469062029</v>
      </c>
      <c r="D31" s="62">
        <v>1220702.7418776243</v>
      </c>
      <c r="E31" s="17">
        <f t="shared" si="42"/>
        <v>24.455976091454382</v>
      </c>
      <c r="F31" s="62">
        <v>1145192.4986965253</v>
      </c>
      <c r="G31" s="17">
        <f t="shared" si="43"/>
        <v>26.414170014370004</v>
      </c>
      <c r="H31" s="62">
        <v>81379.992727946868</v>
      </c>
      <c r="I31" s="17">
        <f t="shared" si="44"/>
        <v>12.823594974043386</v>
      </c>
      <c r="J31" s="62">
        <v>7603.6668682781437</v>
      </c>
      <c r="K31" s="17">
        <f t="shared" si="45"/>
        <v>8.4160378436123207</v>
      </c>
      <c r="L31" s="62">
        <v>1482.5074964735993</v>
      </c>
      <c r="M31" s="17">
        <f t="shared" si="46"/>
        <v>12.640796756647587</v>
      </c>
      <c r="N31" s="63"/>
      <c r="O31" s="62">
        <v>1180351.5284515088</v>
      </c>
      <c r="P31" s="17">
        <f t="shared" si="47"/>
        <v>24.689492403968398</v>
      </c>
      <c r="Q31" s="62">
        <v>7184.4586350176687</v>
      </c>
      <c r="R31" s="17">
        <f t="shared" si="48"/>
        <v>29.58664724707311</v>
      </c>
      <c r="S31" s="62">
        <v>204832.40119589851</v>
      </c>
      <c r="T31" s="17">
        <f t="shared" si="49"/>
        <v>35.613892002985118</v>
      </c>
      <c r="U31" s="62">
        <v>54074.627457348608</v>
      </c>
      <c r="V31" s="17">
        <f t="shared" si="50"/>
        <v>28.314848391859986</v>
      </c>
      <c r="W31" s="62">
        <v>58711.440445560671</v>
      </c>
      <c r="X31" s="17">
        <f t="shared" si="51"/>
        <v>21.835733068415827</v>
      </c>
      <c r="Y31" s="14">
        <v>12031.740107002232</v>
      </c>
      <c r="Z31" s="17">
        <f t="shared" si="52"/>
        <v>34.721031850207233</v>
      </c>
      <c r="AA31" s="88">
        <v>1179468.4477543107</v>
      </c>
      <c r="AB31" s="90">
        <f t="shared" si="53"/>
        <v>26.433642882908227</v>
      </c>
      <c r="AC31" s="14">
        <v>11124.508052176161</v>
      </c>
      <c r="AD31" s="17">
        <f t="shared" si="54"/>
        <v>20.915648620269238</v>
      </c>
      <c r="AE31" s="14">
        <v>34669.251912019776</v>
      </c>
      <c r="AF31" s="17">
        <f t="shared" si="55"/>
        <v>21.391412250137829</v>
      </c>
    </row>
    <row r="32" spans="1:32" x14ac:dyDescent="0.2">
      <c r="A32" s="39" t="s">
        <v>13</v>
      </c>
      <c r="B32" s="62">
        <v>711685.17499225028</v>
      </c>
      <c r="C32" s="16">
        <f t="shared" si="41"/>
        <v>7.8126009517754449</v>
      </c>
      <c r="D32" s="62">
        <v>640530.84975832049</v>
      </c>
      <c r="E32" s="17">
        <f t="shared" si="42"/>
        <v>12.832614042820625</v>
      </c>
      <c r="F32" s="62">
        <v>634480.39799206681</v>
      </c>
      <c r="G32" s="17">
        <f t="shared" si="43"/>
        <v>14.634459379032993</v>
      </c>
      <c r="H32" s="62">
        <v>10345.090448868423</v>
      </c>
      <c r="I32" s="17">
        <f t="shared" si="44"/>
        <v>1.6301457574421221</v>
      </c>
      <c r="J32" s="62">
        <v>1686.3520662692817</v>
      </c>
      <c r="K32" s="17">
        <f t="shared" si="45"/>
        <v>1.866520858059368</v>
      </c>
      <c r="L32" s="62">
        <v>214.97191518994387</v>
      </c>
      <c r="M32" s="17">
        <f t="shared" si="46"/>
        <v>1.8329865412264075</v>
      </c>
      <c r="N32" s="63"/>
      <c r="O32" s="62">
        <v>629117.9895903822</v>
      </c>
      <c r="P32" s="17">
        <f t="shared" si="47"/>
        <v>13.159303352255304</v>
      </c>
      <c r="Q32" s="62">
        <v>3983.9720313703283</v>
      </c>
      <c r="R32" s="17">
        <f t="shared" si="48"/>
        <v>16.406577185905018</v>
      </c>
      <c r="S32" s="62">
        <v>179551.76431429328</v>
      </c>
      <c r="T32" s="17">
        <f t="shared" si="49"/>
        <v>31.218386866045883</v>
      </c>
      <c r="U32" s="62">
        <v>97570.930104237385</v>
      </c>
      <c r="V32" s="17">
        <f t="shared" si="50"/>
        <v>51.090617231405524</v>
      </c>
      <c r="W32" s="62">
        <v>36951.567741103405</v>
      </c>
      <c r="X32" s="17">
        <f t="shared" si="51"/>
        <v>13.742884922102578</v>
      </c>
      <c r="Y32" s="14">
        <v>11978.303082798422</v>
      </c>
      <c r="Z32" s="17">
        <f t="shared" si="52"/>
        <v>34.56682401303155</v>
      </c>
      <c r="AA32" s="88">
        <v>634392.78451314114</v>
      </c>
      <c r="AB32" s="90">
        <f t="shared" si="53"/>
        <v>14.21768623420375</v>
      </c>
      <c r="AC32" s="14">
        <v>10473.336754529673</v>
      </c>
      <c r="AD32" s="17">
        <f t="shared" si="54"/>
        <v>19.691354477166488</v>
      </c>
      <c r="AE32" s="14">
        <v>9206.9010085291902</v>
      </c>
      <c r="AF32" s="17">
        <f t="shared" si="55"/>
        <v>5.6807864074902596</v>
      </c>
    </row>
    <row r="33" spans="1:32" x14ac:dyDescent="0.2">
      <c r="A33" s="42" t="s">
        <v>49</v>
      </c>
      <c r="B33" s="62">
        <v>58045.217891681743</v>
      </c>
      <c r="C33" s="16">
        <f t="shared" si="41"/>
        <v>0.6371976549202446</v>
      </c>
      <c r="D33" s="62">
        <v>28336.091989296172</v>
      </c>
      <c r="E33" s="17">
        <f t="shared" si="42"/>
        <v>0.56769495507936796</v>
      </c>
      <c r="F33" s="62">
        <v>27730.466630576757</v>
      </c>
      <c r="G33" s="17">
        <f t="shared" si="43"/>
        <v>0.6396105990840707</v>
      </c>
      <c r="H33" s="62">
        <v>2013.6052838802934</v>
      </c>
      <c r="I33" s="17">
        <f t="shared" si="44"/>
        <v>0.31729738148780967</v>
      </c>
      <c r="J33" s="62">
        <v>353.23303795548077</v>
      </c>
      <c r="K33" s="17">
        <f t="shared" si="45"/>
        <v>0.3909722330747864</v>
      </c>
      <c r="L33" s="62">
        <v>2216.4508064423171</v>
      </c>
      <c r="M33" s="17">
        <f t="shared" si="46"/>
        <v>18.898861713677626</v>
      </c>
      <c r="N33" s="63"/>
      <c r="O33" s="62">
        <v>28628.44937637894</v>
      </c>
      <c r="P33" s="17">
        <f t="shared" si="47"/>
        <v>0.59882320340854234</v>
      </c>
      <c r="Q33" s="62">
        <v>322.45787278491582</v>
      </c>
      <c r="R33" s="17">
        <f t="shared" si="48"/>
        <v>1.327928493822474</v>
      </c>
      <c r="S33" s="62">
        <v>3886.1043440629155</v>
      </c>
      <c r="T33" s="17">
        <f t="shared" si="49"/>
        <v>0.67567093689159596</v>
      </c>
      <c r="U33" s="62">
        <v>0</v>
      </c>
      <c r="V33" s="17">
        <f t="shared" si="50"/>
        <v>0</v>
      </c>
      <c r="W33" s="62">
        <v>5562.830489462568</v>
      </c>
      <c r="X33" s="17">
        <f t="shared" si="51"/>
        <v>2.068906515509179</v>
      </c>
      <c r="Y33" s="14">
        <v>1268.6616620364682</v>
      </c>
      <c r="Z33" s="17">
        <f t="shared" si="52"/>
        <v>3.6610865579675611</v>
      </c>
      <c r="AA33" s="88">
        <v>26089.179193314088</v>
      </c>
      <c r="AB33" s="90">
        <f t="shared" si="53"/>
        <v>0.58469732464426072</v>
      </c>
      <c r="AC33" s="14">
        <v>1967.6908545043805</v>
      </c>
      <c r="AD33" s="17">
        <f t="shared" si="54"/>
        <v>3.6995371222802214</v>
      </c>
      <c r="AE33" s="14">
        <v>429.94383037988774</v>
      </c>
      <c r="AF33" s="17">
        <f t="shared" si="55"/>
        <v>0.26528134334709685</v>
      </c>
    </row>
    <row r="34" spans="1:32" x14ac:dyDescent="0.2">
      <c r="A34" s="47"/>
      <c r="B34" s="62"/>
      <c r="C34" s="16"/>
      <c r="D34" s="62"/>
      <c r="E34" s="17"/>
      <c r="F34" s="62"/>
      <c r="G34" s="17"/>
      <c r="H34" s="62"/>
      <c r="I34" s="17"/>
      <c r="J34" s="62"/>
      <c r="K34" s="17"/>
      <c r="L34" s="62"/>
      <c r="M34" s="17"/>
      <c r="N34" s="63"/>
      <c r="O34" s="62"/>
      <c r="P34" s="17"/>
      <c r="Q34" s="62"/>
      <c r="R34" s="17"/>
      <c r="S34" s="62"/>
      <c r="T34" s="17"/>
      <c r="U34" s="62"/>
      <c r="V34" s="17"/>
      <c r="W34" s="62"/>
      <c r="X34" s="17"/>
      <c r="Y34" s="14"/>
      <c r="Z34" s="17"/>
      <c r="AA34" s="88"/>
      <c r="AB34" s="88"/>
    </row>
    <row r="35" spans="1:32" x14ac:dyDescent="0.2">
      <c r="A35" s="45" t="s">
        <v>65</v>
      </c>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88"/>
      <c r="AB35" s="88"/>
    </row>
    <row r="36" spans="1:32" x14ac:dyDescent="0.2">
      <c r="A36" s="46" t="s">
        <v>50</v>
      </c>
      <c r="B36" s="13">
        <v>1883962.3887887993</v>
      </c>
      <c r="C36" s="16">
        <f t="shared" si="32"/>
        <v>20.681400806080845</v>
      </c>
      <c r="D36" s="13">
        <v>700876.47814912605</v>
      </c>
      <c r="E36" s="17">
        <f>+D36/D$6*100</f>
        <v>14.04159899429154</v>
      </c>
      <c r="F36" s="62">
        <v>523603.81837158487</v>
      </c>
      <c r="G36" s="17">
        <f>+F36/F$6*100</f>
        <v>12.077061537149865</v>
      </c>
      <c r="H36" s="62">
        <v>162890.8873603539</v>
      </c>
      <c r="I36" s="17">
        <f t="shared" ref="I36" si="56">+H36/H$6*100</f>
        <v>25.667817045090079</v>
      </c>
      <c r="J36" s="5">
        <v>27386.499993925365</v>
      </c>
      <c r="K36" s="17">
        <f t="shared" ref="K36" si="57">+J36/J$6*100</f>
        <v>30.312456390551755</v>
      </c>
      <c r="L36" s="5">
        <v>5059.3547026531032</v>
      </c>
      <c r="M36" s="17">
        <f t="shared" ref="M36" si="58">+L36/L$6*100</f>
        <v>43.139258768102948</v>
      </c>
      <c r="N36" s="63"/>
      <c r="O36" s="62">
        <v>663597.6666201523</v>
      </c>
      <c r="P36" s="17">
        <f t="shared" ref="P36" si="59">+O36/O$6*100</f>
        <v>13.880517078503946</v>
      </c>
      <c r="Q36" s="62">
        <v>1094.2667380579446</v>
      </c>
      <c r="R36" s="17">
        <f t="shared" ref="R36" si="60">+Q36/Q$6*100</f>
        <v>4.5063498334201402</v>
      </c>
      <c r="S36" s="5">
        <v>35828.628970908947</v>
      </c>
      <c r="T36" s="17">
        <f t="shared" ref="T36" si="61">+S36/S$6*100</f>
        <v>6.229468166828898</v>
      </c>
      <c r="U36" s="5">
        <v>18931.252556157138</v>
      </c>
      <c r="V36" s="17">
        <f t="shared" ref="V36" si="62">+U36/U$6*100</f>
        <v>9.9128846780941675</v>
      </c>
      <c r="W36" s="62">
        <v>35853.071076885892</v>
      </c>
      <c r="X36" s="17">
        <f t="shared" ref="X36" si="63">+W36/W$6*100</f>
        <v>13.334336268648231</v>
      </c>
      <c r="Y36" s="14">
        <v>1934.0941843866765</v>
      </c>
      <c r="Z36" s="17">
        <f t="shared" ref="Z36:AD36" si="64">+Y36/Y$6*100</f>
        <v>5.5813826745067612</v>
      </c>
      <c r="AA36" s="88">
        <v>600218.50275688071</v>
      </c>
      <c r="AB36" s="90">
        <f t="shared" ref="AB36" si="65">+AA36/AA$6*100</f>
        <v>13.451789731041805</v>
      </c>
      <c r="AC36" s="14">
        <v>10544.176094379856</v>
      </c>
      <c r="AD36" s="17">
        <f t="shared" si="64"/>
        <v>19.824542455803297</v>
      </c>
      <c r="AE36" s="14">
        <v>30859.212028507369</v>
      </c>
      <c r="AF36" s="17">
        <f t="shared" ref="AF36:AF41" si="66">+AE36/AE$6*100</f>
        <v>19.040564471694005</v>
      </c>
    </row>
    <row r="37" spans="1:32" x14ac:dyDescent="0.2">
      <c r="A37" s="46" t="s">
        <v>51</v>
      </c>
      <c r="B37" s="13">
        <v>1859401.6655345641</v>
      </c>
      <c r="C37" s="16">
        <f t="shared" ref="C37:C41" si="67">+B37/$B$6*100</f>
        <v>20.411782811193678</v>
      </c>
      <c r="D37" s="13">
        <v>851101.74973054591</v>
      </c>
      <c r="E37" s="17">
        <f t="shared" ref="E37:E41" si="68">+D37/D$6*100</f>
        <v>17.051263447470721</v>
      </c>
      <c r="F37" s="62">
        <v>676204.38315676269</v>
      </c>
      <c r="G37" s="17">
        <f t="shared" ref="G37:G41" si="69">+F37/F$6*100</f>
        <v>15.596834210401312</v>
      </c>
      <c r="H37" s="62">
        <v>162141.41902231931</v>
      </c>
      <c r="I37" s="17">
        <f t="shared" ref="I37:I41" si="70">+H37/H$6*100</f>
        <v>25.549718258267205</v>
      </c>
      <c r="J37" s="5">
        <v>31047.680891713197</v>
      </c>
      <c r="K37" s="17">
        <f t="shared" ref="K37:K41" si="71">+J37/J$6*100</f>
        <v>34.36479554768141</v>
      </c>
      <c r="L37" s="5">
        <v>2914.6356508547628</v>
      </c>
      <c r="M37" s="17">
        <f t="shared" ref="M37:M41" si="72">+L37/L$6*100</f>
        <v>24.852027372389365</v>
      </c>
      <c r="N37" s="63"/>
      <c r="O37" s="62">
        <v>792503.36342769477</v>
      </c>
      <c r="P37" s="17">
        <f t="shared" ref="P37:P41" si="73">+O37/O$6*100</f>
        <v>16.576846218970527</v>
      </c>
      <c r="Q37" s="62">
        <v>4078.0190868011468</v>
      </c>
      <c r="R37" s="17">
        <f t="shared" ref="R37:R41" si="74">+Q37/Q$6*100</f>
        <v>16.793876660369975</v>
      </c>
      <c r="S37" s="5">
        <v>58065.716670964168</v>
      </c>
      <c r="T37" s="17">
        <f t="shared" ref="T37:T41" si="75">+S37/S$6*100</f>
        <v>10.095796126599616</v>
      </c>
      <c r="U37" s="5">
        <v>27554.34038763705</v>
      </c>
      <c r="V37" s="17">
        <f t="shared" ref="V37:V41" si="76">+U37/U$6*100</f>
        <v>14.428152486654271</v>
      </c>
      <c r="W37" s="62">
        <v>57494.818102221609</v>
      </c>
      <c r="X37" s="17">
        <f t="shared" ref="X37:X41" si="77">+W37/W$6*100</f>
        <v>21.383251566810447</v>
      </c>
      <c r="Y37" s="14">
        <v>2731.5804155207343</v>
      </c>
      <c r="Z37" s="17">
        <f t="shared" ref="Z37:Z41" si="78">+Y37/Y$6*100</f>
        <v>7.8827575866188155</v>
      </c>
      <c r="AA37" s="88">
        <v>736684.77034826879</v>
      </c>
      <c r="AB37" s="90">
        <f t="shared" ref="AB37:AB41" si="79">+AA37/AA$6*100</f>
        <v>16.510201840278292</v>
      </c>
      <c r="AC37" s="14">
        <v>11522.978388216668</v>
      </c>
      <c r="AD37" s="17">
        <f t="shared" ref="AD37:AD41" si="80">+AC37/AC$6*100</f>
        <v>21.664829212807309</v>
      </c>
      <c r="AE37" s="14">
        <v>37794.676039713857</v>
      </c>
      <c r="AF37" s="17">
        <f t="shared" si="66"/>
        <v>23.319842553211437</v>
      </c>
    </row>
    <row r="38" spans="1:32" x14ac:dyDescent="0.2">
      <c r="A38" s="46" t="s">
        <v>52</v>
      </c>
      <c r="B38" s="13">
        <v>1838278.5702422101</v>
      </c>
      <c r="C38" s="16">
        <f t="shared" si="67"/>
        <v>20.179901748914585</v>
      </c>
      <c r="D38" s="13">
        <v>1015026.6655345914</v>
      </c>
      <c r="E38" s="17">
        <f t="shared" si="68"/>
        <v>20.335391256941396</v>
      </c>
      <c r="F38" s="62">
        <v>888504.42342450016</v>
      </c>
      <c r="G38" s="17">
        <f t="shared" si="69"/>
        <v>20.49359118713004</v>
      </c>
      <c r="H38" s="62">
        <v>122229.41991116572</v>
      </c>
      <c r="I38" s="17">
        <f t="shared" si="70"/>
        <v>19.260515051813126</v>
      </c>
      <c r="J38" s="5">
        <v>14571.710140014855</v>
      </c>
      <c r="K38" s="17">
        <f t="shared" si="71"/>
        <v>16.128542466285804</v>
      </c>
      <c r="L38" s="5">
        <v>1723.2835582539738</v>
      </c>
      <c r="M38" s="17">
        <f t="shared" si="72"/>
        <v>14.693805775537186</v>
      </c>
      <c r="N38" s="63"/>
      <c r="O38" s="62">
        <v>979524.79506499111</v>
      </c>
      <c r="P38" s="17">
        <f t="shared" si="73"/>
        <v>20.488786098309632</v>
      </c>
      <c r="Q38" s="62">
        <v>2984.3539195208396</v>
      </c>
      <c r="R38" s="17">
        <f t="shared" si="74"/>
        <v>12.290004183045301</v>
      </c>
      <c r="S38" s="5">
        <v>94647.831659459436</v>
      </c>
      <c r="T38" s="17">
        <f t="shared" si="75"/>
        <v>16.456271739025045</v>
      </c>
      <c r="U38" s="5">
        <v>28995.964693540733</v>
      </c>
      <c r="V38" s="17">
        <f t="shared" si="76"/>
        <v>15.18302358940721</v>
      </c>
      <c r="W38" s="62">
        <v>48199.736341597156</v>
      </c>
      <c r="X38" s="17">
        <f t="shared" si="77"/>
        <v>17.926260516449613</v>
      </c>
      <c r="Y38" s="14">
        <v>6474.6909824960076</v>
      </c>
      <c r="Z38" s="17">
        <f t="shared" si="78"/>
        <v>18.684575117497737</v>
      </c>
      <c r="AA38" s="88">
        <v>891620.94887227041</v>
      </c>
      <c r="AB38" s="90">
        <f t="shared" si="79"/>
        <v>19.982552135484401</v>
      </c>
      <c r="AC38" s="14">
        <v>12525.475384355326</v>
      </c>
      <c r="AD38" s="17">
        <f t="shared" si="80"/>
        <v>23.549665361585127</v>
      </c>
      <c r="AE38" s="14">
        <v>26233.496349788722</v>
      </c>
      <c r="AF38" s="17">
        <f t="shared" si="66"/>
        <v>16.186433344593144</v>
      </c>
    </row>
    <row r="39" spans="1:32" x14ac:dyDescent="0.2">
      <c r="A39" s="46" t="s">
        <v>53</v>
      </c>
      <c r="B39" s="13">
        <v>1719823.6099017074</v>
      </c>
      <c r="C39" s="16">
        <f t="shared" si="67"/>
        <v>18.879549615109337</v>
      </c>
      <c r="D39" s="13">
        <v>1092397.3170958008</v>
      </c>
      <c r="E39" s="17">
        <f t="shared" si="68"/>
        <v>21.885461343497219</v>
      </c>
      <c r="F39" s="62">
        <v>994184.15603836637</v>
      </c>
      <c r="G39" s="17">
        <f t="shared" si="69"/>
        <v>22.931122368580393</v>
      </c>
      <c r="H39" s="62">
        <v>104879.2077409209</v>
      </c>
      <c r="I39" s="17">
        <f t="shared" si="70"/>
        <v>16.526524962520188</v>
      </c>
      <c r="J39" s="5">
        <v>8340.125058240792</v>
      </c>
      <c r="K39" s="17">
        <f t="shared" si="71"/>
        <v>9.2311787623737231</v>
      </c>
      <c r="L39" s="5">
        <v>985.83871745708655</v>
      </c>
      <c r="M39" s="17">
        <f t="shared" si="72"/>
        <v>8.4058845515801277</v>
      </c>
      <c r="N39" s="63"/>
      <c r="O39" s="62">
        <v>1049305.5987500448</v>
      </c>
      <c r="P39" s="17">
        <f t="shared" si="73"/>
        <v>21.948395867939141</v>
      </c>
      <c r="Q39" s="62">
        <v>7548.5256712235696</v>
      </c>
      <c r="R39" s="17">
        <f t="shared" si="74"/>
        <v>31.085928337232087</v>
      </c>
      <c r="S39" s="5">
        <v>124473.73850676298</v>
      </c>
      <c r="T39" s="17">
        <f t="shared" si="75"/>
        <v>21.642055917452339</v>
      </c>
      <c r="U39" s="5">
        <v>43653.209391612319</v>
      </c>
      <c r="V39" s="17">
        <f t="shared" si="76"/>
        <v>22.857929196397034</v>
      </c>
      <c r="W39" s="62">
        <v>56193.645332104141</v>
      </c>
      <c r="X39" s="17">
        <f t="shared" si="77"/>
        <v>20.899324395741957</v>
      </c>
      <c r="Y39" s="14">
        <v>5429.0947364570775</v>
      </c>
      <c r="Z39" s="17">
        <f t="shared" si="78"/>
        <v>15.667207701121571</v>
      </c>
      <c r="AA39" s="88">
        <v>982238.64883291849</v>
      </c>
      <c r="AB39" s="90">
        <f t="shared" si="79"/>
        <v>22.013429624569437</v>
      </c>
      <c r="AC39" s="14">
        <v>6740.9708738486452</v>
      </c>
      <c r="AD39" s="17">
        <f t="shared" si="80"/>
        <v>12.673978705000524</v>
      </c>
      <c r="AE39" s="14">
        <v>33924.273875011255</v>
      </c>
      <c r="AF39" s="17">
        <f t="shared" si="66"/>
        <v>20.931750404898455</v>
      </c>
    </row>
    <row r="40" spans="1:32" x14ac:dyDescent="0.2">
      <c r="A40" s="46" t="s">
        <v>54</v>
      </c>
      <c r="B40" s="13">
        <v>1537533.0751561625</v>
      </c>
      <c r="C40" s="16">
        <f t="shared" si="67"/>
        <v>16.878435561738467</v>
      </c>
      <c r="D40" s="13">
        <v>1162326.1894528896</v>
      </c>
      <c r="E40" s="17">
        <f t="shared" si="68"/>
        <v>23.286440281118693</v>
      </c>
      <c r="F40" s="62">
        <v>1102996.5539625017</v>
      </c>
      <c r="G40" s="17">
        <f t="shared" si="69"/>
        <v>25.440909309824622</v>
      </c>
      <c r="H40" s="62">
        <v>65487.147769242598</v>
      </c>
      <c r="I40" s="17">
        <f t="shared" si="70"/>
        <v>10.319252077171852</v>
      </c>
      <c r="J40" s="5">
        <v>5630.9314160103786</v>
      </c>
      <c r="K40" s="17">
        <f t="shared" si="71"/>
        <v>6.2325365791124403</v>
      </c>
      <c r="L40" s="5">
        <v>901.53204212911146</v>
      </c>
      <c r="M40" s="17">
        <f t="shared" si="72"/>
        <v>7.6870325049061172</v>
      </c>
      <c r="N40" s="63"/>
      <c r="O40" s="62">
        <v>1131654.125272342</v>
      </c>
      <c r="P40" s="17">
        <f t="shared" si="73"/>
        <v>23.670885542449501</v>
      </c>
      <c r="Q40" s="62">
        <v>8144.4679196125435</v>
      </c>
      <c r="R40" s="17">
        <f t="shared" si="74"/>
        <v>33.540105329326195</v>
      </c>
      <c r="S40" s="5">
        <v>232568.95883129194</v>
      </c>
      <c r="T40" s="17">
        <f t="shared" si="75"/>
        <v>40.436404273476697</v>
      </c>
      <c r="U40" s="5">
        <v>62360.055021044602</v>
      </c>
      <c r="V40" s="17">
        <f t="shared" si="76"/>
        <v>32.653308707889565</v>
      </c>
      <c r="W40" s="62">
        <v>67559.38392773649</v>
      </c>
      <c r="X40" s="17">
        <f t="shared" si="77"/>
        <v>25.126426170390797</v>
      </c>
      <c r="Y40" s="14">
        <v>18083.139174464803</v>
      </c>
      <c r="Z40" s="17">
        <f t="shared" si="78"/>
        <v>52.184076920255087</v>
      </c>
      <c r="AA40" s="88">
        <v>1092929.9887497067</v>
      </c>
      <c r="AB40" s="90">
        <f t="shared" si="79"/>
        <v>24.494187253280909</v>
      </c>
      <c r="AC40" s="14">
        <v>11178.196119674843</v>
      </c>
      <c r="AD40" s="17">
        <f t="shared" si="80"/>
        <v>21.016589780960302</v>
      </c>
      <c r="AE40" s="14">
        <v>25386.394340135059</v>
      </c>
      <c r="AF40" s="17">
        <f t="shared" si="66"/>
        <v>15.663759583059242</v>
      </c>
    </row>
    <row r="41" spans="1:32" ht="12.75" customHeight="1" x14ac:dyDescent="0.2">
      <c r="A41" s="48" t="s">
        <v>55</v>
      </c>
      <c r="B41" s="69">
        <v>270453.21950471215</v>
      </c>
      <c r="C41" s="19">
        <f t="shared" si="67"/>
        <v>2.9689294569558169</v>
      </c>
      <c r="D41" s="69">
        <v>169700.84135093854</v>
      </c>
      <c r="E41" s="68">
        <f t="shared" si="68"/>
        <v>3.3998446766774806</v>
      </c>
      <c r="F41" s="64">
        <v>150029.97724381453</v>
      </c>
      <c r="G41" s="68">
        <f t="shared" si="69"/>
        <v>3.4604813869116584</v>
      </c>
      <c r="H41" s="64">
        <v>16983.295837528207</v>
      </c>
      <c r="I41" s="68">
        <f t="shared" si="70"/>
        <v>2.676172605137479</v>
      </c>
      <c r="J41" s="7">
        <v>3370.3989542138352</v>
      </c>
      <c r="K41" s="68">
        <f t="shared" si="71"/>
        <v>3.7304902539948328</v>
      </c>
      <c r="L41" s="7">
        <v>143.31461012662925</v>
      </c>
      <c r="M41" s="68">
        <f t="shared" si="72"/>
        <v>1.2219910274842716</v>
      </c>
      <c r="N41" s="65"/>
      <c r="O41" s="64">
        <v>164199.36591535792</v>
      </c>
      <c r="P41" s="68">
        <f t="shared" si="73"/>
        <v>3.4345691938248746</v>
      </c>
      <c r="Q41" s="64">
        <v>433.140495226665</v>
      </c>
      <c r="R41" s="68">
        <f t="shared" si="74"/>
        <v>1.783735656606279</v>
      </c>
      <c r="S41" s="7">
        <v>29562.602021485167</v>
      </c>
      <c r="T41" s="68">
        <f t="shared" si="75"/>
        <v>5.1400037766167834</v>
      </c>
      <c r="U41" s="7">
        <v>9481.399008970573</v>
      </c>
      <c r="V41" s="68">
        <f t="shared" si="76"/>
        <v>4.9647013415577339</v>
      </c>
      <c r="W41" s="64">
        <v>3577.1532674178825</v>
      </c>
      <c r="X41" s="68">
        <f t="shared" si="77"/>
        <v>1.3304010819590524</v>
      </c>
      <c r="Y41" s="15">
        <v>0</v>
      </c>
      <c r="Z41" s="68">
        <f t="shared" si="78"/>
        <v>0</v>
      </c>
      <c r="AA41" s="91">
        <v>158304.50107206978</v>
      </c>
      <c r="AB41" s="92">
        <f t="shared" si="79"/>
        <v>3.5478394153429029</v>
      </c>
      <c r="AC41" s="15">
        <v>675.69091074039659</v>
      </c>
      <c r="AD41" s="68">
        <f t="shared" si="80"/>
        <v>1.2703944838433785</v>
      </c>
      <c r="AE41" s="15">
        <v>7872.835939412581</v>
      </c>
      <c r="AF41" s="68">
        <f t="shared" si="66"/>
        <v>4.8576496425435645</v>
      </c>
    </row>
    <row r="42" spans="1:32" ht="12.75" customHeight="1" x14ac:dyDescent="0.2">
      <c r="A42" s="8" t="str">
        <f>'CUADRO 1'!A43</f>
        <v>Fuente: Instituto Nacional de Estadística (INE).  LXXXI Encuesta Permanente de Hogares de Propósitos Múltiples,Junio 2024.</v>
      </c>
      <c r="B42" s="5"/>
      <c r="C42" s="66"/>
      <c r="D42" s="5"/>
      <c r="E42" s="66"/>
      <c r="F42" s="62"/>
      <c r="G42" s="66"/>
      <c r="H42" s="62"/>
      <c r="I42" s="66"/>
      <c r="J42" s="5"/>
      <c r="K42" s="66"/>
      <c r="L42" s="5"/>
      <c r="M42" s="66"/>
      <c r="N42" s="63"/>
      <c r="O42" s="62"/>
      <c r="P42" s="66"/>
      <c r="Q42" s="62"/>
      <c r="R42" s="66"/>
      <c r="S42" s="5"/>
      <c r="T42" s="66"/>
      <c r="U42" s="5"/>
      <c r="V42" s="66"/>
      <c r="W42" s="62"/>
      <c r="X42" s="66"/>
      <c r="Y42" s="14"/>
      <c r="Z42" s="66"/>
      <c r="AA42" s="66"/>
      <c r="AB42" s="66"/>
    </row>
    <row r="43" spans="1:32" ht="13.5" x14ac:dyDescent="0.25">
      <c r="A43" s="9" t="str">
        <f>'CUADRO 1'!A44</f>
        <v>1/  Porcentaje por columnas</v>
      </c>
      <c r="B43" s="5"/>
      <c r="C43" s="5"/>
      <c r="D43" s="6"/>
      <c r="E43" s="6"/>
      <c r="F43" s="6"/>
      <c r="G43" s="6"/>
      <c r="H43" s="5"/>
      <c r="I43" s="5"/>
      <c r="J43" s="5"/>
      <c r="K43" s="5"/>
      <c r="L43" s="6"/>
      <c r="M43" s="6"/>
      <c r="N43" s="6"/>
      <c r="O43" s="6"/>
      <c r="P43" s="6"/>
      <c r="Q43" s="5"/>
      <c r="R43" s="5"/>
      <c r="S43" s="5"/>
      <c r="T43" s="5"/>
      <c r="U43" s="6"/>
      <c r="V43" s="6"/>
      <c r="W43" s="6"/>
      <c r="X43" s="6"/>
      <c r="Y43" s="12"/>
      <c r="Z43" s="12"/>
      <c r="AA43" s="12"/>
      <c r="AB43" s="12"/>
    </row>
    <row r="44" spans="1:32" ht="13.5" x14ac:dyDescent="0.25">
      <c r="A44" s="9" t="str">
        <f>'CUADRO 1'!A45</f>
        <v>2/  Porcentaje por filas</v>
      </c>
      <c r="B44" s="5"/>
      <c r="C44" s="5"/>
      <c r="D44" s="6"/>
      <c r="E44" s="6"/>
      <c r="F44" s="6"/>
      <c r="G44" s="6"/>
      <c r="H44" s="5"/>
      <c r="I44" s="5"/>
      <c r="J44" s="5"/>
      <c r="K44" s="5"/>
      <c r="L44" s="6"/>
      <c r="M44" s="6"/>
      <c r="N44" s="6"/>
      <c r="O44" s="6"/>
      <c r="P44" s="6"/>
      <c r="Q44" s="5"/>
      <c r="R44" s="5"/>
      <c r="S44" s="5"/>
      <c r="T44" s="5"/>
      <c r="U44" s="6"/>
      <c r="V44" s="6"/>
      <c r="W44" s="6"/>
      <c r="X44" s="6"/>
      <c r="Y44" s="12"/>
      <c r="Z44" s="12"/>
      <c r="AA44" s="12"/>
      <c r="AB44" s="12"/>
    </row>
    <row r="45" spans="1:32" ht="12.75" customHeight="1" x14ac:dyDescent="0.25">
      <c r="B45" s="5"/>
      <c r="C45" s="5"/>
      <c r="D45" s="6"/>
      <c r="E45" s="6"/>
      <c r="F45" s="6"/>
      <c r="G45" s="6"/>
      <c r="H45" s="5"/>
      <c r="I45" s="5"/>
      <c r="J45" s="5"/>
      <c r="K45" s="5"/>
      <c r="L45" s="6"/>
      <c r="M45" s="6"/>
      <c r="N45" s="6"/>
      <c r="O45" s="6"/>
      <c r="P45" s="6"/>
      <c r="Q45" s="5"/>
      <c r="R45" s="5"/>
      <c r="S45" s="5"/>
      <c r="T45" s="5"/>
      <c r="U45" s="6"/>
      <c r="V45" s="6"/>
      <c r="W45" s="6"/>
      <c r="X45" s="6"/>
      <c r="Y45" s="12"/>
      <c r="Z45" s="12"/>
      <c r="AA45" s="12"/>
      <c r="AB45" s="12"/>
    </row>
  </sheetData>
  <mergeCells count="20">
    <mergeCell ref="A1:AF1"/>
    <mergeCell ref="O3:AF3"/>
    <mergeCell ref="U4:V4"/>
    <mergeCell ref="AC4:AD4"/>
    <mergeCell ref="AA4:AB4"/>
    <mergeCell ref="AE4:AF4"/>
    <mergeCell ref="F2:AF2"/>
    <mergeCell ref="W4:X4"/>
    <mergeCell ref="A2:A5"/>
    <mergeCell ref="B2:C4"/>
    <mergeCell ref="F4:G4"/>
    <mergeCell ref="H4:I4"/>
    <mergeCell ref="J4:K4"/>
    <mergeCell ref="L4:M4"/>
    <mergeCell ref="O4:P4"/>
    <mergeCell ref="D2:E4"/>
    <mergeCell ref="F3:M3"/>
    <mergeCell ref="Q4:R4"/>
    <mergeCell ref="Y4:Z4"/>
    <mergeCell ref="S4:T4"/>
  </mergeCells>
  <phoneticPr fontId="2" type="noConversion"/>
  <printOptions horizontalCentered="1" verticalCentered="1"/>
  <pageMargins left="0.15748031496062992" right="0.19685039370078741" top="0.27559055118110237" bottom="0.31496062992125984" header="0" footer="0"/>
  <pageSetup scale="58" orientation="landscape" verticalDpi="300" r:id="rId1"/>
  <headerFooter alignWithMargins="0"/>
  <ignoredErrors>
    <ignoredError sqref="F14:Z15 I6 K6 M6:N6 G9 I9 K9 M9:N9 P9 R9 T9 V9 X9 Z9 F21:Z22 G16 I16 K16 M16:N16 P16 R16 T16 V16 X16 Z16 F25:Z26 G23 I23 K23 M23:N23 P23 R23 T23 V23 X23 Z23 F34:Z35 G27 I27 K27 M27:N27 P27 R27 T27 V27 X27 Z27 G36 I36 K36 M36:N36 P36 R36 T36 V36 X36 Z36"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Y43"/>
  <sheetViews>
    <sheetView zoomScaleSheetLayoutView="100" workbookViewId="0">
      <selection activeCell="Z21" sqref="Z21"/>
    </sheetView>
  </sheetViews>
  <sheetFormatPr baseColWidth="10" defaultRowHeight="12.75" x14ac:dyDescent="0.2"/>
  <cols>
    <col min="1" max="1" width="23.7109375" customWidth="1"/>
    <col min="2" max="2" width="9.7109375" bestFit="1" customWidth="1"/>
    <col min="3" max="3" width="6.28515625" bestFit="1" customWidth="1"/>
    <col min="4" max="4" width="8" bestFit="1" customWidth="1"/>
    <col min="5" max="5" width="4.85546875" bestFit="1" customWidth="1"/>
    <col min="6" max="6" width="13" customWidth="1"/>
    <col min="7" max="7" width="4.85546875" bestFit="1" customWidth="1"/>
    <col min="8" max="8" width="8.28515625" customWidth="1"/>
    <col min="9" max="9" width="4.7109375" customWidth="1"/>
    <col min="10" max="10" width="8" bestFit="1" customWidth="1"/>
    <col min="11" max="11" width="6.28515625" bestFit="1" customWidth="1"/>
    <col min="12" max="12" width="8" bestFit="1" customWidth="1"/>
    <col min="13" max="13" width="5.28515625" bestFit="1" customWidth="1"/>
    <col min="14" max="14" width="8.42578125" customWidth="1"/>
    <col min="15" max="15" width="5.28515625" customWidth="1"/>
    <col min="16" max="16" width="7.7109375" customWidth="1"/>
    <col min="17" max="17" width="5.7109375" customWidth="1"/>
    <col min="18" max="18" width="6.28515625" customWidth="1"/>
    <col min="19" max="19" width="5" customWidth="1"/>
    <col min="20" max="20" width="6.28515625" bestFit="1" customWidth="1"/>
    <col min="21" max="21" width="5.28515625" bestFit="1" customWidth="1"/>
  </cols>
  <sheetData>
    <row r="1" spans="1:25" ht="27" customHeight="1" x14ac:dyDescent="0.2">
      <c r="A1" s="79" t="s">
        <v>61</v>
      </c>
      <c r="B1" s="79"/>
      <c r="C1" s="79"/>
      <c r="D1" s="79"/>
      <c r="E1" s="79"/>
      <c r="F1" s="79"/>
      <c r="G1" s="79"/>
      <c r="H1" s="79"/>
      <c r="I1" s="79"/>
      <c r="J1" s="79"/>
      <c r="K1" s="79"/>
      <c r="L1" s="79"/>
      <c r="M1" s="79"/>
      <c r="N1" s="79"/>
      <c r="O1" s="79"/>
      <c r="P1" s="79"/>
      <c r="Q1" s="79"/>
      <c r="R1" s="79"/>
      <c r="S1" s="79"/>
      <c r="T1" s="79"/>
      <c r="U1" s="79"/>
      <c r="V1" s="11"/>
      <c r="W1" s="11"/>
      <c r="X1" s="11"/>
      <c r="Y1" s="11"/>
    </row>
    <row r="2" spans="1:25" x14ac:dyDescent="0.2">
      <c r="A2" s="74" t="s">
        <v>63</v>
      </c>
      <c r="B2" s="74" t="s">
        <v>16</v>
      </c>
      <c r="C2" s="74"/>
      <c r="D2" s="74" t="s">
        <v>29</v>
      </c>
      <c r="E2" s="74"/>
      <c r="F2" s="80" t="s">
        <v>21</v>
      </c>
      <c r="G2" s="80"/>
      <c r="H2" s="80"/>
      <c r="I2" s="80"/>
      <c r="J2" s="80"/>
      <c r="K2" s="80"/>
      <c r="L2" s="80"/>
      <c r="M2" s="80"/>
      <c r="N2" s="80"/>
      <c r="O2" s="80"/>
      <c r="P2" s="80"/>
      <c r="Q2" s="80"/>
      <c r="R2" s="80"/>
      <c r="S2" s="80"/>
      <c r="T2" s="80"/>
      <c r="U2" s="80"/>
    </row>
    <row r="3" spans="1:25" ht="111" customHeight="1" x14ac:dyDescent="0.2">
      <c r="A3" s="74"/>
      <c r="B3" s="74"/>
      <c r="C3" s="74"/>
      <c r="D3" s="74"/>
      <c r="E3" s="74"/>
      <c r="F3" s="74" t="s">
        <v>72</v>
      </c>
      <c r="G3" s="74"/>
      <c r="H3" s="74" t="s">
        <v>73</v>
      </c>
      <c r="I3" s="74"/>
      <c r="J3" s="74" t="s">
        <v>74</v>
      </c>
      <c r="K3" s="74"/>
      <c r="L3" s="74" t="s">
        <v>75</v>
      </c>
      <c r="M3" s="74"/>
      <c r="N3" s="74" t="s">
        <v>76</v>
      </c>
      <c r="O3" s="74"/>
      <c r="P3" s="74" t="s">
        <v>77</v>
      </c>
      <c r="Q3" s="74"/>
      <c r="R3" s="74" t="s">
        <v>78</v>
      </c>
      <c r="S3" s="74"/>
      <c r="T3" s="74" t="s">
        <v>79</v>
      </c>
      <c r="U3" s="74"/>
    </row>
    <row r="4" spans="1:25" x14ac:dyDescent="0.2">
      <c r="A4" s="74"/>
      <c r="B4" s="10" t="s">
        <v>1</v>
      </c>
      <c r="C4" s="10" t="s">
        <v>2</v>
      </c>
      <c r="D4" s="10" t="s">
        <v>1</v>
      </c>
      <c r="E4" s="10" t="s">
        <v>2</v>
      </c>
      <c r="F4" s="10" t="s">
        <v>1</v>
      </c>
      <c r="G4" s="10" t="s">
        <v>2</v>
      </c>
      <c r="H4" s="10" t="s">
        <v>1</v>
      </c>
      <c r="I4" s="10" t="s">
        <v>2</v>
      </c>
      <c r="J4" s="10" t="s">
        <v>1</v>
      </c>
      <c r="K4" s="10" t="s">
        <v>2</v>
      </c>
      <c r="L4" s="10" t="s">
        <v>1</v>
      </c>
      <c r="M4" s="10" t="s">
        <v>2</v>
      </c>
      <c r="N4" s="10" t="s">
        <v>1</v>
      </c>
      <c r="O4" s="10" t="s">
        <v>2</v>
      </c>
      <c r="P4" s="10" t="s">
        <v>1</v>
      </c>
      <c r="Q4" s="10" t="s">
        <v>2</v>
      </c>
      <c r="R4" s="10" t="s">
        <v>1</v>
      </c>
      <c r="S4" s="10" t="s">
        <v>2</v>
      </c>
      <c r="T4" s="1" t="s">
        <v>1</v>
      </c>
      <c r="U4" s="1" t="s">
        <v>2</v>
      </c>
    </row>
    <row r="5" spans="1:25" x14ac:dyDescent="0.2">
      <c r="A5" s="51" t="s">
        <v>47</v>
      </c>
      <c r="B5" s="21">
        <v>9109452.5291288178</v>
      </c>
      <c r="C5" s="21">
        <f>+C8+C12</f>
        <v>99.999999999994955</v>
      </c>
      <c r="D5" s="21">
        <v>4991429.2413140396</v>
      </c>
      <c r="E5" s="29">
        <f>+D5/$B$5*100</f>
        <v>54.793954141077172</v>
      </c>
      <c r="F5" s="21">
        <v>4444669.5203482192</v>
      </c>
      <c r="G5" s="30">
        <f>+F5/$D5*100</f>
        <v>89.046028811942435</v>
      </c>
      <c r="H5" s="21">
        <v>1140048.1243628375</v>
      </c>
      <c r="I5" s="30">
        <f>+H5/$D5*100</f>
        <v>22.840113908190141</v>
      </c>
      <c r="J5" s="21">
        <v>191257.41263897513</v>
      </c>
      <c r="K5" s="30">
        <f>+J5/$D5*100</f>
        <v>3.8317163960962985</v>
      </c>
      <c r="L5" s="21">
        <v>268099.15197214927</v>
      </c>
      <c r="M5" s="30">
        <f>+L5/$D5*100</f>
        <v>5.3711900742395322</v>
      </c>
      <c r="N5" s="21">
        <v>1067755.4664990667</v>
      </c>
      <c r="O5" s="30">
        <f>+N5/$D5*100</f>
        <v>21.391778083544867</v>
      </c>
      <c r="P5" s="21">
        <v>2883628.385029804</v>
      </c>
      <c r="Q5" s="30">
        <f>+P5/$D5*100</f>
        <v>57.771596983926443</v>
      </c>
      <c r="R5" s="21">
        <v>511403.8969338052</v>
      </c>
      <c r="S5" s="30">
        <f>+R5/$D5*100</f>
        <v>10.245640521174121</v>
      </c>
      <c r="T5" s="21">
        <v>1861.482311277166</v>
      </c>
      <c r="U5" s="30">
        <f>+T5/$D5*100</f>
        <v>3.7293573068604972E-2</v>
      </c>
    </row>
    <row r="6" spans="1:25" x14ac:dyDescent="0.2">
      <c r="A6" s="51"/>
      <c r="B6" s="21"/>
      <c r="C6" s="21"/>
      <c r="D6" s="21"/>
      <c r="E6" s="29"/>
      <c r="F6" s="21"/>
      <c r="G6" s="30"/>
      <c r="H6" s="21"/>
      <c r="I6" s="30"/>
      <c r="J6" s="21"/>
      <c r="K6" s="30"/>
      <c r="L6" s="21"/>
      <c r="M6" s="30"/>
      <c r="N6" s="21"/>
      <c r="O6" s="30"/>
      <c r="P6" s="21"/>
      <c r="Q6" s="30"/>
      <c r="R6" s="21"/>
      <c r="S6" s="30"/>
      <c r="T6" s="21"/>
      <c r="U6" s="30"/>
    </row>
    <row r="7" spans="1:25" x14ac:dyDescent="0.2">
      <c r="A7" s="51" t="s">
        <v>3</v>
      </c>
      <c r="B7" s="21"/>
      <c r="C7" s="21"/>
      <c r="D7" s="21"/>
      <c r="E7" s="21"/>
      <c r="F7" s="21"/>
      <c r="G7" s="21"/>
      <c r="H7" s="21"/>
      <c r="I7" s="21"/>
      <c r="J7" s="21"/>
      <c r="K7" s="21"/>
      <c r="L7" s="21"/>
      <c r="M7" s="21"/>
      <c r="N7" s="21"/>
      <c r="O7" s="21"/>
      <c r="P7" s="21"/>
      <c r="Q7" s="21"/>
      <c r="R7" s="21"/>
      <c r="S7" s="21"/>
      <c r="T7" s="21"/>
      <c r="U7" s="21"/>
    </row>
    <row r="8" spans="1:25" x14ac:dyDescent="0.2">
      <c r="A8" s="52" t="s">
        <v>4</v>
      </c>
      <c r="B8" s="24">
        <v>5116982.9240382006</v>
      </c>
      <c r="C8" s="31">
        <f>+B8/$B$5*100</f>
        <v>56.172233267321971</v>
      </c>
      <c r="D8" s="24">
        <v>3340994.2955078268</v>
      </c>
      <c r="E8" s="32">
        <f>+D8/D$5*100</f>
        <v>66.934622008751134</v>
      </c>
      <c r="F8" s="24">
        <v>2939333.6140055908</v>
      </c>
      <c r="G8" s="32">
        <f>+F8/F$5*100</f>
        <v>66.131657270556929</v>
      </c>
      <c r="H8" s="24">
        <v>873523.0486660297</v>
      </c>
      <c r="I8" s="32">
        <f>+H8/H$5*100</f>
        <v>76.621594299296248</v>
      </c>
      <c r="J8" s="24">
        <v>142856.47639257743</v>
      </c>
      <c r="K8" s="32">
        <f>+J8/J$5*100</f>
        <v>74.693301776616011</v>
      </c>
      <c r="L8" s="24">
        <v>219348.78769562772</v>
      </c>
      <c r="M8" s="32">
        <f>+L8/L$5*100</f>
        <v>81.816292995366936</v>
      </c>
      <c r="N8" s="24">
        <v>786532.89936076745</v>
      </c>
      <c r="O8" s="32">
        <f>+N8/N$5*100</f>
        <v>73.662268566007384</v>
      </c>
      <c r="P8" s="24">
        <v>1912228.7746277216</v>
      </c>
      <c r="Q8" s="32">
        <f>+P8/P$5*100</f>
        <v>66.313287265271441</v>
      </c>
      <c r="R8" s="24">
        <v>427129.46513050486</v>
      </c>
      <c r="S8" s="32">
        <f>+R8/R$5*100</f>
        <v>83.520964093433847</v>
      </c>
      <c r="T8" s="24">
        <v>1861.482311277166</v>
      </c>
      <c r="U8" s="32">
        <f>+T8/T$5*100</f>
        <v>100</v>
      </c>
    </row>
    <row r="9" spans="1:25" x14ac:dyDescent="0.2">
      <c r="A9" s="56" t="s">
        <v>5</v>
      </c>
      <c r="B9" s="24">
        <v>1099557.2898156014</v>
      </c>
      <c r="C9" s="31">
        <f t="shared" ref="C9:C12" si="0">+B9/$B$5*100</f>
        <v>12.070509026745624</v>
      </c>
      <c r="D9" s="24">
        <v>774720.90634047065</v>
      </c>
      <c r="E9" s="32">
        <f t="shared" ref="E9:E12" si="1">+D9/D$5*100</f>
        <v>15.521023516232763</v>
      </c>
      <c r="F9" s="24">
        <v>645789.96469161345</v>
      </c>
      <c r="G9" s="32">
        <f t="shared" ref="G9:G12" si="2">+F9/F$5*100</f>
        <v>14.529538399539293</v>
      </c>
      <c r="H9" s="24">
        <v>222441.67740490055</v>
      </c>
      <c r="I9" s="32">
        <f t="shared" ref="I9:I12" si="3">+H9/H$5*100</f>
        <v>19.511604172781844</v>
      </c>
      <c r="J9" s="24">
        <v>44830.857399182853</v>
      </c>
      <c r="K9" s="32">
        <f t="shared" ref="K9:K12" si="4">+J9/J$5*100</f>
        <v>23.44006267814953</v>
      </c>
      <c r="L9" s="24">
        <v>74902.869144789365</v>
      </c>
      <c r="M9" s="32">
        <f t="shared" ref="M9:M12" si="5">+L9/L$5*100</f>
        <v>27.938495364047416</v>
      </c>
      <c r="N9" s="24">
        <v>215342.48582469928</v>
      </c>
      <c r="O9" s="32">
        <f t="shared" ref="O9:O12" si="6">+N9/N$5*100</f>
        <v>20.167771796173476</v>
      </c>
      <c r="P9" s="24">
        <v>424537.79855075467</v>
      </c>
      <c r="Q9" s="32">
        <f t="shared" ref="Q9:Q12" si="7">+P9/P$5*100</f>
        <v>14.722347746149225</v>
      </c>
      <c r="R9" s="24">
        <v>130337.47217966264</v>
      </c>
      <c r="S9" s="32">
        <f t="shared" ref="S9:S12" si="8">+R9/R$5*100</f>
        <v>25.486210207063241</v>
      </c>
      <c r="T9" s="24">
        <v>345.49057798383842</v>
      </c>
      <c r="U9" s="32">
        <f t="shared" ref="U9:U12" si="9">+T9/T$5*100</f>
        <v>18.559971045161141</v>
      </c>
    </row>
    <row r="10" spans="1:25" x14ac:dyDescent="0.2">
      <c r="A10" s="56" t="s">
        <v>6</v>
      </c>
      <c r="B10" s="24">
        <v>624710.14674780646</v>
      </c>
      <c r="C10" s="31">
        <f t="shared" si="0"/>
        <v>6.8578231759834489</v>
      </c>
      <c r="D10" s="24">
        <v>445525.27978866734</v>
      </c>
      <c r="E10" s="32">
        <f t="shared" si="1"/>
        <v>8.9258057812591307</v>
      </c>
      <c r="F10" s="24">
        <v>404565.63184291759</v>
      </c>
      <c r="G10" s="32">
        <f t="shared" si="2"/>
        <v>9.1022657588099314</v>
      </c>
      <c r="H10" s="24">
        <v>161555.00079132998</v>
      </c>
      <c r="I10" s="32">
        <f t="shared" si="3"/>
        <v>14.17089308239699</v>
      </c>
      <c r="J10" s="24">
        <v>30321.013722671552</v>
      </c>
      <c r="K10" s="32">
        <f t="shared" si="4"/>
        <v>15.85351035774319</v>
      </c>
      <c r="L10" s="24">
        <v>41146.926572049415</v>
      </c>
      <c r="M10" s="32">
        <f t="shared" si="5"/>
        <v>15.347652638723694</v>
      </c>
      <c r="N10" s="24">
        <v>102026.07292327317</v>
      </c>
      <c r="O10" s="32">
        <f t="shared" si="6"/>
        <v>9.5551908769705509</v>
      </c>
      <c r="P10" s="24">
        <v>225642.04877370317</v>
      </c>
      <c r="Q10" s="32">
        <f t="shared" si="7"/>
        <v>7.8249350694809108</v>
      </c>
      <c r="R10" s="24">
        <v>58595.555359558079</v>
      </c>
      <c r="S10" s="32">
        <f t="shared" si="8"/>
        <v>11.457784289653651</v>
      </c>
      <c r="T10" s="24">
        <v>0</v>
      </c>
      <c r="U10" s="32">
        <f t="shared" si="9"/>
        <v>0</v>
      </c>
    </row>
    <row r="11" spans="1:25" x14ac:dyDescent="0.2">
      <c r="A11" s="56" t="s">
        <v>7</v>
      </c>
      <c r="B11" s="24">
        <v>3392715.4874747237</v>
      </c>
      <c r="C11" s="31">
        <f t="shared" si="0"/>
        <v>37.243901064592144</v>
      </c>
      <c r="D11" s="24">
        <v>2120748.1093786112</v>
      </c>
      <c r="E11" s="32">
        <f t="shared" si="1"/>
        <v>42.487792711257683</v>
      </c>
      <c r="F11" s="24">
        <v>1888978.017471004</v>
      </c>
      <c r="G11" s="32">
        <f t="shared" si="2"/>
        <v>42.499853112206445</v>
      </c>
      <c r="H11" s="24">
        <v>489526.37046978419</v>
      </c>
      <c r="I11" s="32">
        <f t="shared" si="3"/>
        <v>42.939097044116096</v>
      </c>
      <c r="J11" s="24">
        <v>67704.605270722983</v>
      </c>
      <c r="K11" s="32">
        <f t="shared" si="4"/>
        <v>35.399728740723276</v>
      </c>
      <c r="L11" s="24">
        <v>103298.99197878873</v>
      </c>
      <c r="M11" s="32">
        <f t="shared" si="5"/>
        <v>38.530144992595751</v>
      </c>
      <c r="N11" s="24">
        <v>469164.34061278339</v>
      </c>
      <c r="O11" s="32">
        <f t="shared" si="6"/>
        <v>43.939305892862265</v>
      </c>
      <c r="P11" s="24">
        <v>1262048.92730326</v>
      </c>
      <c r="Q11" s="32">
        <f t="shared" si="7"/>
        <v>43.76600444964118</v>
      </c>
      <c r="R11" s="24">
        <v>238196.43759128352</v>
      </c>
      <c r="S11" s="32">
        <f t="shared" si="8"/>
        <v>46.576969596716836</v>
      </c>
      <c r="T11" s="24">
        <v>1515.9917332933276</v>
      </c>
      <c r="U11" s="32">
        <f t="shared" si="9"/>
        <v>81.440028954838866</v>
      </c>
    </row>
    <row r="12" spans="1:25" x14ac:dyDescent="0.2">
      <c r="A12" s="52" t="s">
        <v>8</v>
      </c>
      <c r="B12" s="24">
        <v>3992469.6050901581</v>
      </c>
      <c r="C12" s="31">
        <f t="shared" si="0"/>
        <v>43.827766732672984</v>
      </c>
      <c r="D12" s="24">
        <v>1650434.9458061375</v>
      </c>
      <c r="E12" s="32">
        <f t="shared" si="1"/>
        <v>33.06537799124736</v>
      </c>
      <c r="F12" s="24">
        <v>1505335.9063425534</v>
      </c>
      <c r="G12" s="32">
        <f t="shared" si="2"/>
        <v>33.868342729441387</v>
      </c>
      <c r="H12" s="24">
        <v>266525.07569681318</v>
      </c>
      <c r="I12" s="32">
        <f t="shared" si="3"/>
        <v>23.378405700704221</v>
      </c>
      <c r="J12" s="24">
        <v>48400.936246397832</v>
      </c>
      <c r="K12" s="32">
        <f t="shared" si="4"/>
        <v>25.306698223384057</v>
      </c>
      <c r="L12" s="24">
        <v>48750.364276521861</v>
      </c>
      <c r="M12" s="32">
        <f t="shared" si="5"/>
        <v>18.183707004633177</v>
      </c>
      <c r="N12" s="24">
        <v>281222.56713829923</v>
      </c>
      <c r="O12" s="32">
        <f t="shared" si="6"/>
        <v>26.337731433992623</v>
      </c>
      <c r="P12" s="24">
        <v>971399.61040203646</v>
      </c>
      <c r="Q12" s="32">
        <f t="shared" si="7"/>
        <v>33.686712734726967</v>
      </c>
      <c r="R12" s="24">
        <v>84274.431803301311</v>
      </c>
      <c r="S12" s="32">
        <f t="shared" si="8"/>
        <v>16.479035906566349</v>
      </c>
      <c r="T12" s="24">
        <v>0</v>
      </c>
      <c r="U12" s="32">
        <f t="shared" si="9"/>
        <v>0</v>
      </c>
    </row>
    <row r="13" spans="1:25" x14ac:dyDescent="0.2">
      <c r="A13" s="51"/>
      <c r="B13" s="24"/>
      <c r="C13" s="31"/>
      <c r="D13" s="24"/>
      <c r="E13" s="32"/>
      <c r="F13" s="24"/>
      <c r="G13" s="32"/>
      <c r="H13" s="24"/>
      <c r="I13" s="32"/>
      <c r="J13" s="24"/>
      <c r="K13" s="32"/>
      <c r="L13" s="24"/>
      <c r="M13" s="32"/>
      <c r="N13" s="24"/>
      <c r="O13" s="32"/>
      <c r="P13" s="24"/>
      <c r="Q13" s="32"/>
      <c r="R13" s="24"/>
      <c r="S13" s="32"/>
      <c r="T13" s="24"/>
      <c r="U13" s="32"/>
    </row>
    <row r="14" spans="1:25" x14ac:dyDescent="0.2">
      <c r="A14" s="51" t="s">
        <v>28</v>
      </c>
      <c r="B14" s="21"/>
      <c r="C14" s="58"/>
      <c r="D14" s="21"/>
      <c r="E14" s="59"/>
      <c r="F14" s="21"/>
      <c r="G14" s="59"/>
      <c r="H14" s="21"/>
      <c r="I14" s="59"/>
      <c r="J14" s="21"/>
      <c r="K14" s="59"/>
      <c r="L14" s="21"/>
      <c r="M14" s="59"/>
      <c r="N14" s="21"/>
      <c r="O14" s="59"/>
      <c r="P14" s="21"/>
      <c r="Q14" s="59"/>
      <c r="R14" s="21"/>
      <c r="S14" s="59"/>
      <c r="T14" s="21"/>
      <c r="U14" s="59"/>
    </row>
    <row r="15" spans="1:25" x14ac:dyDescent="0.2">
      <c r="A15" s="52" t="s">
        <v>22</v>
      </c>
      <c r="B15" s="24">
        <v>2062814.9145886165</v>
      </c>
      <c r="C15" s="31">
        <f t="shared" ref="C15" si="10">+B15/$B$5*100</f>
        <v>22.644773744552282</v>
      </c>
      <c r="D15" s="24">
        <v>601611.17127009958</v>
      </c>
      <c r="E15" s="32">
        <f t="shared" ref="E15:G15" si="11">+D15/D$5*100</f>
        <v>12.052883897272675</v>
      </c>
      <c r="F15" s="24">
        <v>285898.10062132869</v>
      </c>
      <c r="G15" s="32">
        <f t="shared" si="11"/>
        <v>6.43238151481125</v>
      </c>
      <c r="H15" s="24">
        <v>114284.18910436265</v>
      </c>
      <c r="I15" s="32">
        <f>+H15/H$5*100</f>
        <v>10.02450569077819</v>
      </c>
      <c r="J15" s="24">
        <v>5935.9882338366288</v>
      </c>
      <c r="K15" s="32">
        <f>+J15/J$5*100</f>
        <v>3.1036644028232407</v>
      </c>
      <c r="L15" s="24">
        <v>6145.3426004972007</v>
      </c>
      <c r="M15" s="32">
        <f>+L15/L$5*100</f>
        <v>2.2921902420398528</v>
      </c>
      <c r="N15" s="24">
        <v>375694.44215929339</v>
      </c>
      <c r="O15" s="32">
        <f>+N15/N$5*100</f>
        <v>35.18543842169332</v>
      </c>
      <c r="P15" s="24">
        <v>339407.88226859615</v>
      </c>
      <c r="Q15" s="32">
        <f>+P15/P$5*100</f>
        <v>11.77016719736195</v>
      </c>
      <c r="R15" s="24">
        <v>5808.3650807262238</v>
      </c>
      <c r="S15" s="32">
        <f>+R15/R$5*100</f>
        <v>1.1357686391423889</v>
      </c>
      <c r="T15" s="24">
        <v>757.99586664666379</v>
      </c>
      <c r="U15" s="32">
        <f>+T15/T$5*100</f>
        <v>40.720014477419433</v>
      </c>
    </row>
    <row r="16" spans="1:25" x14ac:dyDescent="0.2">
      <c r="A16" s="55" t="s">
        <v>23</v>
      </c>
      <c r="B16" s="24">
        <v>2465394.114251263</v>
      </c>
      <c r="C16" s="31">
        <f t="shared" ref="C16:C19" si="12">+B16/$B$5*100</f>
        <v>27.06413043339105</v>
      </c>
      <c r="D16" s="24">
        <v>1747565.3728789883</v>
      </c>
      <c r="E16" s="32">
        <f t="shared" ref="E16:E19" si="13">+D16/D$5*100</f>
        <v>35.011322176309676</v>
      </c>
      <c r="F16" s="24">
        <v>1612641.5138803124</v>
      </c>
      <c r="G16" s="32">
        <f t="shared" ref="G16:G19" si="14">+F16/F$5*100</f>
        <v>36.282596636205461</v>
      </c>
      <c r="H16" s="24">
        <v>409921.17460210144</v>
      </c>
      <c r="I16" s="32">
        <f t="shared" ref="I16:I19" si="15">+H16/H$5*100</f>
        <v>35.956479892566165</v>
      </c>
      <c r="J16" s="24">
        <v>73675.439582994033</v>
      </c>
      <c r="K16" s="32">
        <f t="shared" ref="K16:K19" si="16">+J16/J$5*100</f>
        <v>38.521612609110548</v>
      </c>
      <c r="L16" s="24">
        <v>99066.254708253095</v>
      </c>
      <c r="M16" s="32">
        <f t="shared" ref="M16:M19" si="17">+L16/L$5*100</f>
        <v>36.951349521069844</v>
      </c>
      <c r="N16" s="24">
        <v>477756.14186781895</v>
      </c>
      <c r="O16" s="32">
        <f t="shared" ref="O16:O19" si="18">+N16/N$5*100</f>
        <v>44.743965903941977</v>
      </c>
      <c r="P16" s="24">
        <v>1143819.6851252234</v>
      </c>
      <c r="Q16" s="32">
        <f t="shared" ref="Q16:Q19" si="19">+P16/P$5*100</f>
        <v>39.665987859715194</v>
      </c>
      <c r="R16" s="24">
        <v>147193.04892446884</v>
      </c>
      <c r="S16" s="32">
        <f t="shared" ref="S16:S19" si="20">+R16/R$5*100</f>
        <v>28.782152386203098</v>
      </c>
      <c r="T16" s="24">
        <v>184.26164159138048</v>
      </c>
      <c r="U16" s="32">
        <f t="shared" ref="U16:U19" si="21">+T16/T$5*100</f>
        <v>9.8986512240859437</v>
      </c>
    </row>
    <row r="17" spans="1:21" x14ac:dyDescent="0.2">
      <c r="A17" s="55" t="s">
        <v>26</v>
      </c>
      <c r="B17" s="24">
        <v>1802312.3807487171</v>
      </c>
      <c r="C17" s="31">
        <f t="shared" si="12"/>
        <v>19.785079015292713</v>
      </c>
      <c r="D17" s="24">
        <v>1234077.5699875967</v>
      </c>
      <c r="E17" s="32">
        <f t="shared" si="13"/>
        <v>24.723931970689712</v>
      </c>
      <c r="F17" s="24">
        <v>1190036.6224273669</v>
      </c>
      <c r="G17" s="32">
        <f t="shared" si="14"/>
        <v>26.774468089904985</v>
      </c>
      <c r="H17" s="24">
        <v>304928.79635785363</v>
      </c>
      <c r="I17" s="32">
        <f t="shared" si="15"/>
        <v>26.747010923620046</v>
      </c>
      <c r="J17" s="24">
        <v>59562.538831307866</v>
      </c>
      <c r="K17" s="32">
        <f t="shared" si="16"/>
        <v>31.142604100652772</v>
      </c>
      <c r="L17" s="24">
        <v>87673.680892936231</v>
      </c>
      <c r="M17" s="32">
        <f t="shared" si="17"/>
        <v>32.70196128857728</v>
      </c>
      <c r="N17" s="24">
        <v>138845.16178311891</v>
      </c>
      <c r="O17" s="32">
        <f t="shared" si="18"/>
        <v>13.003460636765588</v>
      </c>
      <c r="P17" s="24">
        <v>727018.19223062706</v>
      </c>
      <c r="Q17" s="32">
        <f t="shared" si="19"/>
        <v>25.211923838900375</v>
      </c>
      <c r="R17" s="24">
        <v>200646.23521950448</v>
      </c>
      <c r="S17" s="32">
        <f t="shared" si="20"/>
        <v>39.23439700450222</v>
      </c>
      <c r="T17" s="24">
        <v>0</v>
      </c>
      <c r="U17" s="32">
        <f t="shared" si="21"/>
        <v>0</v>
      </c>
    </row>
    <row r="18" spans="1:21" x14ac:dyDescent="0.2">
      <c r="A18" s="55" t="s">
        <v>27</v>
      </c>
      <c r="B18" s="24">
        <v>1391794.6889233228</v>
      </c>
      <c r="C18" s="31">
        <f t="shared" si="12"/>
        <v>15.278576670473379</v>
      </c>
      <c r="D18" s="24">
        <v>850584.4848876209</v>
      </c>
      <c r="E18" s="32">
        <f t="shared" si="13"/>
        <v>17.040900386753687</v>
      </c>
      <c r="F18" s="24">
        <v>816333.16259476484</v>
      </c>
      <c r="G18" s="32">
        <f t="shared" si="14"/>
        <v>18.36656603730594</v>
      </c>
      <c r="H18" s="24">
        <v>194991.5345773375</v>
      </c>
      <c r="I18" s="32">
        <f t="shared" si="15"/>
        <v>17.103798551163486</v>
      </c>
      <c r="J18" s="24">
        <v>33910.148678070022</v>
      </c>
      <c r="K18" s="32">
        <f t="shared" si="16"/>
        <v>17.730109494935043</v>
      </c>
      <c r="L18" s="24">
        <v>46750.098522154971</v>
      </c>
      <c r="M18" s="32">
        <f t="shared" si="17"/>
        <v>17.437615217451892</v>
      </c>
      <c r="N18" s="24">
        <v>54635.463546354316</v>
      </c>
      <c r="O18" s="32">
        <f t="shared" si="18"/>
        <v>5.116851681920382</v>
      </c>
      <c r="P18" s="24">
        <v>424405.52921239153</v>
      </c>
      <c r="Q18" s="32">
        <f t="shared" si="19"/>
        <v>14.717760839630694</v>
      </c>
      <c r="R18" s="24">
        <v>113841.98189195937</v>
      </c>
      <c r="S18" s="32">
        <f t="shared" si="20"/>
        <v>22.260679391478078</v>
      </c>
      <c r="T18" s="24">
        <v>919.22480303912175</v>
      </c>
      <c r="U18" s="32">
        <f t="shared" si="21"/>
        <v>49.381334298494629</v>
      </c>
    </row>
    <row r="19" spans="1:21" x14ac:dyDescent="0.2">
      <c r="A19" s="55" t="s">
        <v>24</v>
      </c>
      <c r="B19" s="24">
        <v>1387136.430616302</v>
      </c>
      <c r="C19" s="31">
        <f t="shared" si="12"/>
        <v>15.227440136284025</v>
      </c>
      <c r="D19" s="24">
        <v>557590.64228957682</v>
      </c>
      <c r="E19" s="32">
        <f t="shared" si="13"/>
        <v>11.170961568971094</v>
      </c>
      <c r="F19" s="24">
        <v>539760.12082431698</v>
      </c>
      <c r="G19" s="32">
        <f t="shared" si="14"/>
        <v>12.143987721769452</v>
      </c>
      <c r="H19" s="24">
        <v>115922.42972117543</v>
      </c>
      <c r="I19" s="32">
        <f t="shared" si="15"/>
        <v>10.168204941871503</v>
      </c>
      <c r="J19" s="24">
        <v>18173.297312766685</v>
      </c>
      <c r="K19" s="32">
        <f t="shared" si="16"/>
        <v>9.5020093924784508</v>
      </c>
      <c r="L19" s="24">
        <v>28463.775248307786</v>
      </c>
      <c r="M19" s="32">
        <f t="shared" si="17"/>
        <v>10.616883730861135</v>
      </c>
      <c r="N19" s="24">
        <v>20824.257142472448</v>
      </c>
      <c r="O19" s="32">
        <f t="shared" si="18"/>
        <v>1.950283355677922</v>
      </c>
      <c r="P19" s="24">
        <v>248977.09619291627</v>
      </c>
      <c r="Q19" s="32">
        <f t="shared" si="19"/>
        <v>8.634160264390065</v>
      </c>
      <c r="R19" s="24">
        <v>43914.265817146203</v>
      </c>
      <c r="S19" s="32">
        <f t="shared" si="20"/>
        <v>8.5870025786742001</v>
      </c>
      <c r="T19" s="24">
        <v>0</v>
      </c>
      <c r="U19" s="32">
        <f t="shared" si="21"/>
        <v>0</v>
      </c>
    </row>
    <row r="20" spans="1:21" x14ac:dyDescent="0.2">
      <c r="A20" s="51"/>
      <c r="B20" s="24"/>
      <c r="C20" s="31"/>
      <c r="D20" s="24"/>
      <c r="E20" s="32"/>
      <c r="F20" s="24"/>
      <c r="G20" s="32"/>
      <c r="H20" s="24"/>
      <c r="I20" s="32"/>
      <c r="J20" s="24"/>
      <c r="K20" s="32"/>
      <c r="L20" s="24"/>
      <c r="M20" s="32"/>
      <c r="N20" s="24"/>
      <c r="O20" s="32"/>
      <c r="P20" s="24"/>
      <c r="Q20" s="32"/>
      <c r="R20" s="24"/>
      <c r="S20" s="32"/>
      <c r="T20" s="24"/>
      <c r="U20" s="32"/>
    </row>
    <row r="21" spans="1:21" x14ac:dyDescent="0.2">
      <c r="A21" s="51" t="s">
        <v>39</v>
      </c>
      <c r="B21" s="60"/>
      <c r="C21" s="58"/>
      <c r="D21" s="60"/>
      <c r="E21" s="59"/>
      <c r="F21" s="61"/>
      <c r="G21" s="59"/>
      <c r="H21" s="61"/>
      <c r="I21" s="59"/>
      <c r="J21" s="61"/>
      <c r="K21" s="59"/>
      <c r="L21" s="61"/>
      <c r="M21" s="59"/>
      <c r="N21" s="61"/>
      <c r="O21" s="59"/>
      <c r="P21" s="61"/>
      <c r="Q21" s="59"/>
      <c r="R21" s="61"/>
      <c r="S21" s="59"/>
      <c r="T21" s="61"/>
      <c r="U21" s="59"/>
    </row>
    <row r="22" spans="1:21" x14ac:dyDescent="0.2">
      <c r="A22" s="52" t="s">
        <v>10</v>
      </c>
      <c r="B22" s="33">
        <v>4213759.9918541294</v>
      </c>
      <c r="C22" s="31">
        <f>+B22/$B$5*100</f>
        <v>46.257005878015285</v>
      </c>
      <c r="D22" s="33">
        <v>2250500.8235398186</v>
      </c>
      <c r="E22" s="32">
        <f t="shared" ref="E22:G22" si="22">+D22/D$5*100</f>
        <v>45.087302949472516</v>
      </c>
      <c r="F22" s="33">
        <v>1973286.80850549</v>
      </c>
      <c r="G22" s="32">
        <f t="shared" si="22"/>
        <v>44.39670484996806</v>
      </c>
      <c r="H22" s="33">
        <v>502448.03623215161</v>
      </c>
      <c r="I22" s="32">
        <f>+H22/H$5*100</f>
        <v>44.072528649873021</v>
      </c>
      <c r="J22" s="33">
        <v>91103.990255141776</v>
      </c>
      <c r="K22" s="32">
        <f>+J22/J$5*100</f>
        <v>47.6342270859395</v>
      </c>
      <c r="L22" s="33">
        <v>125172.70611767983</v>
      </c>
      <c r="M22" s="32">
        <f>+L22/L$5*100</f>
        <v>46.688960109311736</v>
      </c>
      <c r="N22" s="33">
        <v>456995.01348928938</v>
      </c>
      <c r="O22" s="32">
        <f>+N22/N$5*100</f>
        <v>42.799594834918025</v>
      </c>
      <c r="P22" s="33">
        <v>1305535.7275564158</v>
      </c>
      <c r="Q22" s="32">
        <f>+P22/P$5*100</f>
        <v>45.274062855464727</v>
      </c>
      <c r="R22" s="33">
        <v>288748.89259528113</v>
      </c>
      <c r="S22" s="32">
        <f>+R22/R$5*100</f>
        <v>56.462004753291126</v>
      </c>
      <c r="T22" s="33">
        <v>919.22480303912175</v>
      </c>
      <c r="U22" s="32">
        <f>+T22/T$5*100</f>
        <v>49.381334298494629</v>
      </c>
    </row>
    <row r="23" spans="1:21" x14ac:dyDescent="0.2">
      <c r="A23" s="52" t="s">
        <v>11</v>
      </c>
      <c r="B23" s="33">
        <v>4895692.537274315</v>
      </c>
      <c r="C23" s="31">
        <f>+B23/$B$5*100</f>
        <v>53.742994121980615</v>
      </c>
      <c r="D23" s="33">
        <v>2740928.4177741306</v>
      </c>
      <c r="E23" s="32">
        <f t="shared" ref="E23" si="23">+D23/D$5*100</f>
        <v>54.912697050525672</v>
      </c>
      <c r="F23" s="33">
        <v>2471382.7118426384</v>
      </c>
      <c r="G23" s="32">
        <f t="shared" ref="G23" si="24">+F23/F$5*100</f>
        <v>55.603295150029894</v>
      </c>
      <c r="H23" s="33">
        <v>637600.08813068259</v>
      </c>
      <c r="I23" s="32">
        <f>+H23/H$5*100</f>
        <v>55.927471350126687</v>
      </c>
      <c r="J23" s="33">
        <v>100153.42238383346</v>
      </c>
      <c r="K23" s="32">
        <f>+J23/J$5*100</f>
        <v>52.36577291406055</v>
      </c>
      <c r="L23" s="33">
        <v>142926.44585446944</v>
      </c>
      <c r="M23" s="32">
        <f>+L23/L$5*100</f>
        <v>53.311039890688264</v>
      </c>
      <c r="N23" s="33">
        <v>610760.45300977246</v>
      </c>
      <c r="O23" s="32">
        <f>+N23/N$5*100</f>
        <v>57.200405165081527</v>
      </c>
      <c r="P23" s="33">
        <v>1578092.6574733371</v>
      </c>
      <c r="Q23" s="32">
        <f>+P23/P$5*100</f>
        <v>54.725937144533511</v>
      </c>
      <c r="R23" s="33">
        <v>222655.00433852433</v>
      </c>
      <c r="S23" s="32">
        <f>+R23/R$5*100</f>
        <v>43.537995246708924</v>
      </c>
      <c r="T23" s="33">
        <v>942.25750823804424</v>
      </c>
      <c r="U23" s="32">
        <f>+T23/T$5*100</f>
        <v>50.618665701505371</v>
      </c>
    </row>
    <row r="24" spans="1:21" x14ac:dyDescent="0.2">
      <c r="A24" s="52"/>
      <c r="B24" s="33"/>
      <c r="C24" s="31"/>
      <c r="D24" s="33"/>
      <c r="E24" s="32"/>
      <c r="F24" s="33"/>
      <c r="G24" s="32"/>
      <c r="H24" s="33"/>
      <c r="I24" s="32"/>
      <c r="J24" s="33"/>
      <c r="K24" s="32"/>
      <c r="L24" s="33"/>
      <c r="M24" s="32"/>
      <c r="N24" s="33"/>
      <c r="O24" s="32"/>
      <c r="P24" s="33"/>
      <c r="Q24" s="32"/>
      <c r="R24" s="33"/>
      <c r="S24" s="32"/>
      <c r="T24" s="33"/>
      <c r="U24" s="32"/>
    </row>
    <row r="25" spans="1:21" x14ac:dyDescent="0.2">
      <c r="A25" s="51" t="s">
        <v>38</v>
      </c>
      <c r="B25" s="60"/>
      <c r="C25" s="58"/>
      <c r="D25" s="60"/>
      <c r="E25" s="59"/>
      <c r="F25" s="60"/>
      <c r="G25" s="59"/>
      <c r="H25" s="60"/>
      <c r="I25" s="59"/>
      <c r="J25" s="60"/>
      <c r="K25" s="59"/>
      <c r="L25" s="60"/>
      <c r="M25" s="59"/>
      <c r="N25" s="60"/>
      <c r="O25" s="59"/>
      <c r="P25" s="60"/>
      <c r="Q25" s="59"/>
      <c r="R25" s="60"/>
      <c r="S25" s="59"/>
      <c r="T25" s="60"/>
      <c r="U25" s="59"/>
    </row>
    <row r="26" spans="1:21" x14ac:dyDescent="0.2">
      <c r="A26" s="39" t="s">
        <v>12</v>
      </c>
      <c r="B26" s="33">
        <v>950112.53735540668</v>
      </c>
      <c r="C26" s="31">
        <f>+B26/$B$5*100</f>
        <v>10.429963099508798</v>
      </c>
      <c r="D26" s="33">
        <v>177817.45710182699</v>
      </c>
      <c r="E26" s="32">
        <f>+D26/D$5*100</f>
        <v>3.5624557317177334</v>
      </c>
      <c r="F26" s="33">
        <v>170434.59843571397</v>
      </c>
      <c r="G26" s="32">
        <f>+F26/F$5*100</f>
        <v>3.8345842734863496</v>
      </c>
      <c r="H26" s="33">
        <v>16513.104326643828</v>
      </c>
      <c r="I26" s="32">
        <f>+H26/H$5*100</f>
        <v>1.4484567777235589</v>
      </c>
      <c r="J26" s="33">
        <v>0</v>
      </c>
      <c r="K26" s="32">
        <f>+J26/J$5*100</f>
        <v>0</v>
      </c>
      <c r="L26" s="33">
        <v>1274.5101362897371</v>
      </c>
      <c r="M26" s="32">
        <f>+L26/L$5*100</f>
        <v>0.47538760451660661</v>
      </c>
      <c r="N26" s="33">
        <v>4909.9000863799265</v>
      </c>
      <c r="O26" s="32">
        <f>+N26/N$5*100</f>
        <v>0.45983375786203184</v>
      </c>
      <c r="P26" s="33">
        <v>83916.590874926173</v>
      </c>
      <c r="Q26" s="32">
        <f>+P26/P$5*100</f>
        <v>2.9101042045006382</v>
      </c>
      <c r="R26" s="33">
        <v>4002.2065043330249</v>
      </c>
      <c r="S26" s="32">
        <f>+R26/R$5*100</f>
        <v>0.78259210153243319</v>
      </c>
      <c r="T26" s="33">
        <v>0</v>
      </c>
      <c r="U26" s="32">
        <f>+T26/T$5*100</f>
        <v>0</v>
      </c>
    </row>
    <row r="27" spans="1:21" x14ac:dyDescent="0.2">
      <c r="A27" s="39" t="s">
        <v>82</v>
      </c>
      <c r="B27" s="33">
        <v>1599035.8290344512</v>
      </c>
      <c r="C27" s="31">
        <f t="shared" ref="C27:C32" si="25">+B27/$B$5*100</f>
        <v>17.553588691760545</v>
      </c>
      <c r="D27" s="33">
        <v>522879.7673411374</v>
      </c>
      <c r="E27" s="32">
        <f t="shared" ref="E27:E32" si="26">+D27/D$5*100</f>
        <v>10.475552032537367</v>
      </c>
      <c r="F27" s="33">
        <v>407795.69877169019</v>
      </c>
      <c r="G27" s="32">
        <f t="shared" ref="G27:G32" si="27">+F27/F$5*100</f>
        <v>9.1749385844043871</v>
      </c>
      <c r="H27" s="33">
        <v>80023.365644180871</v>
      </c>
      <c r="I27" s="32">
        <f t="shared" ref="I27:I32" si="28">+H27/H$5*100</f>
        <v>7.0192971624689262</v>
      </c>
      <c r="J27" s="33">
        <v>8348.5547816405506</v>
      </c>
      <c r="K27" s="32">
        <f t="shared" ref="K27:K32" si="29">+J27/J$5*100</f>
        <v>4.3650882161621647</v>
      </c>
      <c r="L27" s="33">
        <v>6210.2948882327237</v>
      </c>
      <c r="M27" s="32">
        <f t="shared" ref="M27:M32" si="30">+L27/L$5*100</f>
        <v>2.3164172070480338</v>
      </c>
      <c r="N27" s="33">
        <v>94306.370972484903</v>
      </c>
      <c r="O27" s="32">
        <f t="shared" ref="O27:O32" si="31">+N27/N$5*100</f>
        <v>8.8322068049620555</v>
      </c>
      <c r="P27" s="33">
        <v>284520.91007311514</v>
      </c>
      <c r="Q27" s="32">
        <f t="shared" ref="Q27:Q32" si="32">+P27/P$5*100</f>
        <v>9.8667675609724732</v>
      </c>
      <c r="R27" s="33">
        <v>23714.801646137512</v>
      </c>
      <c r="S27" s="32">
        <f t="shared" ref="S27:S32" si="33">+R27/R$5*100</f>
        <v>4.6371961160880817</v>
      </c>
      <c r="T27" s="33">
        <v>0</v>
      </c>
      <c r="U27" s="32">
        <f t="shared" ref="U27:U32" si="34">+T27/T$5*100</f>
        <v>0</v>
      </c>
    </row>
    <row r="28" spans="1:21" x14ac:dyDescent="0.2">
      <c r="A28" s="39" t="s">
        <v>83</v>
      </c>
      <c r="B28" s="33">
        <v>2975839.8297647135</v>
      </c>
      <c r="C28" s="31">
        <f t="shared" si="25"/>
        <v>32.667603461887822</v>
      </c>
      <c r="D28" s="33">
        <v>1523246.6491087049</v>
      </c>
      <c r="E28" s="32">
        <f t="shared" si="26"/>
        <v>30.517244169281188</v>
      </c>
      <c r="F28" s="33">
        <v>1359181.9437379932</v>
      </c>
      <c r="G28" s="32">
        <f t="shared" si="27"/>
        <v>30.580045097065117</v>
      </c>
      <c r="H28" s="33">
        <v>267936.15751252789</v>
      </c>
      <c r="I28" s="32">
        <f t="shared" si="28"/>
        <v>23.502179582311488</v>
      </c>
      <c r="J28" s="33">
        <v>34860.893900814692</v>
      </c>
      <c r="K28" s="32">
        <f t="shared" si="29"/>
        <v>18.227211912889075</v>
      </c>
      <c r="L28" s="33">
        <v>33097.077838029312</v>
      </c>
      <c r="M28" s="32">
        <f t="shared" si="30"/>
        <v>12.345088596724658</v>
      </c>
      <c r="N28" s="33">
        <v>204466.58124606716</v>
      </c>
      <c r="O28" s="32">
        <f t="shared" si="31"/>
        <v>19.149195453568382</v>
      </c>
      <c r="P28" s="33">
        <v>871339.27516324667</v>
      </c>
      <c r="Q28" s="32">
        <f t="shared" si="32"/>
        <v>30.216767170373132</v>
      </c>
      <c r="R28" s="33">
        <v>91573.955251351741</v>
      </c>
      <c r="S28" s="32">
        <f t="shared" si="33"/>
        <v>17.906385891933247</v>
      </c>
      <c r="T28" s="33">
        <v>0</v>
      </c>
      <c r="U28" s="32">
        <f t="shared" si="34"/>
        <v>0</v>
      </c>
    </row>
    <row r="29" spans="1:21" x14ac:dyDescent="0.2">
      <c r="A29" s="39" t="s">
        <v>84</v>
      </c>
      <c r="B29" s="33">
        <v>1306578.017748856</v>
      </c>
      <c r="C29" s="31">
        <f t="shared" si="25"/>
        <v>14.343101449520484</v>
      </c>
      <c r="D29" s="33">
        <v>877915.6841369688</v>
      </c>
      <c r="E29" s="32">
        <f t="shared" si="26"/>
        <v>17.588462977106119</v>
      </c>
      <c r="F29" s="33">
        <v>742375.74578502448</v>
      </c>
      <c r="G29" s="32">
        <f t="shared" si="27"/>
        <v>16.702608425358537</v>
      </c>
      <c r="H29" s="33">
        <v>185773.46967353861</v>
      </c>
      <c r="I29" s="32">
        <f t="shared" si="28"/>
        <v>16.295230499797164</v>
      </c>
      <c r="J29" s="33">
        <v>25564.936770203476</v>
      </c>
      <c r="K29" s="32">
        <f t="shared" si="29"/>
        <v>13.366769118884211</v>
      </c>
      <c r="L29" s="33">
        <v>25711.451632432203</v>
      </c>
      <c r="M29" s="32">
        <f t="shared" si="30"/>
        <v>9.5902771207210549</v>
      </c>
      <c r="N29" s="33">
        <v>256508.68263435402</v>
      </c>
      <c r="O29" s="32">
        <f t="shared" si="31"/>
        <v>24.02316735267009</v>
      </c>
      <c r="P29" s="33">
        <v>525574.36155265721</v>
      </c>
      <c r="Q29" s="32">
        <f t="shared" si="32"/>
        <v>18.226147456487361</v>
      </c>
      <c r="R29" s="33">
        <v>48121.902392803662</v>
      </c>
      <c r="S29" s="32">
        <f t="shared" si="33"/>
        <v>9.4097645092900883</v>
      </c>
      <c r="T29" s="33">
        <v>0</v>
      </c>
      <c r="U29" s="32">
        <f t="shared" si="34"/>
        <v>0</v>
      </c>
    </row>
    <row r="30" spans="1:21" x14ac:dyDescent="0.2">
      <c r="A30" s="39" t="s">
        <v>85</v>
      </c>
      <c r="B30" s="33">
        <v>1508155.9223408783</v>
      </c>
      <c r="C30" s="31">
        <f t="shared" si="25"/>
        <v>16.55594469062029</v>
      </c>
      <c r="D30" s="33">
        <v>1220702.7418776243</v>
      </c>
      <c r="E30" s="32">
        <f t="shared" si="26"/>
        <v>24.455976091454382</v>
      </c>
      <c r="F30" s="33">
        <v>1149077.5120505905</v>
      </c>
      <c r="G30" s="32">
        <f t="shared" si="27"/>
        <v>25.852934774789858</v>
      </c>
      <c r="H30" s="33">
        <v>333510.64042130002</v>
      </c>
      <c r="I30" s="32">
        <f t="shared" si="28"/>
        <v>29.254084392945785</v>
      </c>
      <c r="J30" s="33">
        <v>63817.655577413905</v>
      </c>
      <c r="K30" s="32">
        <f t="shared" si="29"/>
        <v>33.36741551443999</v>
      </c>
      <c r="L30" s="33">
        <v>82856.572901798529</v>
      </c>
      <c r="M30" s="32">
        <f t="shared" si="30"/>
        <v>30.905197682387993</v>
      </c>
      <c r="N30" s="33">
        <v>270070.35324513505</v>
      </c>
      <c r="O30" s="32">
        <f t="shared" si="31"/>
        <v>25.293277507689645</v>
      </c>
      <c r="P30" s="33">
        <v>737802.20702919585</v>
      </c>
      <c r="Q30" s="32">
        <f t="shared" si="32"/>
        <v>25.585897644074212</v>
      </c>
      <c r="R30" s="33">
        <v>174107.90689329</v>
      </c>
      <c r="S30" s="32">
        <f t="shared" si="33"/>
        <v>34.045088028694877</v>
      </c>
      <c r="T30" s="33">
        <v>0</v>
      </c>
      <c r="U30" s="32">
        <f t="shared" si="34"/>
        <v>0</v>
      </c>
    </row>
    <row r="31" spans="1:21" x14ac:dyDescent="0.2">
      <c r="A31" s="39" t="s">
        <v>13</v>
      </c>
      <c r="B31" s="33">
        <v>711685.17499225028</v>
      </c>
      <c r="C31" s="31">
        <f t="shared" si="25"/>
        <v>7.8126009517754449</v>
      </c>
      <c r="D31" s="33">
        <v>640530.84975832049</v>
      </c>
      <c r="E31" s="32">
        <f t="shared" si="26"/>
        <v>12.832614042820625</v>
      </c>
      <c r="F31" s="33">
        <v>586639.44296488154</v>
      </c>
      <c r="G31" s="32">
        <f t="shared" si="27"/>
        <v>13.198719056145283</v>
      </c>
      <c r="H31" s="33">
        <v>252515.4008905041</v>
      </c>
      <c r="I31" s="32">
        <f t="shared" si="28"/>
        <v>22.149538733869907</v>
      </c>
      <c r="J31" s="33">
        <v>58665.371608902569</v>
      </c>
      <c r="K31" s="32">
        <f t="shared" si="29"/>
        <v>30.673515237624589</v>
      </c>
      <c r="L31" s="33">
        <v>118191.24870872003</v>
      </c>
      <c r="M31" s="32">
        <f t="shared" si="30"/>
        <v>44.084902111513578</v>
      </c>
      <c r="N31" s="33">
        <v>235785.88306914057</v>
      </c>
      <c r="O31" s="32">
        <f t="shared" si="31"/>
        <v>22.0823859457475</v>
      </c>
      <c r="P31" s="33">
        <v>361836.38170655334</v>
      </c>
      <c r="Q31" s="32">
        <f t="shared" si="32"/>
        <v>12.547954638850372</v>
      </c>
      <c r="R31" s="33">
        <v>167688.3135088546</v>
      </c>
      <c r="S31" s="32">
        <f t="shared" si="33"/>
        <v>32.789799709046754</v>
      </c>
      <c r="T31" s="33">
        <v>0</v>
      </c>
      <c r="U31" s="32">
        <f t="shared" si="34"/>
        <v>0</v>
      </c>
    </row>
    <row r="32" spans="1:21" x14ac:dyDescent="0.2">
      <c r="A32" s="42" t="s">
        <v>49</v>
      </c>
      <c r="B32" s="33">
        <v>58045.217891681743</v>
      </c>
      <c r="C32" s="31">
        <f t="shared" si="25"/>
        <v>0.6371976549202446</v>
      </c>
      <c r="D32" s="33">
        <v>28336.091989296172</v>
      </c>
      <c r="E32" s="32">
        <f t="shared" si="26"/>
        <v>0.56769495507936796</v>
      </c>
      <c r="F32" s="33">
        <v>29164.578602193371</v>
      </c>
      <c r="G32" s="32">
        <f t="shared" si="27"/>
        <v>0.65616978874749865</v>
      </c>
      <c r="H32" s="33">
        <v>3775.9858941360944</v>
      </c>
      <c r="I32" s="32">
        <f t="shared" si="28"/>
        <v>0.33121285088262908</v>
      </c>
      <c r="J32" s="33">
        <v>0</v>
      </c>
      <c r="K32" s="32">
        <f t="shared" si="29"/>
        <v>0</v>
      </c>
      <c r="L32" s="33">
        <v>757.99586664666379</v>
      </c>
      <c r="M32" s="32">
        <f t="shared" si="30"/>
        <v>0.28272967708805213</v>
      </c>
      <c r="N32" s="33">
        <v>1707.6952454977998</v>
      </c>
      <c r="O32" s="32">
        <f t="shared" si="31"/>
        <v>0.1599331774996155</v>
      </c>
      <c r="P32" s="33">
        <v>18638.658630062106</v>
      </c>
      <c r="Q32" s="32">
        <f t="shared" si="32"/>
        <v>0.64636132474016639</v>
      </c>
      <c r="R32" s="33">
        <v>2194.8107370346174</v>
      </c>
      <c r="S32" s="32">
        <f t="shared" si="33"/>
        <v>0.42917364341451392</v>
      </c>
      <c r="T32" s="33">
        <v>0</v>
      </c>
      <c r="U32" s="32">
        <f t="shared" si="34"/>
        <v>0</v>
      </c>
    </row>
    <row r="33" spans="1:21" x14ac:dyDescent="0.2">
      <c r="A33" s="53"/>
      <c r="B33" s="33"/>
      <c r="C33" s="31"/>
      <c r="D33" s="33"/>
      <c r="E33" s="32"/>
      <c r="F33" s="33"/>
      <c r="G33" s="32"/>
      <c r="H33" s="33"/>
      <c r="I33" s="32"/>
      <c r="J33" s="33"/>
      <c r="K33" s="32"/>
      <c r="L33" s="33"/>
      <c r="M33" s="32"/>
      <c r="N33" s="33"/>
      <c r="O33" s="32"/>
      <c r="P33" s="33"/>
      <c r="Q33" s="32"/>
      <c r="R33" s="33"/>
      <c r="S33" s="32"/>
      <c r="T33" s="33"/>
      <c r="U33" s="32"/>
    </row>
    <row r="34" spans="1:21" x14ac:dyDescent="0.2">
      <c r="A34" s="51" t="s">
        <v>65</v>
      </c>
      <c r="B34" s="60"/>
      <c r="C34" s="58"/>
      <c r="D34" s="60"/>
      <c r="E34" s="59"/>
      <c r="F34" s="60"/>
      <c r="G34" s="59"/>
      <c r="H34" s="60"/>
      <c r="I34" s="59"/>
      <c r="J34" s="60"/>
      <c r="K34" s="59"/>
      <c r="L34" s="60"/>
      <c r="M34" s="59"/>
      <c r="N34" s="60"/>
      <c r="O34" s="59"/>
      <c r="P34" s="60"/>
      <c r="Q34" s="59"/>
      <c r="R34" s="60"/>
      <c r="S34" s="59"/>
      <c r="T34" s="60"/>
      <c r="U34" s="59"/>
    </row>
    <row r="35" spans="1:21" x14ac:dyDescent="0.2">
      <c r="A35" s="52" t="s">
        <v>50</v>
      </c>
      <c r="B35" s="24">
        <v>1883962.3887887993</v>
      </c>
      <c r="C35" s="31">
        <f>+B35/$B$5*100</f>
        <v>20.681400806080845</v>
      </c>
      <c r="D35" s="24">
        <v>700876.47814912605</v>
      </c>
      <c r="E35" s="32">
        <f>+D35/D$5*100</f>
        <v>14.04159899429154</v>
      </c>
      <c r="F35" s="24">
        <v>620789.04987060651</v>
      </c>
      <c r="G35" s="32">
        <f>+F35/F$5*100</f>
        <v>13.96704630183552</v>
      </c>
      <c r="H35" s="24">
        <v>106910.78217057048</v>
      </c>
      <c r="I35" s="32">
        <f>+H35/H$5*100</f>
        <v>9.3777429115391033</v>
      </c>
      <c r="J35" s="24">
        <v>10713.885797806532</v>
      </c>
      <c r="K35" s="32">
        <f>+J35/J$5*100</f>
        <v>5.6018146695472009</v>
      </c>
      <c r="L35" s="24">
        <v>13202.424050977923</v>
      </c>
      <c r="M35" s="32">
        <f>+L35/L$5*100</f>
        <v>4.9244557298522968</v>
      </c>
      <c r="N35" s="24">
        <v>143536.96564677631</v>
      </c>
      <c r="O35" s="32">
        <f>+N35/N$5*100</f>
        <v>13.442868723248234</v>
      </c>
      <c r="P35" s="24">
        <v>386783.09517441463</v>
      </c>
      <c r="Q35" s="32">
        <f>+P35/P$5*100</f>
        <v>13.413070046833273</v>
      </c>
      <c r="R35" s="24">
        <v>26551.373392523008</v>
      </c>
      <c r="S35" s="32">
        <f>+R35/R$5*100</f>
        <v>5.1918598101648312</v>
      </c>
      <c r="T35" s="24">
        <v>1515.9917332933276</v>
      </c>
      <c r="U35" s="32">
        <f>+T35/T$5*100</f>
        <v>81.440028954838866</v>
      </c>
    </row>
    <row r="36" spans="1:21" x14ac:dyDescent="0.2">
      <c r="A36" s="52" t="s">
        <v>51</v>
      </c>
      <c r="B36" s="24">
        <v>1859401.6655345641</v>
      </c>
      <c r="C36" s="31">
        <f t="shared" ref="C36:C40" si="35">+B36/$B$5*100</f>
        <v>20.411782811193678</v>
      </c>
      <c r="D36" s="24">
        <v>851101.74973054591</v>
      </c>
      <c r="E36" s="32">
        <f t="shared" ref="E36:E40" si="36">+D36/D$5*100</f>
        <v>17.051263447470721</v>
      </c>
      <c r="F36" s="24">
        <v>753847.70637933339</v>
      </c>
      <c r="G36" s="32">
        <f t="shared" ref="G36:G40" si="37">+F36/F$5*100</f>
        <v>16.960714467704065</v>
      </c>
      <c r="H36" s="24">
        <v>143943.33718010405</v>
      </c>
      <c r="I36" s="32">
        <f t="shared" ref="I36:I40" si="38">+H36/H$5*100</f>
        <v>12.626075522956775</v>
      </c>
      <c r="J36" s="24">
        <v>25838.580232232391</v>
      </c>
      <c r="K36" s="32">
        <f t="shared" ref="K36:K40" si="39">+J36/J$5*100</f>
        <v>13.509845122189482</v>
      </c>
      <c r="L36" s="24">
        <v>25504.344575927815</v>
      </c>
      <c r="M36" s="32">
        <f t="shared" ref="M36:M40" si="40">+L36/L$5*100</f>
        <v>9.5130269485437466</v>
      </c>
      <c r="N36" s="24">
        <v>171895.03039294679</v>
      </c>
      <c r="O36" s="32">
        <f t="shared" ref="O36:O40" si="41">+N36/N$5*100</f>
        <v>16.09872632697002</v>
      </c>
      <c r="P36" s="24">
        <v>490037.92734861531</v>
      </c>
      <c r="Q36" s="32">
        <f t="shared" ref="Q36:Q40" si="42">+P36/P$5*100</f>
        <v>16.993796076242692</v>
      </c>
      <c r="R36" s="24">
        <v>53670.381477748713</v>
      </c>
      <c r="S36" s="32">
        <f t="shared" ref="S36:S40" si="43">+R36/R$5*100</f>
        <v>10.494714999149815</v>
      </c>
      <c r="T36" s="24">
        <v>0</v>
      </c>
      <c r="U36" s="32">
        <f t="shared" ref="U36:U40" si="44">+T36/T$5*100</f>
        <v>0</v>
      </c>
    </row>
    <row r="37" spans="1:21" x14ac:dyDescent="0.2">
      <c r="A37" s="52" t="s">
        <v>52</v>
      </c>
      <c r="B37" s="24">
        <v>1838278.5702422101</v>
      </c>
      <c r="C37" s="31">
        <f t="shared" si="35"/>
        <v>20.179901748914585</v>
      </c>
      <c r="D37" s="24">
        <v>1015026.6655345914</v>
      </c>
      <c r="E37" s="32">
        <f t="shared" si="36"/>
        <v>20.335391256941396</v>
      </c>
      <c r="F37" s="24">
        <v>890004.98721689195</v>
      </c>
      <c r="G37" s="32">
        <f t="shared" si="37"/>
        <v>20.024098150432661</v>
      </c>
      <c r="H37" s="24">
        <v>244343.96534820434</v>
      </c>
      <c r="I37" s="32">
        <f t="shared" si="38"/>
        <v>21.432776400098543</v>
      </c>
      <c r="J37" s="24">
        <v>21849.134240058364</v>
      </c>
      <c r="K37" s="32">
        <f t="shared" si="39"/>
        <v>11.423941137017069</v>
      </c>
      <c r="L37" s="24">
        <v>31218.513949551016</v>
      </c>
      <c r="M37" s="32">
        <f t="shared" si="40"/>
        <v>11.644391158982129</v>
      </c>
      <c r="N37" s="24">
        <v>210467.2489175518</v>
      </c>
      <c r="O37" s="32">
        <f t="shared" si="41"/>
        <v>19.711184397643706</v>
      </c>
      <c r="P37" s="24">
        <v>579682.65465810767</v>
      </c>
      <c r="Q37" s="32">
        <f t="shared" si="42"/>
        <v>20.102543644926573</v>
      </c>
      <c r="R37" s="24">
        <v>79814.265498884968</v>
      </c>
      <c r="S37" s="32">
        <f t="shared" si="43"/>
        <v>15.606894272300767</v>
      </c>
      <c r="T37" s="24">
        <v>0</v>
      </c>
      <c r="U37" s="32">
        <f t="shared" si="44"/>
        <v>0</v>
      </c>
    </row>
    <row r="38" spans="1:21" x14ac:dyDescent="0.2">
      <c r="A38" s="52" t="s">
        <v>53</v>
      </c>
      <c r="B38" s="24">
        <v>1719823.6099017074</v>
      </c>
      <c r="C38" s="31">
        <f t="shared" si="35"/>
        <v>18.879549615109337</v>
      </c>
      <c r="D38" s="24">
        <v>1092397.3170958008</v>
      </c>
      <c r="E38" s="32">
        <f t="shared" si="36"/>
        <v>21.885461343497219</v>
      </c>
      <c r="F38" s="24">
        <v>977819.22663175734</v>
      </c>
      <c r="G38" s="32">
        <f t="shared" si="37"/>
        <v>21.999818482683271</v>
      </c>
      <c r="H38" s="24">
        <v>266819.24125167652</v>
      </c>
      <c r="I38" s="32">
        <f t="shared" si="38"/>
        <v>23.404208607491842</v>
      </c>
      <c r="J38" s="24">
        <v>51616.600999095448</v>
      </c>
      <c r="K38" s="32">
        <f t="shared" si="39"/>
        <v>26.988026391703279</v>
      </c>
      <c r="L38" s="24">
        <v>67885.996681102071</v>
      </c>
      <c r="M38" s="32">
        <f t="shared" si="40"/>
        <v>25.321227680777675</v>
      </c>
      <c r="N38" s="24">
        <v>241713.48923553113</v>
      </c>
      <c r="O38" s="32">
        <f t="shared" si="41"/>
        <v>22.637532358233297</v>
      </c>
      <c r="P38" s="24">
        <v>644120.62046212936</v>
      </c>
      <c r="Q38" s="32">
        <f t="shared" si="42"/>
        <v>22.337157721364019</v>
      </c>
      <c r="R38" s="24">
        <v>117126.52002018419</v>
      </c>
      <c r="S38" s="32">
        <f t="shared" si="43"/>
        <v>22.902938503682297</v>
      </c>
      <c r="T38" s="24">
        <v>0</v>
      </c>
      <c r="U38" s="32">
        <f t="shared" si="44"/>
        <v>0</v>
      </c>
    </row>
    <row r="39" spans="1:21" x14ac:dyDescent="0.2">
      <c r="A39" s="52" t="s">
        <v>54</v>
      </c>
      <c r="B39" s="24">
        <v>1537533.0751561625</v>
      </c>
      <c r="C39" s="31">
        <f t="shared" si="35"/>
        <v>16.878435561738467</v>
      </c>
      <c r="D39" s="24">
        <v>1162326.1894528896</v>
      </c>
      <c r="E39" s="32">
        <f t="shared" si="36"/>
        <v>23.286440281118693</v>
      </c>
      <c r="F39" s="24">
        <v>1045507.0964935016</v>
      </c>
      <c r="G39" s="32">
        <f t="shared" si="37"/>
        <v>23.522718431753976</v>
      </c>
      <c r="H39" s="24">
        <v>350427.64862228144</v>
      </c>
      <c r="I39" s="32">
        <f t="shared" si="38"/>
        <v>30.737969839486578</v>
      </c>
      <c r="J39" s="24">
        <v>73259.369192792976</v>
      </c>
      <c r="K39" s="32">
        <f t="shared" si="39"/>
        <v>38.304067895700435</v>
      </c>
      <c r="L39" s="24">
        <v>118411.46011164169</v>
      </c>
      <c r="M39" s="32">
        <f t="shared" si="40"/>
        <v>44.167040156823219</v>
      </c>
      <c r="N39" s="24">
        <v>266944.26219677163</v>
      </c>
      <c r="O39" s="32">
        <f t="shared" si="41"/>
        <v>25.000505319071102</v>
      </c>
      <c r="P39" s="24">
        <v>700215.43968567334</v>
      </c>
      <c r="Q39" s="32">
        <f t="shared" si="42"/>
        <v>24.282443719891329</v>
      </c>
      <c r="R39" s="24">
        <v>207465.18524904174</v>
      </c>
      <c r="S39" s="32">
        <f t="shared" si="43"/>
        <v>40.567775586562547</v>
      </c>
      <c r="T39" s="24">
        <v>345.49057798383842</v>
      </c>
      <c r="U39" s="32">
        <f t="shared" si="44"/>
        <v>18.559971045161141</v>
      </c>
    </row>
    <row r="40" spans="1:21" ht="14.25" customHeight="1" x14ac:dyDescent="0.2">
      <c r="A40" s="54" t="s">
        <v>55</v>
      </c>
      <c r="B40" s="34">
        <v>270453.21950471215</v>
      </c>
      <c r="C40" s="35">
        <f t="shared" si="35"/>
        <v>2.9689294569558169</v>
      </c>
      <c r="D40" s="34">
        <v>169700.84135093854</v>
      </c>
      <c r="E40" s="70">
        <f t="shared" si="36"/>
        <v>3.3998446766774806</v>
      </c>
      <c r="F40" s="34">
        <v>156701.45375601624</v>
      </c>
      <c r="G40" s="70">
        <f t="shared" si="37"/>
        <v>3.5256041655879833</v>
      </c>
      <c r="H40" s="34">
        <v>27603.149789994899</v>
      </c>
      <c r="I40" s="70">
        <f t="shared" si="38"/>
        <v>2.4212267184266492</v>
      </c>
      <c r="J40" s="34">
        <v>7979.8421769894903</v>
      </c>
      <c r="K40" s="70">
        <f t="shared" si="39"/>
        <v>4.1723047838425735</v>
      </c>
      <c r="L40" s="34">
        <v>11876.412602948771</v>
      </c>
      <c r="M40" s="70">
        <f t="shared" si="40"/>
        <v>4.4298583250209305</v>
      </c>
      <c r="N40" s="34">
        <v>33198.47010948111</v>
      </c>
      <c r="O40" s="70">
        <f t="shared" si="41"/>
        <v>3.1091828748328987</v>
      </c>
      <c r="P40" s="34">
        <v>82788.647700808957</v>
      </c>
      <c r="Q40" s="70">
        <f t="shared" si="42"/>
        <v>2.8709887907402218</v>
      </c>
      <c r="R40" s="34">
        <v>26776.171295422417</v>
      </c>
      <c r="S40" s="70">
        <f t="shared" si="43"/>
        <v>5.2358168281397068</v>
      </c>
      <c r="T40" s="34">
        <v>0</v>
      </c>
      <c r="U40" s="70">
        <f t="shared" si="44"/>
        <v>0</v>
      </c>
    </row>
    <row r="41" spans="1:21" ht="14.25" customHeight="1" x14ac:dyDescent="0.2">
      <c r="A41" s="8" t="str">
        <f>'CUADRO 2'!A42</f>
        <v>Fuente: Instituto Nacional de Estadística (INE).  LXXXI Encuesta Permanente de Hogares de Propósitos Múltiples,Junio 2024.</v>
      </c>
      <c r="B41" s="24"/>
      <c r="C41" s="67"/>
      <c r="D41" s="24"/>
      <c r="E41" s="67"/>
      <c r="F41" s="24"/>
      <c r="G41" s="67"/>
      <c r="H41" s="24"/>
      <c r="I41" s="67"/>
      <c r="J41" s="24"/>
      <c r="K41" s="67"/>
      <c r="L41" s="24"/>
      <c r="M41" s="67"/>
      <c r="N41" s="24"/>
      <c r="O41" s="67"/>
      <c r="P41" s="24"/>
      <c r="Q41" s="67"/>
      <c r="R41" s="24"/>
      <c r="S41" s="67"/>
      <c r="T41" s="24"/>
      <c r="U41" s="67"/>
    </row>
    <row r="42" spans="1:21" ht="13.5" x14ac:dyDescent="0.25">
      <c r="A42" s="9" t="str">
        <f>'CUADRO 1'!A44</f>
        <v>1/  Porcentaje por columnas</v>
      </c>
      <c r="B42" s="5"/>
      <c r="C42" s="5"/>
      <c r="D42" s="6"/>
      <c r="E42" s="6"/>
      <c r="F42" s="6"/>
      <c r="G42" s="6"/>
      <c r="H42" s="5"/>
      <c r="I42" s="5"/>
      <c r="J42" s="5"/>
      <c r="K42" s="5"/>
      <c r="L42" s="6"/>
      <c r="M42" s="6"/>
      <c r="N42" s="6"/>
      <c r="O42" s="6"/>
      <c r="P42" s="5"/>
      <c r="Q42" s="5"/>
      <c r="R42" s="5"/>
      <c r="S42" s="5"/>
    </row>
    <row r="43" spans="1:21" ht="13.5" x14ac:dyDescent="0.25">
      <c r="A43" s="9" t="str">
        <f>'CUADRO 1'!A45</f>
        <v>2/  Porcentaje por filas</v>
      </c>
      <c r="B43" s="5"/>
      <c r="C43" s="5"/>
      <c r="D43" s="6"/>
      <c r="E43" s="6"/>
      <c r="F43" s="6"/>
      <c r="G43" s="6"/>
      <c r="H43" s="5"/>
      <c r="I43" s="5"/>
      <c r="J43" s="5"/>
      <c r="K43" s="5"/>
      <c r="L43" s="6"/>
      <c r="M43" s="6"/>
      <c r="N43" s="6"/>
      <c r="O43" s="6"/>
      <c r="P43" s="5"/>
      <c r="Q43" s="5"/>
      <c r="R43" s="5"/>
      <c r="S43" s="5"/>
    </row>
  </sheetData>
  <mergeCells count="13">
    <mergeCell ref="F3:G3"/>
    <mergeCell ref="H3:I3"/>
    <mergeCell ref="A1:U1"/>
    <mergeCell ref="J3:K3"/>
    <mergeCell ref="L3:M3"/>
    <mergeCell ref="D2:E3"/>
    <mergeCell ref="N3:O3"/>
    <mergeCell ref="P3:Q3"/>
    <mergeCell ref="R3:S3"/>
    <mergeCell ref="T3:U3"/>
    <mergeCell ref="A2:A4"/>
    <mergeCell ref="B2:C3"/>
    <mergeCell ref="F2:U2"/>
  </mergeCells>
  <phoneticPr fontId="2" type="noConversion"/>
  <printOptions horizontalCentered="1" verticalCentered="1"/>
  <pageMargins left="0.15748031496062992" right="0.15748031496062992" top="0.23622047244094491" bottom="0.23622047244094491" header="0" footer="0"/>
  <pageSetup paperSize="119" scale="61" orientation="landscape" horizontalDpi="300" verticalDpi="300" r:id="rId1"/>
  <headerFooter alignWithMargins="0"/>
  <ignoredErrors>
    <ignoredError sqref="F13:U14 I5 K5 M5 O5 Q5 S5 U5 G8 I8 K8 M8 O8 Q8 S8 U8 F20:U21 G15 I15 K15 M15 O15 Q15 S15 U15 F24:U25 G22 I22 K22 M22 O22 Q22 S22 U22 F33:U34"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Titulo</vt:lpstr>
      <vt:lpstr>CUADRO 1</vt:lpstr>
      <vt:lpstr>CUADRO 2</vt:lpstr>
      <vt:lpstr>CUADRO 3</vt:lpstr>
    </vt:vector>
  </TitlesOfParts>
  <Company>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wbanegas</dc:creator>
  <cp:lastModifiedBy>Oswaldo Ayala INE-HN</cp:lastModifiedBy>
  <cp:lastPrinted>2016-08-31T17:42:27Z</cp:lastPrinted>
  <dcterms:created xsi:type="dcterms:W3CDTF">2007-06-01T20:11:14Z</dcterms:created>
  <dcterms:modified xsi:type="dcterms:W3CDTF">2024-10-16T21:35:22Z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BCO_ScreenResolution">
    <vt:lpwstr>96 96 1600 900</vt:lpwstr>
  </property>
</Properties>
</file>