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 tabRatio="592"/>
  </bookViews>
  <sheets>
    <sheet name="Portada" sheetId="9" r:id="rId1"/>
    <sheet name="C01" sheetId="21" r:id="rId2"/>
    <sheet name="C02" sheetId="24" r:id="rId3"/>
    <sheet name="C03" sheetId="15" r:id="rId4"/>
    <sheet name="C04" sheetId="16" r:id="rId5"/>
    <sheet name="C05" sheetId="25" r:id="rId6"/>
    <sheet name="C06" sheetId="26" r:id="rId7"/>
    <sheet name="C07" sheetId="27" r:id="rId8"/>
    <sheet name="C08" sheetId="28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9" i="28" l="1"/>
  <c r="H99" i="28"/>
  <c r="G99" i="28"/>
  <c r="F99" i="28"/>
  <c r="E99" i="28"/>
  <c r="D99" i="28"/>
  <c r="C99" i="28"/>
  <c r="B99" i="28"/>
  <c r="I98" i="28"/>
  <c r="H98" i="28"/>
  <c r="G98" i="28"/>
  <c r="F98" i="28"/>
  <c r="E98" i="28"/>
  <c r="D98" i="28"/>
  <c r="C98" i="28"/>
  <c r="B98" i="28"/>
  <c r="I97" i="28"/>
  <c r="H97" i="28"/>
  <c r="G97" i="28"/>
  <c r="F97" i="28"/>
  <c r="E97" i="28"/>
  <c r="D97" i="28"/>
  <c r="C97" i="28"/>
  <c r="B97" i="28"/>
  <c r="I96" i="28"/>
  <c r="H96" i="28"/>
  <c r="G96" i="28"/>
  <c r="F96" i="28"/>
  <c r="E96" i="28"/>
  <c r="D96" i="28"/>
  <c r="C96" i="28"/>
  <c r="B96" i="28"/>
  <c r="I95" i="28"/>
  <c r="H95" i="28"/>
  <c r="G95" i="28"/>
  <c r="F95" i="28"/>
  <c r="E95" i="28"/>
  <c r="D95" i="28"/>
  <c r="C95" i="28"/>
  <c r="B95" i="28"/>
  <c r="I94" i="28"/>
  <c r="H94" i="28"/>
  <c r="G94" i="28"/>
  <c r="F94" i="28"/>
  <c r="E94" i="28"/>
  <c r="D94" i="28"/>
  <c r="C94" i="28"/>
  <c r="B94" i="28"/>
  <c r="I93" i="28"/>
  <c r="H93" i="28"/>
  <c r="G93" i="28"/>
  <c r="F93" i="28"/>
  <c r="E93" i="28"/>
  <c r="D93" i="28"/>
  <c r="C93" i="28"/>
  <c r="B93" i="28"/>
  <c r="I92" i="28"/>
  <c r="H92" i="28"/>
  <c r="G92" i="28"/>
  <c r="F92" i="28"/>
  <c r="E92" i="28"/>
  <c r="D92" i="28"/>
  <c r="C92" i="28"/>
  <c r="B92" i="28"/>
  <c r="I91" i="28"/>
  <c r="H91" i="28"/>
  <c r="G91" i="28"/>
  <c r="F91" i="28"/>
  <c r="E91" i="28"/>
  <c r="D91" i="28"/>
  <c r="C91" i="28"/>
  <c r="B91" i="28"/>
  <c r="I90" i="28"/>
  <c r="H90" i="28"/>
  <c r="G90" i="28"/>
  <c r="F90" i="28"/>
  <c r="E90" i="28"/>
  <c r="D90" i="28"/>
  <c r="C90" i="28"/>
  <c r="B90" i="28"/>
  <c r="I86" i="28"/>
  <c r="H86" i="28"/>
  <c r="G86" i="28"/>
  <c r="F86" i="28"/>
  <c r="E86" i="28"/>
  <c r="D86" i="28"/>
  <c r="C86" i="28"/>
  <c r="B86" i="28"/>
  <c r="I85" i="28"/>
  <c r="H85" i="28"/>
  <c r="G85" i="28"/>
  <c r="F85" i="28"/>
  <c r="E85" i="28"/>
  <c r="D85" i="28"/>
  <c r="C85" i="28"/>
  <c r="B85" i="28"/>
  <c r="I84" i="28"/>
  <c r="H84" i="28"/>
  <c r="G84" i="28"/>
  <c r="F84" i="28"/>
  <c r="E84" i="28"/>
  <c r="D84" i="28"/>
  <c r="C84" i="28"/>
  <c r="B84" i="28"/>
  <c r="I83" i="28"/>
  <c r="H83" i="28"/>
  <c r="G83" i="28"/>
  <c r="F83" i="28"/>
  <c r="E83" i="28"/>
  <c r="D83" i="28"/>
  <c r="C83" i="28"/>
  <c r="B83" i="28"/>
  <c r="I82" i="28"/>
  <c r="H82" i="28"/>
  <c r="G82" i="28"/>
  <c r="F82" i="28"/>
  <c r="E82" i="28"/>
  <c r="D82" i="28"/>
  <c r="C82" i="28"/>
  <c r="B82" i="28"/>
  <c r="I81" i="28"/>
  <c r="H81" i="28"/>
  <c r="G81" i="28"/>
  <c r="F81" i="28"/>
  <c r="E81" i="28"/>
  <c r="D81" i="28"/>
  <c r="C81" i="28"/>
  <c r="B81" i="28"/>
  <c r="I80" i="28"/>
  <c r="H80" i="28"/>
  <c r="G80" i="28"/>
  <c r="F80" i="28"/>
  <c r="E80" i="28"/>
  <c r="D80" i="28"/>
  <c r="C80" i="28"/>
  <c r="B80" i="28"/>
  <c r="I79" i="28"/>
  <c r="H79" i="28"/>
  <c r="G79" i="28"/>
  <c r="F79" i="28"/>
  <c r="E79" i="28"/>
  <c r="D79" i="28"/>
  <c r="C79" i="28"/>
  <c r="B79" i="28"/>
  <c r="I78" i="28"/>
  <c r="H78" i="28"/>
  <c r="G78" i="28"/>
  <c r="F78" i="28"/>
  <c r="E78" i="28"/>
  <c r="D78" i="28"/>
  <c r="C78" i="28"/>
  <c r="B78" i="28"/>
  <c r="I77" i="28"/>
  <c r="H77" i="28"/>
  <c r="G77" i="28"/>
  <c r="F77" i="28"/>
  <c r="E77" i="28"/>
  <c r="D77" i="28"/>
  <c r="C77" i="28"/>
  <c r="B77" i="28"/>
  <c r="I76" i="28"/>
  <c r="H76" i="28"/>
  <c r="G76" i="28"/>
  <c r="F76" i="28"/>
  <c r="E76" i="28"/>
  <c r="D76" i="28"/>
  <c r="C76" i="28"/>
  <c r="B76" i="28"/>
  <c r="I75" i="28"/>
  <c r="H75" i="28"/>
  <c r="G75" i="28"/>
  <c r="F75" i="28"/>
  <c r="E75" i="28"/>
  <c r="D75" i="28"/>
  <c r="C75" i="28"/>
  <c r="B75" i="28"/>
  <c r="I74" i="28"/>
  <c r="H74" i="28"/>
  <c r="G74" i="28"/>
  <c r="F74" i="28"/>
  <c r="E74" i="28"/>
  <c r="D74" i="28"/>
  <c r="C74" i="28"/>
  <c r="B74" i="28"/>
  <c r="I73" i="28"/>
  <c r="H73" i="28"/>
  <c r="G73" i="28"/>
  <c r="F73" i="28"/>
  <c r="E73" i="28"/>
  <c r="D73" i="28"/>
  <c r="C73" i="28"/>
  <c r="B73" i="28"/>
  <c r="I72" i="28"/>
  <c r="H72" i="28"/>
  <c r="G72" i="28"/>
  <c r="F72" i="28"/>
  <c r="E72" i="28"/>
  <c r="D72" i="28"/>
  <c r="C72" i="28"/>
  <c r="B72" i="28"/>
  <c r="I71" i="28"/>
  <c r="H71" i="28"/>
  <c r="G71" i="28"/>
  <c r="F71" i="28"/>
  <c r="E71" i="28"/>
  <c r="D71" i="28"/>
  <c r="C71" i="28"/>
  <c r="B71" i="28"/>
  <c r="I70" i="28"/>
  <c r="H70" i="28"/>
  <c r="G70" i="28"/>
  <c r="F70" i="28"/>
  <c r="E70" i="28"/>
  <c r="D70" i="28"/>
  <c r="C70" i="28"/>
  <c r="B70" i="28"/>
  <c r="I69" i="28"/>
  <c r="H69" i="28"/>
  <c r="G69" i="28"/>
  <c r="F69" i="28"/>
  <c r="E69" i="28"/>
  <c r="D69" i="28"/>
  <c r="C69" i="28"/>
  <c r="B69" i="28"/>
  <c r="I68" i="28"/>
  <c r="H68" i="28"/>
  <c r="G68" i="28"/>
  <c r="F68" i="28"/>
  <c r="E68" i="28"/>
  <c r="D68" i="28"/>
  <c r="C68" i="28"/>
  <c r="B68" i="28"/>
  <c r="I67" i="28"/>
  <c r="H67" i="28"/>
  <c r="G67" i="28"/>
  <c r="F67" i="28"/>
  <c r="E67" i="28"/>
  <c r="D67" i="28"/>
  <c r="C67" i="28"/>
  <c r="B67" i="28"/>
  <c r="I66" i="28"/>
  <c r="H66" i="28"/>
  <c r="G66" i="28"/>
  <c r="F66" i="28"/>
  <c r="E66" i="28"/>
  <c r="D66" i="28"/>
  <c r="C66" i="28"/>
  <c r="B66" i="28"/>
  <c r="I65" i="28"/>
  <c r="H65" i="28"/>
  <c r="G65" i="28"/>
  <c r="F65" i="28"/>
  <c r="E65" i="28"/>
  <c r="D65" i="28"/>
  <c r="C65" i="28"/>
  <c r="B65" i="28"/>
  <c r="I64" i="28"/>
  <c r="H64" i="28"/>
  <c r="G64" i="28"/>
  <c r="F64" i="28"/>
  <c r="E64" i="28"/>
  <c r="D64" i="28"/>
  <c r="C64" i="28"/>
  <c r="B64" i="28"/>
  <c r="I47" i="28"/>
  <c r="H47" i="28"/>
  <c r="G47" i="28"/>
  <c r="F47" i="28"/>
  <c r="E47" i="28"/>
  <c r="D47" i="28"/>
  <c r="C47" i="28"/>
  <c r="B47" i="28"/>
  <c r="I46" i="28"/>
  <c r="H46" i="28"/>
  <c r="G46" i="28"/>
  <c r="F46" i="28"/>
  <c r="E46" i="28"/>
  <c r="D46" i="28"/>
  <c r="C46" i="28"/>
  <c r="B46" i="28"/>
  <c r="I45" i="28"/>
  <c r="H45" i="28"/>
  <c r="G45" i="28"/>
  <c r="F45" i="28"/>
  <c r="E45" i="28"/>
  <c r="D45" i="28"/>
  <c r="C45" i="28"/>
  <c r="B45" i="28"/>
  <c r="I104" i="27"/>
  <c r="H104" i="27"/>
  <c r="G104" i="27"/>
  <c r="F104" i="27"/>
  <c r="E104" i="27"/>
  <c r="D104" i="27"/>
  <c r="C104" i="27"/>
  <c r="B104" i="27"/>
  <c r="I103" i="27"/>
  <c r="H103" i="27"/>
  <c r="G103" i="27"/>
  <c r="F103" i="27"/>
  <c r="E103" i="27"/>
  <c r="D103" i="27"/>
  <c r="C103" i="27"/>
  <c r="B103" i="27"/>
  <c r="I102" i="27"/>
  <c r="H102" i="27"/>
  <c r="G102" i="27"/>
  <c r="F102" i="27"/>
  <c r="E102" i="27"/>
  <c r="D102" i="27"/>
  <c r="C102" i="27"/>
  <c r="B102" i="27"/>
  <c r="I101" i="27"/>
  <c r="H101" i="27"/>
  <c r="G101" i="27"/>
  <c r="F101" i="27"/>
  <c r="E101" i="27"/>
  <c r="D101" i="27"/>
  <c r="C101" i="27"/>
  <c r="B101" i="27"/>
  <c r="I100" i="27"/>
  <c r="H100" i="27"/>
  <c r="G100" i="27"/>
  <c r="F100" i="27"/>
  <c r="E100" i="27"/>
  <c r="D100" i="27"/>
  <c r="C100" i="27"/>
  <c r="B100" i="27"/>
  <c r="I99" i="27"/>
  <c r="H99" i="27"/>
  <c r="G99" i="27"/>
  <c r="F99" i="27"/>
  <c r="E99" i="27"/>
  <c r="D99" i="27"/>
  <c r="C99" i="27"/>
  <c r="B99" i="27"/>
  <c r="I98" i="27"/>
  <c r="H98" i="27"/>
  <c r="G98" i="27"/>
  <c r="F98" i="27"/>
  <c r="E98" i="27"/>
  <c r="D98" i="27"/>
  <c r="C98" i="27"/>
  <c r="B98" i="27"/>
  <c r="I97" i="27"/>
  <c r="H97" i="27"/>
  <c r="G97" i="27"/>
  <c r="F97" i="27"/>
  <c r="E97" i="27"/>
  <c r="D97" i="27"/>
  <c r="C97" i="27"/>
  <c r="B97" i="27"/>
  <c r="I96" i="27"/>
  <c r="H96" i="27"/>
  <c r="G96" i="27"/>
  <c r="F96" i="27"/>
  <c r="E96" i="27"/>
  <c r="D96" i="27"/>
  <c r="C96" i="27"/>
  <c r="B96" i="27"/>
  <c r="I95" i="27"/>
  <c r="H95" i="27"/>
  <c r="G95" i="27"/>
  <c r="F95" i="27"/>
  <c r="E95" i="27"/>
  <c r="D95" i="27"/>
  <c r="C95" i="27"/>
  <c r="B95" i="27"/>
  <c r="I94" i="27"/>
  <c r="H94" i="27"/>
  <c r="G94" i="27"/>
  <c r="F94" i="27"/>
  <c r="E94" i="27"/>
  <c r="D94" i="27"/>
  <c r="C94" i="27"/>
  <c r="B94" i="27"/>
  <c r="I93" i="27"/>
  <c r="H93" i="27"/>
  <c r="G93" i="27"/>
  <c r="F93" i="27"/>
  <c r="E93" i="27"/>
  <c r="D93" i="27"/>
  <c r="C93" i="27"/>
  <c r="B93" i="27"/>
  <c r="I89" i="27"/>
  <c r="H89" i="27"/>
  <c r="G89" i="27"/>
  <c r="F89" i="27"/>
  <c r="E89" i="27"/>
  <c r="D89" i="27"/>
  <c r="C89" i="27"/>
  <c r="B89" i="27"/>
  <c r="I88" i="27"/>
  <c r="H88" i="27"/>
  <c r="G88" i="27"/>
  <c r="F88" i="27"/>
  <c r="E88" i="27"/>
  <c r="D88" i="27"/>
  <c r="C88" i="27"/>
  <c r="B88" i="27"/>
  <c r="I87" i="27"/>
  <c r="H87" i="27"/>
  <c r="G87" i="27"/>
  <c r="F87" i="27"/>
  <c r="E87" i="27"/>
  <c r="D87" i="27"/>
  <c r="C87" i="27"/>
  <c r="B87" i="27"/>
  <c r="I86" i="27"/>
  <c r="H86" i="27"/>
  <c r="G86" i="27"/>
  <c r="F86" i="27"/>
  <c r="E86" i="27"/>
  <c r="D86" i="27"/>
  <c r="C86" i="27"/>
  <c r="B86" i="27"/>
  <c r="I85" i="27"/>
  <c r="H85" i="27"/>
  <c r="G85" i="27"/>
  <c r="F85" i="27"/>
  <c r="E85" i="27"/>
  <c r="D85" i="27"/>
  <c r="C85" i="27"/>
  <c r="B85" i="27"/>
  <c r="I84" i="27"/>
  <c r="H84" i="27"/>
  <c r="G84" i="27"/>
  <c r="F84" i="27"/>
  <c r="E84" i="27"/>
  <c r="D84" i="27"/>
  <c r="C84" i="27"/>
  <c r="B84" i="27"/>
  <c r="I83" i="27"/>
  <c r="H83" i="27"/>
  <c r="G83" i="27"/>
  <c r="F83" i="27"/>
  <c r="E83" i="27"/>
  <c r="D83" i="27"/>
  <c r="C83" i="27"/>
  <c r="B83" i="27"/>
  <c r="I82" i="27"/>
  <c r="H82" i="27"/>
  <c r="G82" i="27"/>
  <c r="F82" i="27"/>
  <c r="E82" i="27"/>
  <c r="D82" i="27"/>
  <c r="C82" i="27"/>
  <c r="B82" i="27"/>
  <c r="I81" i="27"/>
  <c r="H81" i="27"/>
  <c r="G81" i="27"/>
  <c r="F81" i="27"/>
  <c r="E81" i="27"/>
  <c r="D81" i="27"/>
  <c r="C81" i="27"/>
  <c r="B81" i="27"/>
  <c r="I80" i="27"/>
  <c r="H80" i="27"/>
  <c r="G80" i="27"/>
  <c r="F80" i="27"/>
  <c r="E80" i="27"/>
  <c r="D80" i="27"/>
  <c r="C80" i="27"/>
  <c r="B80" i="27"/>
  <c r="I79" i="27"/>
  <c r="H79" i="27"/>
  <c r="G79" i="27"/>
  <c r="F79" i="27"/>
  <c r="E79" i="27"/>
  <c r="D79" i="27"/>
  <c r="C79" i="27"/>
  <c r="B79" i="27"/>
  <c r="I78" i="27"/>
  <c r="H78" i="27"/>
  <c r="G78" i="27"/>
  <c r="F78" i="27"/>
  <c r="E78" i="27"/>
  <c r="D78" i="27"/>
  <c r="C78" i="27"/>
  <c r="B78" i="27"/>
  <c r="I77" i="27"/>
  <c r="H77" i="27"/>
  <c r="G77" i="27"/>
  <c r="F77" i="27"/>
  <c r="E77" i="27"/>
  <c r="D77" i="27"/>
  <c r="C77" i="27"/>
  <c r="B77" i="27"/>
  <c r="I76" i="27"/>
  <c r="H76" i="27"/>
  <c r="G76" i="27"/>
  <c r="F76" i="27"/>
  <c r="E76" i="27"/>
  <c r="D76" i="27"/>
  <c r="C76" i="27"/>
  <c r="B76" i="27"/>
  <c r="I75" i="27"/>
  <c r="H75" i="27"/>
  <c r="G75" i="27"/>
  <c r="F75" i="27"/>
  <c r="E75" i="27"/>
  <c r="D75" i="27"/>
  <c r="C75" i="27"/>
  <c r="B75" i="27"/>
  <c r="I74" i="27"/>
  <c r="H74" i="27"/>
  <c r="G74" i="27"/>
  <c r="F74" i="27"/>
  <c r="E74" i="27"/>
  <c r="D74" i="27"/>
  <c r="C74" i="27"/>
  <c r="B74" i="27"/>
  <c r="I73" i="27"/>
  <c r="H73" i="27"/>
  <c r="G73" i="27"/>
  <c r="F73" i="27"/>
  <c r="E73" i="27"/>
  <c r="D73" i="27"/>
  <c r="C73" i="27"/>
  <c r="B73" i="27"/>
  <c r="I72" i="27"/>
  <c r="H72" i="27"/>
  <c r="G72" i="27"/>
  <c r="F72" i="27"/>
  <c r="E72" i="27"/>
  <c r="D72" i="27"/>
  <c r="C72" i="27"/>
  <c r="B72" i="27"/>
  <c r="I71" i="27"/>
  <c r="H71" i="27"/>
  <c r="G71" i="27"/>
  <c r="F71" i="27"/>
  <c r="E71" i="27"/>
  <c r="D71" i="27"/>
  <c r="C71" i="27"/>
  <c r="B71" i="27"/>
  <c r="I70" i="27"/>
  <c r="H70" i="27"/>
  <c r="G70" i="27"/>
  <c r="F70" i="27"/>
  <c r="E70" i="27"/>
  <c r="D70" i="27"/>
  <c r="C70" i="27"/>
  <c r="B70" i="27"/>
  <c r="I69" i="27"/>
  <c r="H69" i="27"/>
  <c r="G69" i="27"/>
  <c r="F69" i="27"/>
  <c r="E69" i="27"/>
  <c r="D69" i="27"/>
  <c r="C69" i="27"/>
  <c r="B69" i="27"/>
  <c r="I68" i="27"/>
  <c r="H68" i="27"/>
  <c r="G68" i="27"/>
  <c r="F68" i="27"/>
  <c r="E68" i="27"/>
  <c r="D68" i="27"/>
  <c r="C68" i="27"/>
  <c r="B68" i="27"/>
  <c r="I67" i="27"/>
  <c r="H67" i="27"/>
  <c r="G67" i="27"/>
  <c r="F67" i="27"/>
  <c r="E67" i="27"/>
  <c r="D67" i="27"/>
  <c r="C67" i="27"/>
  <c r="B67" i="27"/>
  <c r="I48" i="27"/>
  <c r="H48" i="27"/>
  <c r="G48" i="27"/>
  <c r="F48" i="27"/>
  <c r="E48" i="27"/>
  <c r="D48" i="27"/>
  <c r="C48" i="27"/>
  <c r="B48" i="27"/>
  <c r="I47" i="27"/>
  <c r="H47" i="27"/>
  <c r="G47" i="27"/>
  <c r="F47" i="27"/>
  <c r="E47" i="27"/>
  <c r="D47" i="27"/>
  <c r="C47" i="27"/>
  <c r="B47" i="27"/>
  <c r="I46" i="27"/>
  <c r="H46" i="27"/>
  <c r="G46" i="27"/>
  <c r="F46" i="27"/>
  <c r="E46" i="27"/>
  <c r="D46" i="27"/>
  <c r="C46" i="27"/>
  <c r="B46" i="27"/>
  <c r="I100" i="16"/>
  <c r="H100" i="16"/>
  <c r="G100" i="16"/>
  <c r="F100" i="16"/>
  <c r="E100" i="16"/>
  <c r="D100" i="16"/>
  <c r="C100" i="16"/>
  <c r="B100" i="16"/>
  <c r="I99" i="16"/>
  <c r="H99" i="16"/>
  <c r="G99" i="16"/>
  <c r="F99" i="16"/>
  <c r="E99" i="16"/>
  <c r="D99" i="16"/>
  <c r="C99" i="16"/>
  <c r="B99" i="16"/>
  <c r="I98" i="16"/>
  <c r="H98" i="16"/>
  <c r="G98" i="16"/>
  <c r="F98" i="16"/>
  <c r="E98" i="16"/>
  <c r="D98" i="16"/>
  <c r="C98" i="16"/>
  <c r="B98" i="16"/>
  <c r="I97" i="16"/>
  <c r="H97" i="16"/>
  <c r="G97" i="16"/>
  <c r="F97" i="16"/>
  <c r="E97" i="16"/>
  <c r="D97" i="16"/>
  <c r="C97" i="16"/>
  <c r="B97" i="16"/>
  <c r="I96" i="16"/>
  <c r="H96" i="16"/>
  <c r="G96" i="16"/>
  <c r="F96" i="16"/>
  <c r="E96" i="16"/>
  <c r="D96" i="16"/>
  <c r="C96" i="16"/>
  <c r="B96" i="16"/>
  <c r="I95" i="16"/>
  <c r="H95" i="16"/>
  <c r="G95" i="16"/>
  <c r="F95" i="16"/>
  <c r="E95" i="16"/>
  <c r="D95" i="16"/>
  <c r="C95" i="16"/>
  <c r="B95" i="16"/>
  <c r="I94" i="16"/>
  <c r="H94" i="16"/>
  <c r="G94" i="16"/>
  <c r="F94" i="16"/>
  <c r="E94" i="16"/>
  <c r="D94" i="16"/>
  <c r="C94" i="16"/>
  <c r="B94" i="16"/>
  <c r="I93" i="16"/>
  <c r="H93" i="16"/>
  <c r="G93" i="16"/>
  <c r="F93" i="16"/>
  <c r="E93" i="16"/>
  <c r="D93" i="16"/>
  <c r="C93" i="16"/>
  <c r="B93" i="16"/>
  <c r="I92" i="16"/>
  <c r="H92" i="16"/>
  <c r="G92" i="16"/>
  <c r="F92" i="16"/>
  <c r="E92" i="16"/>
  <c r="D92" i="16"/>
  <c r="C92" i="16"/>
  <c r="B92" i="16"/>
  <c r="I91" i="16"/>
  <c r="H91" i="16"/>
  <c r="G91" i="16"/>
  <c r="F91" i="16"/>
  <c r="E91" i="16"/>
  <c r="D91" i="16"/>
  <c r="C91" i="16"/>
  <c r="B91" i="16"/>
  <c r="I87" i="16"/>
  <c r="H87" i="16"/>
  <c r="G87" i="16"/>
  <c r="F87" i="16"/>
  <c r="E87" i="16"/>
  <c r="D87" i="16"/>
  <c r="C87" i="16"/>
  <c r="B87" i="16"/>
  <c r="I86" i="16"/>
  <c r="H86" i="16"/>
  <c r="G86" i="16"/>
  <c r="F86" i="16"/>
  <c r="E86" i="16"/>
  <c r="D86" i="16"/>
  <c r="C86" i="16"/>
  <c r="B86" i="16"/>
  <c r="I85" i="16"/>
  <c r="H85" i="16"/>
  <c r="G85" i="16"/>
  <c r="F85" i="16"/>
  <c r="E85" i="16"/>
  <c r="D85" i="16"/>
  <c r="C85" i="16"/>
  <c r="B85" i="16"/>
  <c r="I84" i="16"/>
  <c r="H84" i="16"/>
  <c r="G84" i="16"/>
  <c r="F84" i="16"/>
  <c r="E84" i="16"/>
  <c r="D84" i="16"/>
  <c r="C84" i="16"/>
  <c r="B84" i="16"/>
  <c r="I83" i="16"/>
  <c r="H83" i="16"/>
  <c r="G83" i="16"/>
  <c r="F83" i="16"/>
  <c r="E83" i="16"/>
  <c r="D83" i="16"/>
  <c r="C83" i="16"/>
  <c r="B83" i="16"/>
  <c r="I82" i="16"/>
  <c r="H82" i="16"/>
  <c r="G82" i="16"/>
  <c r="F82" i="16"/>
  <c r="E82" i="16"/>
  <c r="D82" i="16"/>
  <c r="C82" i="16"/>
  <c r="B82" i="16"/>
  <c r="I81" i="16"/>
  <c r="H81" i="16"/>
  <c r="G81" i="16"/>
  <c r="F81" i="16"/>
  <c r="E81" i="16"/>
  <c r="D81" i="16"/>
  <c r="C81" i="16"/>
  <c r="B81" i="16"/>
  <c r="I80" i="16"/>
  <c r="H80" i="16"/>
  <c r="G80" i="16"/>
  <c r="F80" i="16"/>
  <c r="E80" i="16"/>
  <c r="D80" i="16"/>
  <c r="C80" i="16"/>
  <c r="B80" i="16"/>
  <c r="I79" i="16"/>
  <c r="H79" i="16"/>
  <c r="G79" i="16"/>
  <c r="F79" i="16"/>
  <c r="E79" i="16"/>
  <c r="D79" i="16"/>
  <c r="C79" i="16"/>
  <c r="B79" i="16"/>
  <c r="I78" i="16"/>
  <c r="H78" i="16"/>
  <c r="G78" i="16"/>
  <c r="F78" i="16"/>
  <c r="E78" i="16"/>
  <c r="D78" i="16"/>
  <c r="C78" i="16"/>
  <c r="B78" i="16"/>
  <c r="I77" i="16"/>
  <c r="H77" i="16"/>
  <c r="G77" i="16"/>
  <c r="F77" i="16"/>
  <c r="E77" i="16"/>
  <c r="D77" i="16"/>
  <c r="C77" i="16"/>
  <c r="B77" i="16"/>
  <c r="I76" i="16"/>
  <c r="H76" i="16"/>
  <c r="G76" i="16"/>
  <c r="F76" i="16"/>
  <c r="E76" i="16"/>
  <c r="D76" i="16"/>
  <c r="C76" i="16"/>
  <c r="B76" i="16"/>
  <c r="I75" i="16"/>
  <c r="H75" i="16"/>
  <c r="G75" i="16"/>
  <c r="F75" i="16"/>
  <c r="E75" i="16"/>
  <c r="D75" i="16"/>
  <c r="C75" i="16"/>
  <c r="B75" i="16"/>
  <c r="I74" i="16"/>
  <c r="H74" i="16"/>
  <c r="G74" i="16"/>
  <c r="F74" i="16"/>
  <c r="E74" i="16"/>
  <c r="D74" i="16"/>
  <c r="C74" i="16"/>
  <c r="B74" i="16"/>
  <c r="I73" i="16"/>
  <c r="H73" i="16"/>
  <c r="G73" i="16"/>
  <c r="F73" i="16"/>
  <c r="E73" i="16"/>
  <c r="D73" i="16"/>
  <c r="C73" i="16"/>
  <c r="B73" i="16"/>
  <c r="I72" i="16"/>
  <c r="H72" i="16"/>
  <c r="G72" i="16"/>
  <c r="F72" i="16"/>
  <c r="E72" i="16"/>
  <c r="D72" i="16"/>
  <c r="C72" i="16"/>
  <c r="B72" i="16"/>
  <c r="I71" i="16"/>
  <c r="H71" i="16"/>
  <c r="G71" i="16"/>
  <c r="F71" i="16"/>
  <c r="E71" i="16"/>
  <c r="D71" i="16"/>
  <c r="C71" i="16"/>
  <c r="B71" i="16"/>
  <c r="I70" i="16"/>
  <c r="H70" i="16"/>
  <c r="G70" i="16"/>
  <c r="F70" i="16"/>
  <c r="E70" i="16"/>
  <c r="D70" i="16"/>
  <c r="C70" i="16"/>
  <c r="B70" i="16"/>
  <c r="I69" i="16"/>
  <c r="H69" i="16"/>
  <c r="G69" i="16"/>
  <c r="F69" i="16"/>
  <c r="E69" i="16"/>
  <c r="D69" i="16"/>
  <c r="C69" i="16"/>
  <c r="B69" i="16"/>
  <c r="I68" i="16"/>
  <c r="H68" i="16"/>
  <c r="G68" i="16"/>
  <c r="F68" i="16"/>
  <c r="E68" i="16"/>
  <c r="D68" i="16"/>
  <c r="C68" i="16"/>
  <c r="B68" i="16"/>
  <c r="I67" i="16"/>
  <c r="H67" i="16"/>
  <c r="G67" i="16"/>
  <c r="F67" i="16"/>
  <c r="E67" i="16"/>
  <c r="D67" i="16"/>
  <c r="C67" i="16"/>
  <c r="B67" i="16"/>
  <c r="I66" i="16"/>
  <c r="H66" i="16"/>
  <c r="G66" i="16"/>
  <c r="F66" i="16"/>
  <c r="E66" i="16"/>
  <c r="D66" i="16"/>
  <c r="C66" i="16"/>
  <c r="B66" i="16"/>
  <c r="I65" i="16"/>
  <c r="H65" i="16"/>
  <c r="G65" i="16"/>
  <c r="F65" i="16"/>
  <c r="E65" i="16"/>
  <c r="D65" i="16"/>
  <c r="C65" i="16"/>
  <c r="B65" i="16"/>
  <c r="I49" i="16"/>
  <c r="H49" i="16"/>
  <c r="G49" i="16"/>
  <c r="F49" i="16"/>
  <c r="E49" i="16"/>
  <c r="D49" i="16"/>
  <c r="C49" i="16"/>
  <c r="B49" i="16"/>
  <c r="I48" i="16"/>
  <c r="H48" i="16"/>
  <c r="G48" i="16"/>
  <c r="F48" i="16"/>
  <c r="E48" i="16"/>
  <c r="D48" i="16"/>
  <c r="C48" i="16"/>
  <c r="B48" i="16"/>
  <c r="I47" i="16"/>
  <c r="H47" i="16"/>
  <c r="G47" i="16"/>
  <c r="F47" i="16"/>
  <c r="E47" i="16"/>
  <c r="D47" i="16"/>
  <c r="C47" i="16"/>
  <c r="B47" i="16"/>
  <c r="I103" i="15"/>
  <c r="H103" i="15"/>
  <c r="G103" i="15"/>
  <c r="F103" i="15"/>
  <c r="E103" i="15"/>
  <c r="D103" i="15"/>
  <c r="C103" i="15"/>
  <c r="B103" i="15"/>
  <c r="I102" i="15"/>
  <c r="H102" i="15"/>
  <c r="G102" i="15"/>
  <c r="F102" i="15"/>
  <c r="E102" i="15"/>
  <c r="D102" i="15"/>
  <c r="C102" i="15"/>
  <c r="B102" i="15"/>
  <c r="I101" i="15"/>
  <c r="H101" i="15"/>
  <c r="G101" i="15"/>
  <c r="F101" i="15"/>
  <c r="E101" i="15"/>
  <c r="D101" i="15"/>
  <c r="C101" i="15"/>
  <c r="B101" i="15"/>
  <c r="I100" i="15"/>
  <c r="H100" i="15"/>
  <c r="G100" i="15"/>
  <c r="F100" i="15"/>
  <c r="E100" i="15"/>
  <c r="D100" i="15"/>
  <c r="C100" i="15"/>
  <c r="B100" i="15"/>
  <c r="I99" i="15"/>
  <c r="H99" i="15"/>
  <c r="G99" i="15"/>
  <c r="F99" i="15"/>
  <c r="E99" i="15"/>
  <c r="D99" i="15"/>
  <c r="C99" i="15"/>
  <c r="B99" i="15"/>
  <c r="I98" i="15"/>
  <c r="H98" i="15"/>
  <c r="G98" i="15"/>
  <c r="F98" i="15"/>
  <c r="E98" i="15"/>
  <c r="D98" i="15"/>
  <c r="C98" i="15"/>
  <c r="B98" i="15"/>
  <c r="I97" i="15"/>
  <c r="H97" i="15"/>
  <c r="G97" i="15"/>
  <c r="F97" i="15"/>
  <c r="E97" i="15"/>
  <c r="D97" i="15"/>
  <c r="C97" i="15"/>
  <c r="B97" i="15"/>
  <c r="I96" i="15"/>
  <c r="H96" i="15"/>
  <c r="G96" i="15"/>
  <c r="F96" i="15"/>
  <c r="E96" i="15"/>
  <c r="D96" i="15"/>
  <c r="C96" i="15"/>
  <c r="B96" i="15"/>
  <c r="I95" i="15"/>
  <c r="H95" i="15"/>
  <c r="G95" i="15"/>
  <c r="F95" i="15"/>
  <c r="E95" i="15"/>
  <c r="D95" i="15"/>
  <c r="C95" i="15"/>
  <c r="B95" i="15"/>
  <c r="I94" i="15"/>
  <c r="H94" i="15"/>
  <c r="G94" i="15"/>
  <c r="F94" i="15"/>
  <c r="E94" i="15"/>
  <c r="D94" i="15"/>
  <c r="C94" i="15"/>
  <c r="B94" i="15"/>
  <c r="I93" i="15"/>
  <c r="H93" i="15"/>
  <c r="G93" i="15"/>
  <c r="F93" i="15"/>
  <c r="E93" i="15"/>
  <c r="D93" i="15"/>
  <c r="C93" i="15"/>
  <c r="B93" i="15"/>
  <c r="I92" i="15"/>
  <c r="H92" i="15"/>
  <c r="G92" i="15"/>
  <c r="F92" i="15"/>
  <c r="E92" i="15"/>
  <c r="D92" i="15"/>
  <c r="C92" i="15"/>
  <c r="B92" i="15"/>
  <c r="I88" i="15"/>
  <c r="H88" i="15"/>
  <c r="G88" i="15"/>
  <c r="F88" i="15"/>
  <c r="E88" i="15"/>
  <c r="D88" i="15"/>
  <c r="C88" i="15"/>
  <c r="B88" i="15"/>
  <c r="I87" i="15"/>
  <c r="H87" i="15"/>
  <c r="G87" i="15"/>
  <c r="F87" i="15"/>
  <c r="E87" i="15"/>
  <c r="D87" i="15"/>
  <c r="C87" i="15"/>
  <c r="B87" i="15"/>
  <c r="I86" i="15"/>
  <c r="H86" i="15"/>
  <c r="G86" i="15"/>
  <c r="F86" i="15"/>
  <c r="E86" i="15"/>
  <c r="D86" i="15"/>
  <c r="C86" i="15"/>
  <c r="B86" i="15"/>
  <c r="I85" i="15"/>
  <c r="H85" i="15"/>
  <c r="G85" i="15"/>
  <c r="F85" i="15"/>
  <c r="E85" i="15"/>
  <c r="D85" i="15"/>
  <c r="C85" i="15"/>
  <c r="B85" i="15"/>
  <c r="I84" i="15"/>
  <c r="H84" i="15"/>
  <c r="G84" i="15"/>
  <c r="F84" i="15"/>
  <c r="E84" i="15"/>
  <c r="D84" i="15"/>
  <c r="C84" i="15"/>
  <c r="B84" i="15"/>
  <c r="I83" i="15"/>
  <c r="H83" i="15"/>
  <c r="G83" i="15"/>
  <c r="F83" i="15"/>
  <c r="E83" i="15"/>
  <c r="D83" i="15"/>
  <c r="C83" i="15"/>
  <c r="B83" i="15"/>
  <c r="I82" i="15"/>
  <c r="H82" i="15"/>
  <c r="G82" i="15"/>
  <c r="F82" i="15"/>
  <c r="E82" i="15"/>
  <c r="D82" i="15"/>
  <c r="C82" i="15"/>
  <c r="B82" i="15"/>
  <c r="I81" i="15"/>
  <c r="H81" i="15"/>
  <c r="G81" i="15"/>
  <c r="F81" i="15"/>
  <c r="E81" i="15"/>
  <c r="D81" i="15"/>
  <c r="C81" i="15"/>
  <c r="B81" i="15"/>
  <c r="I80" i="15"/>
  <c r="H80" i="15"/>
  <c r="G80" i="15"/>
  <c r="F80" i="15"/>
  <c r="E80" i="15"/>
  <c r="D80" i="15"/>
  <c r="C80" i="15"/>
  <c r="B80" i="15"/>
  <c r="I79" i="15"/>
  <c r="H79" i="15"/>
  <c r="G79" i="15"/>
  <c r="F79" i="15"/>
  <c r="E79" i="15"/>
  <c r="D79" i="15"/>
  <c r="C79" i="15"/>
  <c r="B79" i="15"/>
  <c r="I78" i="15"/>
  <c r="H78" i="15"/>
  <c r="G78" i="15"/>
  <c r="F78" i="15"/>
  <c r="E78" i="15"/>
  <c r="D78" i="15"/>
  <c r="C78" i="15"/>
  <c r="B78" i="15"/>
  <c r="I77" i="15"/>
  <c r="H77" i="15"/>
  <c r="G77" i="15"/>
  <c r="F77" i="15"/>
  <c r="E77" i="15"/>
  <c r="D77" i="15"/>
  <c r="C77" i="15"/>
  <c r="B77" i="15"/>
  <c r="I76" i="15"/>
  <c r="H76" i="15"/>
  <c r="G76" i="15"/>
  <c r="F76" i="15"/>
  <c r="E76" i="15"/>
  <c r="D76" i="15"/>
  <c r="C76" i="15"/>
  <c r="B76" i="15"/>
  <c r="I75" i="15"/>
  <c r="H75" i="15"/>
  <c r="G75" i="15"/>
  <c r="F75" i="15"/>
  <c r="E75" i="15"/>
  <c r="D75" i="15"/>
  <c r="C75" i="15"/>
  <c r="B75" i="15"/>
  <c r="I74" i="15"/>
  <c r="H74" i="15"/>
  <c r="G74" i="15"/>
  <c r="F74" i="15"/>
  <c r="E74" i="15"/>
  <c r="D74" i="15"/>
  <c r="C74" i="15"/>
  <c r="B74" i="15"/>
  <c r="I73" i="15"/>
  <c r="H73" i="15"/>
  <c r="G73" i="15"/>
  <c r="F73" i="15"/>
  <c r="E73" i="15"/>
  <c r="D73" i="15"/>
  <c r="C73" i="15"/>
  <c r="B73" i="15"/>
  <c r="I72" i="15"/>
  <c r="H72" i="15"/>
  <c r="G72" i="15"/>
  <c r="F72" i="15"/>
  <c r="E72" i="15"/>
  <c r="D72" i="15"/>
  <c r="C72" i="15"/>
  <c r="B72" i="15"/>
  <c r="I71" i="15"/>
  <c r="H71" i="15"/>
  <c r="G71" i="15"/>
  <c r="F71" i="15"/>
  <c r="E71" i="15"/>
  <c r="D71" i="15"/>
  <c r="C71" i="15"/>
  <c r="B71" i="15"/>
  <c r="I70" i="15"/>
  <c r="H70" i="15"/>
  <c r="G70" i="15"/>
  <c r="F70" i="15"/>
  <c r="E70" i="15"/>
  <c r="D70" i="15"/>
  <c r="C70" i="15"/>
  <c r="B70" i="15"/>
  <c r="I69" i="15"/>
  <c r="H69" i="15"/>
  <c r="G69" i="15"/>
  <c r="F69" i="15"/>
  <c r="E69" i="15"/>
  <c r="D69" i="15"/>
  <c r="C69" i="15"/>
  <c r="B69" i="15"/>
  <c r="I68" i="15"/>
  <c r="H68" i="15"/>
  <c r="G68" i="15"/>
  <c r="F68" i="15"/>
  <c r="E68" i="15"/>
  <c r="D68" i="15"/>
  <c r="C68" i="15"/>
  <c r="B68" i="15"/>
  <c r="I67" i="15"/>
  <c r="H67" i="15"/>
  <c r="G67" i="15"/>
  <c r="F67" i="15"/>
  <c r="E67" i="15"/>
  <c r="D67" i="15"/>
  <c r="C67" i="15"/>
  <c r="B67" i="15"/>
  <c r="I66" i="15"/>
  <c r="H66" i="15"/>
  <c r="G66" i="15"/>
  <c r="F66" i="15"/>
  <c r="E66" i="15"/>
  <c r="D66" i="15"/>
  <c r="C66" i="15"/>
  <c r="B66" i="15"/>
  <c r="I49" i="15"/>
  <c r="H49" i="15"/>
  <c r="G49" i="15"/>
  <c r="F49" i="15"/>
  <c r="E49" i="15"/>
  <c r="D49" i="15"/>
  <c r="C49" i="15"/>
  <c r="B49" i="15"/>
  <c r="I48" i="15"/>
  <c r="H48" i="15"/>
  <c r="G48" i="15"/>
  <c r="F48" i="15"/>
  <c r="E48" i="15"/>
  <c r="D48" i="15"/>
  <c r="C48" i="15"/>
  <c r="B48" i="15"/>
  <c r="I47" i="15"/>
  <c r="H47" i="15"/>
  <c r="G47" i="15"/>
  <c r="F47" i="15"/>
  <c r="E47" i="15"/>
  <c r="D47" i="15"/>
  <c r="C47" i="15"/>
  <c r="B47" i="15"/>
  <c r="I89" i="28"/>
  <c r="H89" i="28"/>
  <c r="G89" i="28"/>
  <c r="F89" i="28"/>
  <c r="E89" i="28"/>
  <c r="D89" i="28"/>
  <c r="C89" i="28"/>
  <c r="B89" i="28"/>
  <c r="I63" i="28"/>
  <c r="H63" i="28"/>
  <c r="G63" i="28"/>
  <c r="F63" i="28"/>
  <c r="E63" i="28"/>
  <c r="D63" i="28"/>
  <c r="C63" i="28"/>
  <c r="B63" i="28"/>
  <c r="I44" i="28"/>
  <c r="H44" i="28"/>
  <c r="G44" i="28"/>
  <c r="F44" i="28"/>
  <c r="E44" i="28"/>
  <c r="D44" i="28"/>
  <c r="C44" i="28"/>
  <c r="B44" i="28"/>
  <c r="I40" i="28"/>
  <c r="H40" i="28"/>
  <c r="G40" i="28"/>
  <c r="F40" i="28"/>
  <c r="E40" i="28"/>
  <c r="D40" i="28"/>
  <c r="C40" i="28"/>
  <c r="B40" i="28"/>
  <c r="I39" i="28"/>
  <c r="H39" i="28"/>
  <c r="G39" i="28"/>
  <c r="F39" i="28"/>
  <c r="E39" i="28"/>
  <c r="D39" i="28"/>
  <c r="C39" i="28"/>
  <c r="B39" i="28"/>
  <c r="I38" i="28"/>
  <c r="H38" i="28"/>
  <c r="G38" i="28"/>
  <c r="F38" i="28"/>
  <c r="E38" i="28"/>
  <c r="D38" i="28"/>
  <c r="C38" i="28"/>
  <c r="B38" i="28"/>
  <c r="I37" i="28"/>
  <c r="H37" i="28"/>
  <c r="G37" i="28"/>
  <c r="F37" i="28"/>
  <c r="E37" i="28"/>
  <c r="D37" i="28"/>
  <c r="C37" i="28"/>
  <c r="B37" i="28"/>
  <c r="I36" i="28"/>
  <c r="H36" i="28"/>
  <c r="G36" i="28"/>
  <c r="F36" i="28"/>
  <c r="E36" i="28"/>
  <c r="D36" i="28"/>
  <c r="C36" i="28"/>
  <c r="B36" i="28"/>
  <c r="I35" i="28"/>
  <c r="H35" i="28"/>
  <c r="G35" i="28"/>
  <c r="F35" i="28"/>
  <c r="E35" i="28"/>
  <c r="D35" i="28"/>
  <c r="C35" i="28"/>
  <c r="B35" i="28"/>
  <c r="I34" i="28"/>
  <c r="H34" i="28"/>
  <c r="G34" i="28"/>
  <c r="F34" i="28"/>
  <c r="E34" i="28"/>
  <c r="D34" i="28"/>
  <c r="C34" i="28"/>
  <c r="B34" i="28"/>
  <c r="I30" i="28"/>
  <c r="H30" i="28"/>
  <c r="G30" i="28"/>
  <c r="F30" i="28"/>
  <c r="E30" i="28"/>
  <c r="D30" i="28"/>
  <c r="C30" i="28"/>
  <c r="B30" i="28"/>
  <c r="I29" i="28"/>
  <c r="H29" i="28"/>
  <c r="G29" i="28"/>
  <c r="F29" i="28"/>
  <c r="E29" i="28"/>
  <c r="D29" i="28"/>
  <c r="C29" i="28"/>
  <c r="B29" i="28"/>
  <c r="I28" i="28"/>
  <c r="H28" i="28"/>
  <c r="G28" i="28"/>
  <c r="F28" i="28"/>
  <c r="E28" i="28"/>
  <c r="D28" i="28"/>
  <c r="C28" i="28"/>
  <c r="B28" i="28"/>
  <c r="I27" i="28"/>
  <c r="H27" i="28"/>
  <c r="G27" i="28"/>
  <c r="F27" i="28"/>
  <c r="E27" i="28"/>
  <c r="D27" i="28"/>
  <c r="C27" i="28"/>
  <c r="B27" i="28"/>
  <c r="I26" i="28"/>
  <c r="H26" i="28"/>
  <c r="G26" i="28"/>
  <c r="F26" i="28"/>
  <c r="E26" i="28"/>
  <c r="D26" i="28"/>
  <c r="C26" i="28"/>
  <c r="B26" i="28"/>
  <c r="I25" i="28"/>
  <c r="H25" i="28"/>
  <c r="G25" i="28"/>
  <c r="F25" i="28"/>
  <c r="E25" i="28"/>
  <c r="D25" i="28"/>
  <c r="C25" i="28"/>
  <c r="B25" i="28"/>
  <c r="I24" i="28"/>
  <c r="H24" i="28"/>
  <c r="G24" i="28"/>
  <c r="F24" i="28"/>
  <c r="E24" i="28"/>
  <c r="D24" i="28"/>
  <c r="C24" i="28"/>
  <c r="B24" i="28"/>
  <c r="I21" i="28"/>
  <c r="H21" i="28"/>
  <c r="G21" i="28"/>
  <c r="F21" i="28"/>
  <c r="E21" i="28"/>
  <c r="D21" i="28"/>
  <c r="C21" i="28"/>
  <c r="B21" i="28"/>
  <c r="I20" i="28"/>
  <c r="H20" i="28"/>
  <c r="G20" i="28"/>
  <c r="F20" i="28"/>
  <c r="E20" i="28"/>
  <c r="D20" i="28"/>
  <c r="C20" i="28"/>
  <c r="B20" i="28"/>
  <c r="I19" i="28"/>
  <c r="H19" i="28"/>
  <c r="G19" i="28"/>
  <c r="F19" i="28"/>
  <c r="E19" i="28"/>
  <c r="D19" i="28"/>
  <c r="C19" i="28"/>
  <c r="B19" i="28"/>
  <c r="I18" i="28"/>
  <c r="H18" i="28"/>
  <c r="G18" i="28"/>
  <c r="F18" i="28"/>
  <c r="E18" i="28"/>
  <c r="D18" i="28"/>
  <c r="C18" i="28"/>
  <c r="B18" i="28"/>
  <c r="I15" i="28"/>
  <c r="H15" i="28"/>
  <c r="G15" i="28"/>
  <c r="F15" i="28"/>
  <c r="E15" i="28"/>
  <c r="D15" i="28"/>
  <c r="C15" i="28"/>
  <c r="B15" i="28"/>
  <c r="I14" i="28"/>
  <c r="H14" i="28"/>
  <c r="G14" i="28"/>
  <c r="F14" i="28"/>
  <c r="E14" i="28"/>
  <c r="D14" i="28"/>
  <c r="C14" i="28"/>
  <c r="B14" i="28"/>
  <c r="I13" i="28"/>
  <c r="H13" i="28"/>
  <c r="G13" i="28"/>
  <c r="F13" i="28"/>
  <c r="E13" i="28"/>
  <c r="D13" i="28"/>
  <c r="C13" i="28"/>
  <c r="B13" i="28"/>
  <c r="I12" i="28"/>
  <c r="H12" i="28"/>
  <c r="G12" i="28"/>
  <c r="F12" i="28"/>
  <c r="E12" i="28"/>
  <c r="D12" i="28"/>
  <c r="C12" i="28"/>
  <c r="B12" i="28"/>
  <c r="I11" i="28"/>
  <c r="H11" i="28"/>
  <c r="G11" i="28"/>
  <c r="F11" i="28"/>
  <c r="E11" i="28"/>
  <c r="D11" i="28"/>
  <c r="C11" i="28"/>
  <c r="B11" i="28"/>
  <c r="I8" i="28"/>
  <c r="H8" i="28"/>
  <c r="H60" i="28" s="1"/>
  <c r="G8" i="28"/>
  <c r="F8" i="28"/>
  <c r="E8" i="28"/>
  <c r="D8" i="28"/>
  <c r="C8" i="28"/>
  <c r="B8" i="28"/>
  <c r="I92" i="27"/>
  <c r="H92" i="27"/>
  <c r="G92" i="27"/>
  <c r="F92" i="27"/>
  <c r="E92" i="27"/>
  <c r="D92" i="27"/>
  <c r="C92" i="27"/>
  <c r="B92" i="27"/>
  <c r="I66" i="27"/>
  <c r="H66" i="27"/>
  <c r="G66" i="27"/>
  <c r="F66" i="27"/>
  <c r="E66" i="27"/>
  <c r="D66" i="27"/>
  <c r="C66" i="27"/>
  <c r="B66" i="27"/>
  <c r="I45" i="27"/>
  <c r="H45" i="27"/>
  <c r="G45" i="27"/>
  <c r="F45" i="27"/>
  <c r="E45" i="27"/>
  <c r="D45" i="27"/>
  <c r="C45" i="27"/>
  <c r="B45" i="27"/>
  <c r="I42" i="27"/>
  <c r="H42" i="27"/>
  <c r="G42" i="27"/>
  <c r="F42" i="27"/>
  <c r="E42" i="27"/>
  <c r="D42" i="27"/>
  <c r="C42" i="27"/>
  <c r="B42" i="27"/>
  <c r="I41" i="27"/>
  <c r="H41" i="27"/>
  <c r="G41" i="27"/>
  <c r="F41" i="27"/>
  <c r="E41" i="27"/>
  <c r="D41" i="27"/>
  <c r="C41" i="27"/>
  <c r="B41" i="27"/>
  <c r="I40" i="27"/>
  <c r="H40" i="27"/>
  <c r="G40" i="27"/>
  <c r="F40" i="27"/>
  <c r="E40" i="27"/>
  <c r="D40" i="27"/>
  <c r="C40" i="27"/>
  <c r="B40" i="27"/>
  <c r="I39" i="27"/>
  <c r="H39" i="27"/>
  <c r="G39" i="27"/>
  <c r="F39" i="27"/>
  <c r="E39" i="27"/>
  <c r="D39" i="27"/>
  <c r="C39" i="27"/>
  <c r="B39" i="27"/>
  <c r="I38" i="27"/>
  <c r="H38" i="27"/>
  <c r="G38" i="27"/>
  <c r="F38" i="27"/>
  <c r="E38" i="27"/>
  <c r="D38" i="27"/>
  <c r="C38" i="27"/>
  <c r="B38" i="27"/>
  <c r="I37" i="27"/>
  <c r="H37" i="27"/>
  <c r="G37" i="27"/>
  <c r="F37" i="27"/>
  <c r="E37" i="27"/>
  <c r="D37" i="27"/>
  <c r="C37" i="27"/>
  <c r="B37" i="27"/>
  <c r="I36" i="27"/>
  <c r="H36" i="27"/>
  <c r="G36" i="27"/>
  <c r="F36" i="27"/>
  <c r="E36" i="27"/>
  <c r="D36" i="27"/>
  <c r="C36" i="27"/>
  <c r="B36" i="27"/>
  <c r="I32" i="27"/>
  <c r="H32" i="27"/>
  <c r="G32" i="27"/>
  <c r="F32" i="27"/>
  <c r="E32" i="27"/>
  <c r="D32" i="27"/>
  <c r="C32" i="27"/>
  <c r="B32" i="27"/>
  <c r="I31" i="27"/>
  <c r="H31" i="27"/>
  <c r="G31" i="27"/>
  <c r="F31" i="27"/>
  <c r="E31" i="27"/>
  <c r="D31" i="27"/>
  <c r="C31" i="27"/>
  <c r="B31" i="27"/>
  <c r="I30" i="27"/>
  <c r="H30" i="27"/>
  <c r="G30" i="27"/>
  <c r="F30" i="27"/>
  <c r="E30" i="27"/>
  <c r="D30" i="27"/>
  <c r="C30" i="27"/>
  <c r="B30" i="27"/>
  <c r="I29" i="27"/>
  <c r="H29" i="27"/>
  <c r="G29" i="27"/>
  <c r="F29" i="27"/>
  <c r="E29" i="27"/>
  <c r="D29" i="27"/>
  <c r="C29" i="27"/>
  <c r="B29" i="27"/>
  <c r="I28" i="27"/>
  <c r="H28" i="27"/>
  <c r="G28" i="27"/>
  <c r="F28" i="27"/>
  <c r="E28" i="27"/>
  <c r="D28" i="27"/>
  <c r="C28" i="27"/>
  <c r="B28" i="27"/>
  <c r="I27" i="27"/>
  <c r="H27" i="27"/>
  <c r="G27" i="27"/>
  <c r="F27" i="27"/>
  <c r="E27" i="27"/>
  <c r="D27" i="27"/>
  <c r="C27" i="27"/>
  <c r="B27" i="27"/>
  <c r="I26" i="27"/>
  <c r="H26" i="27"/>
  <c r="G26" i="27"/>
  <c r="F26" i="27"/>
  <c r="E26" i="27"/>
  <c r="D26" i="27"/>
  <c r="C26" i="27"/>
  <c r="B26" i="27"/>
  <c r="I23" i="27"/>
  <c r="H23" i="27"/>
  <c r="G23" i="27"/>
  <c r="F23" i="27"/>
  <c r="E23" i="27"/>
  <c r="D23" i="27"/>
  <c r="C23" i="27"/>
  <c r="B23" i="27"/>
  <c r="I22" i="27"/>
  <c r="H22" i="27"/>
  <c r="G22" i="27"/>
  <c r="F22" i="27"/>
  <c r="E22" i="27"/>
  <c r="D22" i="27"/>
  <c r="C22" i="27"/>
  <c r="B22" i="27"/>
  <c r="I21" i="27"/>
  <c r="H21" i="27"/>
  <c r="G21" i="27"/>
  <c r="F21" i="27"/>
  <c r="E21" i="27"/>
  <c r="D21" i="27"/>
  <c r="C21" i="27"/>
  <c r="B21" i="27"/>
  <c r="I20" i="27"/>
  <c r="H20" i="27"/>
  <c r="G20" i="27"/>
  <c r="F20" i="27"/>
  <c r="E20" i="27"/>
  <c r="D20" i="27"/>
  <c r="C20" i="27"/>
  <c r="B20" i="27"/>
  <c r="I19" i="27"/>
  <c r="H19" i="27"/>
  <c r="G19" i="27"/>
  <c r="F19" i="27"/>
  <c r="E19" i="27"/>
  <c r="D19" i="27"/>
  <c r="C19" i="27"/>
  <c r="B19" i="27"/>
  <c r="I16" i="27"/>
  <c r="H16" i="27"/>
  <c r="G16" i="27"/>
  <c r="F16" i="27"/>
  <c r="E16" i="27"/>
  <c r="D16" i="27"/>
  <c r="C16" i="27"/>
  <c r="B16" i="27"/>
  <c r="I15" i="27"/>
  <c r="H15" i="27"/>
  <c r="G15" i="27"/>
  <c r="F15" i="27"/>
  <c r="E15" i="27"/>
  <c r="D15" i="27"/>
  <c r="C15" i="27"/>
  <c r="B15" i="27"/>
  <c r="I14" i="27"/>
  <c r="H14" i="27"/>
  <c r="G14" i="27"/>
  <c r="F14" i="27"/>
  <c r="E14" i="27"/>
  <c r="D14" i="27"/>
  <c r="C14" i="27"/>
  <c r="B14" i="27"/>
  <c r="I13" i="27"/>
  <c r="H13" i="27"/>
  <c r="G13" i="27"/>
  <c r="F13" i="27"/>
  <c r="E13" i="27"/>
  <c r="D13" i="27"/>
  <c r="C13" i="27"/>
  <c r="B13" i="27"/>
  <c r="I12" i="27"/>
  <c r="H12" i="27"/>
  <c r="G12" i="27"/>
  <c r="F12" i="27"/>
  <c r="E12" i="27"/>
  <c r="D12" i="27"/>
  <c r="C12" i="27"/>
  <c r="B12" i="27"/>
  <c r="I9" i="27"/>
  <c r="H9" i="27"/>
  <c r="H63" i="27" s="1"/>
  <c r="G9" i="27"/>
  <c r="F9" i="27"/>
  <c r="E9" i="27"/>
  <c r="D9" i="27"/>
  <c r="C9" i="27"/>
  <c r="C63" i="27" s="1"/>
  <c r="B9" i="27"/>
  <c r="B63" i="27" s="1"/>
  <c r="R110" i="26"/>
  <c r="P110" i="26"/>
  <c r="N110" i="26"/>
  <c r="L110" i="26"/>
  <c r="J110" i="26"/>
  <c r="H110" i="26"/>
  <c r="F110" i="26"/>
  <c r="B110" i="26"/>
  <c r="R109" i="26"/>
  <c r="P109" i="26"/>
  <c r="N109" i="26"/>
  <c r="L109" i="26"/>
  <c r="J109" i="26"/>
  <c r="H109" i="26"/>
  <c r="F109" i="26"/>
  <c r="B109" i="26"/>
  <c r="R108" i="26"/>
  <c r="P108" i="26"/>
  <c r="N108" i="26"/>
  <c r="L108" i="26"/>
  <c r="J108" i="26"/>
  <c r="H108" i="26"/>
  <c r="F108" i="26"/>
  <c r="B108" i="26"/>
  <c r="R107" i="26"/>
  <c r="P107" i="26"/>
  <c r="N107" i="26"/>
  <c r="L107" i="26"/>
  <c r="J107" i="26"/>
  <c r="H107" i="26"/>
  <c r="F107" i="26"/>
  <c r="B107" i="26"/>
  <c r="R106" i="26"/>
  <c r="P106" i="26"/>
  <c r="N106" i="26"/>
  <c r="L106" i="26"/>
  <c r="J106" i="26"/>
  <c r="H106" i="26"/>
  <c r="F106" i="26"/>
  <c r="B106" i="26"/>
  <c r="R105" i="26"/>
  <c r="P105" i="26"/>
  <c r="N105" i="26"/>
  <c r="L105" i="26"/>
  <c r="J105" i="26"/>
  <c r="H105" i="26"/>
  <c r="F105" i="26"/>
  <c r="B105" i="26"/>
  <c r="R104" i="26"/>
  <c r="P104" i="26"/>
  <c r="N104" i="26"/>
  <c r="L104" i="26"/>
  <c r="J104" i="26"/>
  <c r="H104" i="26"/>
  <c r="F104" i="26"/>
  <c r="B104" i="26"/>
  <c r="R103" i="26"/>
  <c r="P103" i="26"/>
  <c r="N103" i="26"/>
  <c r="L103" i="26"/>
  <c r="J103" i="26"/>
  <c r="H103" i="26"/>
  <c r="F103" i="26"/>
  <c r="B103" i="26"/>
  <c r="R102" i="26"/>
  <c r="P102" i="26"/>
  <c r="N102" i="26"/>
  <c r="L102" i="26"/>
  <c r="J102" i="26"/>
  <c r="H102" i="26"/>
  <c r="F102" i="26"/>
  <c r="B102" i="26"/>
  <c r="R101" i="26"/>
  <c r="P101" i="26"/>
  <c r="N101" i="26"/>
  <c r="L101" i="26"/>
  <c r="J101" i="26"/>
  <c r="H101" i="26"/>
  <c r="F101" i="26"/>
  <c r="B101" i="26"/>
  <c r="R100" i="26"/>
  <c r="P100" i="26"/>
  <c r="N100" i="26"/>
  <c r="L100" i="26"/>
  <c r="J100" i="26"/>
  <c r="H100" i="26"/>
  <c r="F100" i="26"/>
  <c r="B100" i="26"/>
  <c r="R99" i="26"/>
  <c r="P99" i="26"/>
  <c r="N99" i="26"/>
  <c r="L99" i="26"/>
  <c r="J99" i="26"/>
  <c r="H99" i="26"/>
  <c r="F99" i="26"/>
  <c r="B99" i="26"/>
  <c r="R98" i="26"/>
  <c r="P98" i="26"/>
  <c r="N98" i="26"/>
  <c r="L98" i="26"/>
  <c r="J98" i="26"/>
  <c r="H98" i="26"/>
  <c r="F98" i="26"/>
  <c r="B98" i="26"/>
  <c r="R95" i="26"/>
  <c r="P95" i="26"/>
  <c r="N95" i="26"/>
  <c r="L95" i="26"/>
  <c r="J95" i="26"/>
  <c r="H95" i="26"/>
  <c r="F95" i="26"/>
  <c r="B95" i="26"/>
  <c r="R94" i="26"/>
  <c r="P94" i="26"/>
  <c r="N94" i="26"/>
  <c r="L94" i="26"/>
  <c r="J94" i="26"/>
  <c r="H94" i="26"/>
  <c r="F94" i="26"/>
  <c r="B94" i="26"/>
  <c r="R93" i="26"/>
  <c r="P93" i="26"/>
  <c r="N93" i="26"/>
  <c r="L93" i="26"/>
  <c r="J93" i="26"/>
  <c r="H93" i="26"/>
  <c r="F93" i="26"/>
  <c r="B93" i="26"/>
  <c r="R92" i="26"/>
  <c r="P92" i="26"/>
  <c r="N92" i="26"/>
  <c r="L92" i="26"/>
  <c r="J92" i="26"/>
  <c r="H92" i="26"/>
  <c r="F92" i="26"/>
  <c r="B92" i="26"/>
  <c r="R91" i="26"/>
  <c r="P91" i="26"/>
  <c r="N91" i="26"/>
  <c r="L91" i="26"/>
  <c r="J91" i="26"/>
  <c r="H91" i="26"/>
  <c r="F91" i="26"/>
  <c r="B91" i="26"/>
  <c r="R90" i="26"/>
  <c r="P90" i="26"/>
  <c r="N90" i="26"/>
  <c r="L90" i="26"/>
  <c r="J90" i="26"/>
  <c r="H90" i="26"/>
  <c r="F90" i="26"/>
  <c r="B90" i="26"/>
  <c r="R89" i="26"/>
  <c r="P89" i="26"/>
  <c r="N89" i="26"/>
  <c r="L89" i="26"/>
  <c r="J89" i="26"/>
  <c r="H89" i="26"/>
  <c r="F89" i="26"/>
  <c r="B89" i="26"/>
  <c r="R88" i="26"/>
  <c r="P88" i="26"/>
  <c r="N88" i="26"/>
  <c r="L88" i="26"/>
  <c r="J88" i="26"/>
  <c r="H88" i="26"/>
  <c r="F88" i="26"/>
  <c r="B88" i="26"/>
  <c r="R87" i="26"/>
  <c r="P87" i="26"/>
  <c r="N87" i="26"/>
  <c r="L87" i="26"/>
  <c r="J87" i="26"/>
  <c r="H87" i="26"/>
  <c r="F87" i="26"/>
  <c r="B87" i="26"/>
  <c r="R86" i="26"/>
  <c r="P86" i="26"/>
  <c r="N86" i="26"/>
  <c r="L86" i="26"/>
  <c r="J86" i="26"/>
  <c r="H86" i="26"/>
  <c r="F86" i="26"/>
  <c r="B86" i="26"/>
  <c r="R85" i="26"/>
  <c r="P85" i="26"/>
  <c r="N85" i="26"/>
  <c r="L85" i="26"/>
  <c r="J85" i="26"/>
  <c r="H85" i="26"/>
  <c r="F85" i="26"/>
  <c r="B85" i="26"/>
  <c r="R84" i="26"/>
  <c r="P84" i="26"/>
  <c r="N84" i="26"/>
  <c r="L84" i="26"/>
  <c r="J84" i="26"/>
  <c r="H84" i="26"/>
  <c r="F84" i="26"/>
  <c r="B84" i="26"/>
  <c r="R83" i="26"/>
  <c r="P83" i="26"/>
  <c r="N83" i="26"/>
  <c r="L83" i="26"/>
  <c r="J83" i="26"/>
  <c r="H83" i="26"/>
  <c r="F83" i="26"/>
  <c r="B83" i="26"/>
  <c r="R82" i="26"/>
  <c r="P82" i="26"/>
  <c r="N82" i="26"/>
  <c r="L82" i="26"/>
  <c r="J82" i="26"/>
  <c r="H82" i="26"/>
  <c r="F82" i="26"/>
  <c r="B82" i="26"/>
  <c r="R81" i="26"/>
  <c r="P81" i="26"/>
  <c r="N81" i="26"/>
  <c r="L81" i="26"/>
  <c r="J81" i="26"/>
  <c r="H81" i="26"/>
  <c r="F81" i="26"/>
  <c r="B81" i="26"/>
  <c r="R80" i="26"/>
  <c r="P80" i="26"/>
  <c r="N80" i="26"/>
  <c r="L80" i="26"/>
  <c r="J80" i="26"/>
  <c r="H80" i="26"/>
  <c r="F80" i="26"/>
  <c r="B80" i="26"/>
  <c r="R79" i="26"/>
  <c r="P79" i="26"/>
  <c r="N79" i="26"/>
  <c r="L79" i="26"/>
  <c r="J79" i="26"/>
  <c r="H79" i="26"/>
  <c r="F79" i="26"/>
  <c r="B79" i="26"/>
  <c r="R78" i="26"/>
  <c r="P78" i="26"/>
  <c r="N78" i="26"/>
  <c r="L78" i="26"/>
  <c r="J78" i="26"/>
  <c r="H78" i="26"/>
  <c r="F78" i="26"/>
  <c r="B78" i="26"/>
  <c r="R77" i="26"/>
  <c r="P77" i="26"/>
  <c r="N77" i="26"/>
  <c r="L77" i="26"/>
  <c r="J77" i="26"/>
  <c r="H77" i="26"/>
  <c r="F77" i="26"/>
  <c r="B77" i="26"/>
  <c r="R76" i="26"/>
  <c r="P76" i="26"/>
  <c r="N76" i="26"/>
  <c r="L76" i="26"/>
  <c r="J76" i="26"/>
  <c r="H76" i="26"/>
  <c r="F76" i="26"/>
  <c r="B76" i="26"/>
  <c r="R75" i="26"/>
  <c r="P75" i="26"/>
  <c r="N75" i="26"/>
  <c r="L75" i="26"/>
  <c r="J75" i="26"/>
  <c r="H75" i="26"/>
  <c r="F75" i="26"/>
  <c r="B75" i="26"/>
  <c r="R74" i="26"/>
  <c r="P74" i="26"/>
  <c r="N74" i="26"/>
  <c r="L74" i="26"/>
  <c r="J74" i="26"/>
  <c r="H74" i="26"/>
  <c r="F74" i="26"/>
  <c r="B74" i="26"/>
  <c r="R73" i="26"/>
  <c r="P73" i="26"/>
  <c r="N73" i="26"/>
  <c r="L73" i="26"/>
  <c r="J73" i="26"/>
  <c r="H73" i="26"/>
  <c r="F73" i="26"/>
  <c r="B73" i="26"/>
  <c r="R72" i="26"/>
  <c r="P72" i="26"/>
  <c r="N72" i="26"/>
  <c r="L72" i="26"/>
  <c r="J72" i="26"/>
  <c r="H72" i="26"/>
  <c r="F72" i="26"/>
  <c r="B72" i="26"/>
  <c r="R50" i="26"/>
  <c r="P50" i="26"/>
  <c r="N50" i="26"/>
  <c r="L50" i="26"/>
  <c r="J50" i="26"/>
  <c r="H50" i="26"/>
  <c r="F50" i="26"/>
  <c r="B50" i="26"/>
  <c r="R49" i="26"/>
  <c r="P49" i="26"/>
  <c r="N49" i="26"/>
  <c r="L49" i="26"/>
  <c r="J49" i="26"/>
  <c r="H49" i="26"/>
  <c r="F49" i="26"/>
  <c r="B49" i="26"/>
  <c r="R48" i="26"/>
  <c r="P48" i="26"/>
  <c r="N48" i="26"/>
  <c r="L48" i="26"/>
  <c r="J48" i="26"/>
  <c r="H48" i="26"/>
  <c r="F48" i="26"/>
  <c r="B48" i="26"/>
  <c r="R47" i="26"/>
  <c r="P47" i="26"/>
  <c r="N47" i="26"/>
  <c r="L47" i="26"/>
  <c r="J47" i="26"/>
  <c r="H47" i="26"/>
  <c r="F47" i="26"/>
  <c r="B47" i="26"/>
  <c r="R44" i="26"/>
  <c r="P44" i="26"/>
  <c r="N44" i="26"/>
  <c r="L44" i="26"/>
  <c r="J44" i="26"/>
  <c r="H44" i="26"/>
  <c r="F44" i="26"/>
  <c r="B44" i="26"/>
  <c r="R43" i="26"/>
  <c r="P43" i="26"/>
  <c r="N43" i="26"/>
  <c r="L43" i="26"/>
  <c r="J43" i="26"/>
  <c r="H43" i="26"/>
  <c r="F43" i="26"/>
  <c r="B43" i="26"/>
  <c r="R42" i="26"/>
  <c r="P42" i="26"/>
  <c r="N42" i="26"/>
  <c r="L42" i="26"/>
  <c r="J42" i="26"/>
  <c r="H42" i="26"/>
  <c r="F42" i="26"/>
  <c r="B42" i="26"/>
  <c r="R41" i="26"/>
  <c r="P41" i="26"/>
  <c r="N41" i="26"/>
  <c r="L41" i="26"/>
  <c r="J41" i="26"/>
  <c r="H41" i="26"/>
  <c r="F41" i="26"/>
  <c r="B41" i="26"/>
  <c r="R40" i="26"/>
  <c r="P40" i="26"/>
  <c r="N40" i="26"/>
  <c r="L40" i="26"/>
  <c r="J40" i="26"/>
  <c r="H40" i="26"/>
  <c r="F40" i="26"/>
  <c r="B40" i="26"/>
  <c r="R39" i="26"/>
  <c r="P39" i="26"/>
  <c r="N39" i="26"/>
  <c r="L39" i="26"/>
  <c r="J39" i="26"/>
  <c r="H39" i="26"/>
  <c r="F39" i="26"/>
  <c r="B39" i="26"/>
  <c r="R38" i="26"/>
  <c r="P38" i="26"/>
  <c r="N38" i="26"/>
  <c r="L38" i="26"/>
  <c r="J38" i="26"/>
  <c r="H38" i="26"/>
  <c r="F38" i="26"/>
  <c r="B38" i="26"/>
  <c r="R37" i="26"/>
  <c r="P37" i="26"/>
  <c r="N37" i="26"/>
  <c r="L37" i="26"/>
  <c r="J37" i="26"/>
  <c r="H37" i="26"/>
  <c r="F37" i="26"/>
  <c r="B37" i="26"/>
  <c r="R33" i="26"/>
  <c r="P33" i="26"/>
  <c r="N33" i="26"/>
  <c r="L33" i="26"/>
  <c r="J33" i="26"/>
  <c r="H33" i="26"/>
  <c r="F33" i="26"/>
  <c r="B33" i="26"/>
  <c r="R32" i="26"/>
  <c r="P32" i="26"/>
  <c r="N32" i="26"/>
  <c r="L32" i="26"/>
  <c r="J32" i="26"/>
  <c r="H32" i="26"/>
  <c r="F32" i="26"/>
  <c r="B32" i="26"/>
  <c r="R31" i="26"/>
  <c r="P31" i="26"/>
  <c r="N31" i="26"/>
  <c r="L31" i="26"/>
  <c r="J31" i="26"/>
  <c r="H31" i="26"/>
  <c r="F31" i="26"/>
  <c r="B31" i="26"/>
  <c r="R30" i="26"/>
  <c r="P30" i="26"/>
  <c r="N30" i="26"/>
  <c r="L30" i="26"/>
  <c r="J30" i="26"/>
  <c r="H30" i="26"/>
  <c r="F30" i="26"/>
  <c r="B30" i="26"/>
  <c r="R29" i="26"/>
  <c r="P29" i="26"/>
  <c r="N29" i="26"/>
  <c r="L29" i="26"/>
  <c r="J29" i="26"/>
  <c r="H29" i="26"/>
  <c r="F29" i="26"/>
  <c r="B29" i="26"/>
  <c r="R28" i="26"/>
  <c r="P28" i="26"/>
  <c r="N28" i="26"/>
  <c r="L28" i="26"/>
  <c r="J28" i="26"/>
  <c r="H28" i="26"/>
  <c r="F28" i="26"/>
  <c r="B28" i="26"/>
  <c r="R27" i="26"/>
  <c r="P27" i="26"/>
  <c r="N27" i="26"/>
  <c r="L27" i="26"/>
  <c r="J27" i="26"/>
  <c r="H27" i="26"/>
  <c r="F27" i="26"/>
  <c r="B27" i="26"/>
  <c r="R23" i="26"/>
  <c r="P23" i="26"/>
  <c r="N23" i="26"/>
  <c r="L23" i="26"/>
  <c r="J23" i="26"/>
  <c r="H23" i="26"/>
  <c r="F23" i="26"/>
  <c r="B23" i="26"/>
  <c r="R22" i="26"/>
  <c r="P22" i="26"/>
  <c r="N22" i="26"/>
  <c r="L22" i="26"/>
  <c r="J22" i="26"/>
  <c r="H22" i="26"/>
  <c r="F22" i="26"/>
  <c r="B22" i="26"/>
  <c r="R21" i="26"/>
  <c r="P21" i="26"/>
  <c r="N21" i="26"/>
  <c r="L21" i="26"/>
  <c r="J21" i="26"/>
  <c r="H21" i="26"/>
  <c r="F21" i="26"/>
  <c r="B21" i="26"/>
  <c r="R20" i="26"/>
  <c r="P20" i="26"/>
  <c r="N20" i="26"/>
  <c r="L20" i="26"/>
  <c r="J20" i="26"/>
  <c r="H20" i="26"/>
  <c r="F20" i="26"/>
  <c r="B20" i="26"/>
  <c r="R19" i="26"/>
  <c r="P19" i="26"/>
  <c r="N19" i="26"/>
  <c r="L19" i="26"/>
  <c r="J19" i="26"/>
  <c r="H19" i="26"/>
  <c r="F19" i="26"/>
  <c r="B19" i="26"/>
  <c r="R16" i="26"/>
  <c r="P16" i="26"/>
  <c r="N16" i="26"/>
  <c r="L16" i="26"/>
  <c r="J16" i="26"/>
  <c r="H16" i="26"/>
  <c r="F16" i="26"/>
  <c r="B16" i="26"/>
  <c r="R15" i="26"/>
  <c r="P15" i="26"/>
  <c r="N15" i="26"/>
  <c r="L15" i="26"/>
  <c r="J15" i="26"/>
  <c r="H15" i="26"/>
  <c r="F15" i="26"/>
  <c r="B15" i="26"/>
  <c r="R14" i="26"/>
  <c r="P14" i="26"/>
  <c r="N14" i="26"/>
  <c r="L14" i="26"/>
  <c r="J14" i="26"/>
  <c r="H14" i="26"/>
  <c r="F14" i="26"/>
  <c r="B14" i="26"/>
  <c r="R13" i="26"/>
  <c r="P13" i="26"/>
  <c r="N13" i="26"/>
  <c r="L13" i="26"/>
  <c r="J13" i="26"/>
  <c r="H13" i="26"/>
  <c r="F13" i="26"/>
  <c r="B13" i="26"/>
  <c r="R9" i="26"/>
  <c r="P9" i="26"/>
  <c r="N9" i="26"/>
  <c r="L9" i="26"/>
  <c r="J9" i="26"/>
  <c r="H9" i="26"/>
  <c r="F9" i="26"/>
  <c r="B9" i="26"/>
  <c r="R38" i="25"/>
  <c r="P38" i="25"/>
  <c r="N38" i="25"/>
  <c r="M38" i="25"/>
  <c r="K38" i="25"/>
  <c r="J38" i="25"/>
  <c r="H38" i="25"/>
  <c r="P37" i="25"/>
  <c r="N37" i="25"/>
  <c r="M37" i="25"/>
  <c r="K37" i="25"/>
  <c r="J37" i="25"/>
  <c r="H37" i="25"/>
  <c r="P36" i="25"/>
  <c r="N36" i="25"/>
  <c r="M36" i="25"/>
  <c r="K36" i="25"/>
  <c r="J36" i="25"/>
  <c r="H36" i="25"/>
  <c r="P35" i="25"/>
  <c r="N35" i="25"/>
  <c r="M35" i="25"/>
  <c r="K35" i="25"/>
  <c r="J35" i="25"/>
  <c r="H35" i="25"/>
  <c r="P34" i="25"/>
  <c r="N34" i="25"/>
  <c r="M34" i="25"/>
  <c r="K34" i="25"/>
  <c r="J34" i="25"/>
  <c r="H34" i="25"/>
  <c r="R31" i="25"/>
  <c r="P31" i="25"/>
  <c r="N31" i="25"/>
  <c r="M31" i="25"/>
  <c r="K31" i="25"/>
  <c r="J31" i="25"/>
  <c r="H31" i="25"/>
  <c r="G31" i="25"/>
  <c r="E31" i="25"/>
  <c r="D31" i="25"/>
  <c r="B31" i="25"/>
  <c r="R30" i="25"/>
  <c r="P30" i="25"/>
  <c r="N30" i="25"/>
  <c r="M30" i="25"/>
  <c r="K30" i="25"/>
  <c r="J30" i="25"/>
  <c r="H30" i="25"/>
  <c r="G30" i="25"/>
  <c r="E30" i="25"/>
  <c r="D30" i="25"/>
  <c r="B30" i="25"/>
  <c r="R29" i="25"/>
  <c r="P29" i="25"/>
  <c r="N29" i="25"/>
  <c r="M29" i="25"/>
  <c r="K29" i="25"/>
  <c r="J29" i="25"/>
  <c r="H29" i="25"/>
  <c r="G29" i="25"/>
  <c r="E29" i="25"/>
  <c r="D29" i="25"/>
  <c r="B29" i="25"/>
  <c r="R28" i="25"/>
  <c r="P28" i="25"/>
  <c r="N28" i="25"/>
  <c r="M28" i="25"/>
  <c r="K28" i="25"/>
  <c r="J28" i="25"/>
  <c r="H28" i="25"/>
  <c r="G28" i="25"/>
  <c r="E28" i="25"/>
  <c r="D28" i="25"/>
  <c r="B28" i="25"/>
  <c r="R27" i="25"/>
  <c r="P27" i="25"/>
  <c r="N27" i="25"/>
  <c r="M27" i="25"/>
  <c r="K27" i="25"/>
  <c r="J27" i="25"/>
  <c r="H27" i="25"/>
  <c r="G27" i="25"/>
  <c r="E27" i="25"/>
  <c r="D27" i="25"/>
  <c r="B27" i="25"/>
  <c r="R26" i="25"/>
  <c r="P26" i="25"/>
  <c r="N26" i="25"/>
  <c r="M26" i="25"/>
  <c r="K26" i="25"/>
  <c r="J26" i="25"/>
  <c r="H26" i="25"/>
  <c r="G26" i="25"/>
  <c r="E26" i="25"/>
  <c r="D26" i="25"/>
  <c r="B26" i="25"/>
  <c r="R25" i="25"/>
  <c r="P25" i="25"/>
  <c r="N25" i="25"/>
  <c r="M25" i="25"/>
  <c r="K25" i="25"/>
  <c r="J25" i="25"/>
  <c r="H25" i="25"/>
  <c r="G25" i="25"/>
  <c r="E25" i="25"/>
  <c r="D25" i="25"/>
  <c r="B25" i="25"/>
  <c r="R22" i="25"/>
  <c r="P22" i="25"/>
  <c r="N22" i="25"/>
  <c r="M22" i="25"/>
  <c r="K22" i="25"/>
  <c r="J22" i="25"/>
  <c r="H22" i="25"/>
  <c r="G22" i="25"/>
  <c r="E22" i="25"/>
  <c r="D22" i="25"/>
  <c r="B22" i="25"/>
  <c r="R21" i="25"/>
  <c r="P21" i="25"/>
  <c r="N21" i="25"/>
  <c r="M21" i="25"/>
  <c r="K21" i="25"/>
  <c r="J21" i="25"/>
  <c r="H21" i="25"/>
  <c r="G21" i="25"/>
  <c r="E21" i="25"/>
  <c r="D21" i="25"/>
  <c r="B21" i="25"/>
  <c r="R20" i="25"/>
  <c r="P20" i="25"/>
  <c r="N20" i="25"/>
  <c r="M20" i="25"/>
  <c r="K20" i="25"/>
  <c r="J20" i="25"/>
  <c r="H20" i="25"/>
  <c r="G20" i="25"/>
  <c r="E20" i="25"/>
  <c r="D20" i="25"/>
  <c r="B20" i="25"/>
  <c r="R19" i="25"/>
  <c r="P19" i="25"/>
  <c r="N19" i="25"/>
  <c r="M19" i="25"/>
  <c r="K19" i="25"/>
  <c r="J19" i="25"/>
  <c r="H19" i="25"/>
  <c r="G19" i="25"/>
  <c r="E19" i="25"/>
  <c r="D19" i="25"/>
  <c r="B19" i="25"/>
  <c r="R18" i="25"/>
  <c r="P18" i="25"/>
  <c r="N18" i="25"/>
  <c r="M18" i="25"/>
  <c r="K18" i="25"/>
  <c r="J18" i="25"/>
  <c r="H18" i="25"/>
  <c r="G18" i="25"/>
  <c r="E18" i="25"/>
  <c r="D18" i="25"/>
  <c r="B18" i="25"/>
  <c r="R15" i="25"/>
  <c r="P15" i="25"/>
  <c r="N15" i="25"/>
  <c r="M15" i="25"/>
  <c r="K15" i="25"/>
  <c r="J15" i="25"/>
  <c r="H15" i="25"/>
  <c r="G15" i="25"/>
  <c r="E15" i="25"/>
  <c r="D15" i="25"/>
  <c r="B15" i="25"/>
  <c r="R14" i="25"/>
  <c r="P14" i="25"/>
  <c r="N14" i="25"/>
  <c r="M14" i="25"/>
  <c r="K14" i="25"/>
  <c r="J14" i="25"/>
  <c r="H14" i="25"/>
  <c r="G14" i="25"/>
  <c r="E14" i="25"/>
  <c r="D14" i="25"/>
  <c r="B14" i="25"/>
  <c r="R13" i="25"/>
  <c r="P13" i="25"/>
  <c r="N13" i="25"/>
  <c r="M13" i="25"/>
  <c r="K13" i="25"/>
  <c r="J13" i="25"/>
  <c r="H13" i="25"/>
  <c r="G13" i="25"/>
  <c r="E13" i="25"/>
  <c r="D13" i="25"/>
  <c r="B13" i="25"/>
  <c r="R12" i="25"/>
  <c r="P12" i="25"/>
  <c r="N12" i="25"/>
  <c r="M12" i="25"/>
  <c r="K12" i="25"/>
  <c r="J12" i="25"/>
  <c r="H12" i="25"/>
  <c r="G12" i="25"/>
  <c r="E12" i="25"/>
  <c r="D12" i="25"/>
  <c r="B12" i="25"/>
  <c r="R11" i="25"/>
  <c r="P11" i="25"/>
  <c r="N11" i="25"/>
  <c r="M11" i="25"/>
  <c r="K11" i="25"/>
  <c r="J11" i="25"/>
  <c r="H11" i="25"/>
  <c r="G11" i="25"/>
  <c r="E11" i="25"/>
  <c r="D11" i="25"/>
  <c r="B11" i="25"/>
  <c r="R8" i="25"/>
  <c r="P8" i="25"/>
  <c r="N8" i="25"/>
  <c r="M8" i="25"/>
  <c r="K8" i="25"/>
  <c r="J8" i="25"/>
  <c r="H8" i="25"/>
  <c r="G8" i="25"/>
  <c r="E8" i="25"/>
  <c r="D8" i="25"/>
  <c r="B8" i="25"/>
  <c r="I90" i="16"/>
  <c r="H90" i="16"/>
  <c r="G90" i="16"/>
  <c r="F90" i="16"/>
  <c r="E90" i="16"/>
  <c r="D90" i="16"/>
  <c r="C90" i="16"/>
  <c r="B90" i="16"/>
  <c r="I64" i="16"/>
  <c r="H64" i="16"/>
  <c r="G64" i="16"/>
  <c r="F64" i="16"/>
  <c r="E64" i="16"/>
  <c r="D64" i="16"/>
  <c r="C64" i="16"/>
  <c r="B64" i="16"/>
  <c r="I46" i="16"/>
  <c r="H46" i="16"/>
  <c r="G46" i="16"/>
  <c r="F46" i="16"/>
  <c r="E46" i="16"/>
  <c r="D46" i="16"/>
  <c r="C46" i="16"/>
  <c r="B46" i="16"/>
  <c r="I42" i="16"/>
  <c r="H42" i="16"/>
  <c r="G42" i="16"/>
  <c r="F42" i="16"/>
  <c r="E42" i="16"/>
  <c r="D42" i="16"/>
  <c r="C42" i="16"/>
  <c r="B42" i="16"/>
  <c r="I41" i="16"/>
  <c r="H41" i="16"/>
  <c r="G41" i="16"/>
  <c r="F41" i="16"/>
  <c r="E41" i="16"/>
  <c r="D41" i="16"/>
  <c r="C41" i="16"/>
  <c r="B41" i="16"/>
  <c r="I40" i="16"/>
  <c r="H40" i="16"/>
  <c r="G40" i="16"/>
  <c r="F40" i="16"/>
  <c r="E40" i="16"/>
  <c r="D40" i="16"/>
  <c r="C40" i="16"/>
  <c r="B40" i="16"/>
  <c r="I39" i="16"/>
  <c r="H39" i="16"/>
  <c r="G39" i="16"/>
  <c r="F39" i="16"/>
  <c r="E39" i="16"/>
  <c r="D39" i="16"/>
  <c r="C39" i="16"/>
  <c r="B39" i="16"/>
  <c r="I38" i="16"/>
  <c r="H38" i="16"/>
  <c r="G38" i="16"/>
  <c r="F38" i="16"/>
  <c r="E38" i="16"/>
  <c r="D38" i="16"/>
  <c r="C38" i="16"/>
  <c r="B38" i="16"/>
  <c r="I37" i="16"/>
  <c r="H37" i="16"/>
  <c r="G37" i="16"/>
  <c r="F37" i="16"/>
  <c r="E37" i="16"/>
  <c r="D37" i="16"/>
  <c r="C37" i="16"/>
  <c r="B37" i="16"/>
  <c r="I36" i="16"/>
  <c r="H36" i="16"/>
  <c r="G36" i="16"/>
  <c r="F36" i="16"/>
  <c r="E36" i="16"/>
  <c r="D36" i="16"/>
  <c r="C36" i="16"/>
  <c r="B36" i="16"/>
  <c r="I32" i="16"/>
  <c r="H32" i="16"/>
  <c r="G32" i="16"/>
  <c r="F32" i="16"/>
  <c r="E32" i="16"/>
  <c r="D32" i="16"/>
  <c r="C32" i="16"/>
  <c r="B32" i="16"/>
  <c r="I31" i="16"/>
  <c r="H31" i="16"/>
  <c r="G31" i="16"/>
  <c r="F31" i="16"/>
  <c r="E31" i="16"/>
  <c r="D31" i="16"/>
  <c r="C31" i="16"/>
  <c r="B31" i="16"/>
  <c r="I30" i="16"/>
  <c r="H30" i="16"/>
  <c r="G30" i="16"/>
  <c r="F30" i="16"/>
  <c r="E30" i="16"/>
  <c r="D30" i="16"/>
  <c r="C30" i="16"/>
  <c r="B30" i="16"/>
  <c r="I29" i="16"/>
  <c r="H29" i="16"/>
  <c r="G29" i="16"/>
  <c r="F29" i="16"/>
  <c r="E29" i="16"/>
  <c r="D29" i="16"/>
  <c r="C29" i="16"/>
  <c r="B29" i="16"/>
  <c r="I28" i="16"/>
  <c r="H28" i="16"/>
  <c r="G28" i="16"/>
  <c r="F28" i="16"/>
  <c r="E28" i="16"/>
  <c r="D28" i="16"/>
  <c r="C28" i="16"/>
  <c r="B28" i="16"/>
  <c r="I27" i="16"/>
  <c r="H27" i="16"/>
  <c r="G27" i="16"/>
  <c r="F27" i="16"/>
  <c r="E27" i="16"/>
  <c r="D27" i="16"/>
  <c r="C27" i="16"/>
  <c r="B27" i="16"/>
  <c r="I26" i="16"/>
  <c r="H26" i="16"/>
  <c r="G26" i="16"/>
  <c r="F26" i="16"/>
  <c r="E26" i="16"/>
  <c r="D26" i="16"/>
  <c r="C26" i="16"/>
  <c r="B26" i="16"/>
  <c r="I22" i="16"/>
  <c r="H22" i="16"/>
  <c r="G22" i="16"/>
  <c r="F22" i="16"/>
  <c r="E22" i="16"/>
  <c r="D22" i="16"/>
  <c r="C22" i="16"/>
  <c r="B22" i="16"/>
  <c r="I21" i="16"/>
  <c r="H21" i="16"/>
  <c r="G21" i="16"/>
  <c r="F21" i="16"/>
  <c r="E21" i="16"/>
  <c r="D21" i="16"/>
  <c r="C21" i="16"/>
  <c r="B21" i="16"/>
  <c r="I20" i="16"/>
  <c r="H20" i="16"/>
  <c r="G20" i="16"/>
  <c r="F20" i="16"/>
  <c r="E20" i="16"/>
  <c r="D20" i="16"/>
  <c r="C20" i="16"/>
  <c r="B20" i="16"/>
  <c r="I19" i="16"/>
  <c r="H19" i="16"/>
  <c r="G19" i="16"/>
  <c r="F19" i="16"/>
  <c r="E19" i="16"/>
  <c r="D19" i="16"/>
  <c r="C19" i="16"/>
  <c r="B19" i="16"/>
  <c r="I15" i="16"/>
  <c r="H15" i="16"/>
  <c r="G15" i="16"/>
  <c r="F15" i="16"/>
  <c r="E15" i="16"/>
  <c r="D15" i="16"/>
  <c r="C15" i="16"/>
  <c r="B15" i="16"/>
  <c r="I14" i="16"/>
  <c r="H14" i="16"/>
  <c r="G14" i="16"/>
  <c r="F14" i="16"/>
  <c r="E14" i="16"/>
  <c r="D14" i="16"/>
  <c r="C14" i="16"/>
  <c r="B14" i="16"/>
  <c r="I13" i="16"/>
  <c r="H13" i="16"/>
  <c r="G13" i="16"/>
  <c r="F13" i="16"/>
  <c r="E13" i="16"/>
  <c r="D13" i="16"/>
  <c r="C13" i="16"/>
  <c r="B13" i="16"/>
  <c r="I12" i="16"/>
  <c r="H12" i="16"/>
  <c r="G12" i="16"/>
  <c r="F12" i="16"/>
  <c r="E12" i="16"/>
  <c r="D12" i="16"/>
  <c r="C12" i="16"/>
  <c r="B12" i="16"/>
  <c r="I11" i="16"/>
  <c r="H11" i="16"/>
  <c r="G11" i="16"/>
  <c r="F11" i="16"/>
  <c r="E11" i="16"/>
  <c r="D11" i="16"/>
  <c r="C11" i="16"/>
  <c r="B11" i="16"/>
  <c r="I8" i="16"/>
  <c r="H8" i="16"/>
  <c r="H61" i="16" s="1"/>
  <c r="G8" i="16"/>
  <c r="F8" i="16"/>
  <c r="E8" i="16"/>
  <c r="D8" i="16"/>
  <c r="C8" i="16"/>
  <c r="B8" i="16"/>
  <c r="I91" i="15"/>
  <c r="H91" i="15"/>
  <c r="G91" i="15"/>
  <c r="F91" i="15"/>
  <c r="E91" i="15"/>
  <c r="D91" i="15"/>
  <c r="C91" i="15"/>
  <c r="B91" i="15"/>
  <c r="I65" i="15"/>
  <c r="H65" i="15"/>
  <c r="G65" i="15"/>
  <c r="F65" i="15"/>
  <c r="E65" i="15"/>
  <c r="D65" i="15"/>
  <c r="C65" i="15"/>
  <c r="B65" i="15"/>
  <c r="I46" i="15"/>
  <c r="H46" i="15"/>
  <c r="G46" i="15"/>
  <c r="F46" i="15"/>
  <c r="E46" i="15"/>
  <c r="D46" i="15"/>
  <c r="C46" i="15"/>
  <c r="B46" i="15"/>
  <c r="I43" i="15"/>
  <c r="H43" i="15"/>
  <c r="G43" i="15"/>
  <c r="F43" i="15"/>
  <c r="E43" i="15"/>
  <c r="D43" i="15"/>
  <c r="C43" i="15"/>
  <c r="B43" i="15"/>
  <c r="I42" i="15"/>
  <c r="H42" i="15"/>
  <c r="G42" i="15"/>
  <c r="F42" i="15"/>
  <c r="E42" i="15"/>
  <c r="D42" i="15"/>
  <c r="C42" i="15"/>
  <c r="B42" i="15"/>
  <c r="I41" i="15"/>
  <c r="H41" i="15"/>
  <c r="G41" i="15"/>
  <c r="F41" i="15"/>
  <c r="E41" i="15"/>
  <c r="D41" i="15"/>
  <c r="C41" i="15"/>
  <c r="B41" i="15"/>
  <c r="I40" i="15"/>
  <c r="H40" i="15"/>
  <c r="G40" i="15"/>
  <c r="F40" i="15"/>
  <c r="E40" i="15"/>
  <c r="D40" i="15"/>
  <c r="C40" i="15"/>
  <c r="B40" i="15"/>
  <c r="I39" i="15"/>
  <c r="H39" i="15"/>
  <c r="G39" i="15"/>
  <c r="F39" i="15"/>
  <c r="E39" i="15"/>
  <c r="D39" i="15"/>
  <c r="C39" i="15"/>
  <c r="B39" i="15"/>
  <c r="I38" i="15"/>
  <c r="H38" i="15"/>
  <c r="G38" i="15"/>
  <c r="F38" i="15"/>
  <c r="E38" i="15"/>
  <c r="D38" i="15"/>
  <c r="C38" i="15"/>
  <c r="B38" i="15"/>
  <c r="I37" i="15"/>
  <c r="H37" i="15"/>
  <c r="G37" i="15"/>
  <c r="F37" i="15"/>
  <c r="E37" i="15"/>
  <c r="D37" i="15"/>
  <c r="C37" i="15"/>
  <c r="B37" i="15"/>
  <c r="I33" i="15"/>
  <c r="H33" i="15"/>
  <c r="G33" i="15"/>
  <c r="F33" i="15"/>
  <c r="E33" i="15"/>
  <c r="D33" i="15"/>
  <c r="C33" i="15"/>
  <c r="B33" i="15"/>
  <c r="I32" i="15"/>
  <c r="H32" i="15"/>
  <c r="G32" i="15"/>
  <c r="F32" i="15"/>
  <c r="E32" i="15"/>
  <c r="D32" i="15"/>
  <c r="C32" i="15"/>
  <c r="B32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I28" i="15"/>
  <c r="H28" i="15"/>
  <c r="G28" i="15"/>
  <c r="F28" i="15"/>
  <c r="E28" i="15"/>
  <c r="D28" i="15"/>
  <c r="C28" i="15"/>
  <c r="B28" i="15"/>
  <c r="I27" i="15"/>
  <c r="H27" i="15"/>
  <c r="F27" i="15"/>
  <c r="E27" i="15"/>
  <c r="D27" i="15"/>
  <c r="C27" i="15"/>
  <c r="B27" i="15"/>
  <c r="I23" i="15"/>
  <c r="H23" i="15"/>
  <c r="G23" i="15"/>
  <c r="F23" i="15"/>
  <c r="E23" i="15"/>
  <c r="D23" i="15"/>
  <c r="C23" i="15"/>
  <c r="B23" i="15"/>
  <c r="I22" i="15"/>
  <c r="H22" i="15"/>
  <c r="G22" i="15"/>
  <c r="F22" i="15"/>
  <c r="E22" i="15"/>
  <c r="D22" i="15"/>
  <c r="C22" i="15"/>
  <c r="B22" i="15"/>
  <c r="I21" i="15"/>
  <c r="H21" i="15"/>
  <c r="G21" i="15"/>
  <c r="F21" i="15"/>
  <c r="E21" i="15"/>
  <c r="D21" i="15"/>
  <c r="C21" i="15"/>
  <c r="B21" i="15"/>
  <c r="I20" i="15"/>
  <c r="H20" i="15"/>
  <c r="G20" i="15"/>
  <c r="F20" i="15"/>
  <c r="E20" i="15"/>
  <c r="D20" i="15"/>
  <c r="C20" i="15"/>
  <c r="B20" i="15"/>
  <c r="I19" i="15"/>
  <c r="H19" i="15"/>
  <c r="G19" i="15"/>
  <c r="F19" i="15"/>
  <c r="E19" i="15"/>
  <c r="D19" i="15"/>
  <c r="C19" i="15"/>
  <c r="B19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4" i="15"/>
  <c r="H14" i="15"/>
  <c r="G14" i="15"/>
  <c r="F14" i="15"/>
  <c r="E14" i="15"/>
  <c r="D14" i="15"/>
  <c r="C14" i="15"/>
  <c r="B14" i="15"/>
  <c r="I13" i="15"/>
  <c r="H13" i="15"/>
  <c r="G13" i="15"/>
  <c r="F13" i="15"/>
  <c r="E13" i="15"/>
  <c r="D13" i="15"/>
  <c r="C13" i="15"/>
  <c r="B13" i="15"/>
  <c r="I12" i="15"/>
  <c r="H12" i="15"/>
  <c r="G12" i="15"/>
  <c r="F12" i="15"/>
  <c r="E12" i="15"/>
  <c r="D12" i="15"/>
  <c r="C12" i="15"/>
  <c r="B12" i="15"/>
  <c r="I9" i="15"/>
  <c r="H9" i="15"/>
  <c r="G9" i="15"/>
  <c r="F9" i="15"/>
  <c r="E9" i="15"/>
  <c r="D9" i="15"/>
  <c r="C9" i="15"/>
  <c r="B9" i="15"/>
  <c r="R107" i="24"/>
  <c r="P107" i="24"/>
  <c r="N107" i="24"/>
  <c r="L107" i="24"/>
  <c r="J107" i="24"/>
  <c r="H107" i="24"/>
  <c r="F107" i="24"/>
  <c r="B107" i="24"/>
  <c r="R106" i="24"/>
  <c r="P106" i="24"/>
  <c r="N106" i="24"/>
  <c r="L106" i="24"/>
  <c r="J106" i="24"/>
  <c r="H106" i="24"/>
  <c r="F106" i="24"/>
  <c r="B106" i="24"/>
  <c r="R105" i="24"/>
  <c r="P105" i="24"/>
  <c r="N105" i="24"/>
  <c r="L105" i="24"/>
  <c r="J105" i="24"/>
  <c r="H105" i="24"/>
  <c r="F105" i="24"/>
  <c r="B105" i="24"/>
  <c r="R104" i="24"/>
  <c r="P104" i="24"/>
  <c r="N104" i="24"/>
  <c r="L104" i="24"/>
  <c r="J104" i="24"/>
  <c r="H104" i="24"/>
  <c r="F104" i="24"/>
  <c r="B104" i="24"/>
  <c r="R103" i="24"/>
  <c r="P103" i="24"/>
  <c r="N103" i="24"/>
  <c r="L103" i="24"/>
  <c r="J103" i="24"/>
  <c r="H103" i="24"/>
  <c r="F103" i="24"/>
  <c r="B103" i="24"/>
  <c r="R102" i="24"/>
  <c r="P102" i="24"/>
  <c r="N102" i="24"/>
  <c r="L102" i="24"/>
  <c r="J102" i="24"/>
  <c r="H102" i="24"/>
  <c r="F102" i="24"/>
  <c r="B102" i="24"/>
  <c r="R101" i="24"/>
  <c r="P101" i="24"/>
  <c r="N101" i="24"/>
  <c r="L101" i="24"/>
  <c r="J101" i="24"/>
  <c r="H101" i="24"/>
  <c r="F101" i="24"/>
  <c r="B101" i="24"/>
  <c r="R100" i="24"/>
  <c r="P100" i="24"/>
  <c r="N100" i="24"/>
  <c r="L100" i="24"/>
  <c r="J100" i="24"/>
  <c r="H100" i="24"/>
  <c r="F100" i="24"/>
  <c r="B100" i="24"/>
  <c r="R99" i="24"/>
  <c r="P99" i="24"/>
  <c r="N99" i="24"/>
  <c r="L99" i="24"/>
  <c r="J99" i="24"/>
  <c r="H99" i="24"/>
  <c r="F99" i="24"/>
  <c r="B99" i="24"/>
  <c r="R98" i="24"/>
  <c r="P98" i="24"/>
  <c r="N98" i="24"/>
  <c r="L98" i="24"/>
  <c r="J98" i="24"/>
  <c r="H98" i="24"/>
  <c r="F98" i="24"/>
  <c r="B98" i="24"/>
  <c r="R97" i="24"/>
  <c r="P97" i="24"/>
  <c r="N97" i="24"/>
  <c r="L97" i="24"/>
  <c r="J97" i="24"/>
  <c r="H97" i="24"/>
  <c r="F97" i="24"/>
  <c r="B97" i="24"/>
  <c r="R96" i="24"/>
  <c r="P96" i="24"/>
  <c r="N96" i="24"/>
  <c r="L96" i="24"/>
  <c r="J96" i="24"/>
  <c r="H96" i="24"/>
  <c r="F96" i="24"/>
  <c r="B96" i="24"/>
  <c r="R95" i="24"/>
  <c r="P95" i="24"/>
  <c r="N95" i="24"/>
  <c r="L95" i="24"/>
  <c r="J95" i="24"/>
  <c r="H95" i="24"/>
  <c r="F95" i="24"/>
  <c r="B95" i="24"/>
  <c r="R92" i="24"/>
  <c r="P92" i="24"/>
  <c r="N92" i="24"/>
  <c r="L92" i="24"/>
  <c r="J92" i="24"/>
  <c r="H92" i="24"/>
  <c r="F92" i="24"/>
  <c r="B92" i="24"/>
  <c r="R91" i="24"/>
  <c r="P91" i="24"/>
  <c r="N91" i="24"/>
  <c r="L91" i="24"/>
  <c r="J91" i="24"/>
  <c r="H91" i="24"/>
  <c r="F91" i="24"/>
  <c r="B91" i="24"/>
  <c r="R90" i="24"/>
  <c r="P90" i="24"/>
  <c r="N90" i="24"/>
  <c r="L90" i="24"/>
  <c r="J90" i="24"/>
  <c r="H90" i="24"/>
  <c r="F90" i="24"/>
  <c r="B90" i="24"/>
  <c r="R89" i="24"/>
  <c r="P89" i="24"/>
  <c r="N89" i="24"/>
  <c r="L89" i="24"/>
  <c r="J89" i="24"/>
  <c r="H89" i="24"/>
  <c r="F89" i="24"/>
  <c r="B89" i="24"/>
  <c r="R88" i="24"/>
  <c r="P88" i="24"/>
  <c r="N88" i="24"/>
  <c r="L88" i="24"/>
  <c r="J88" i="24"/>
  <c r="H88" i="24"/>
  <c r="F88" i="24"/>
  <c r="B88" i="24"/>
  <c r="R87" i="24"/>
  <c r="P87" i="24"/>
  <c r="N87" i="24"/>
  <c r="L87" i="24"/>
  <c r="J87" i="24"/>
  <c r="H87" i="24"/>
  <c r="F87" i="24"/>
  <c r="B87" i="24"/>
  <c r="R86" i="24"/>
  <c r="P86" i="24"/>
  <c r="N86" i="24"/>
  <c r="L86" i="24"/>
  <c r="J86" i="24"/>
  <c r="H86" i="24"/>
  <c r="F86" i="24"/>
  <c r="B86" i="24"/>
  <c r="R85" i="24"/>
  <c r="P85" i="24"/>
  <c r="N85" i="24"/>
  <c r="L85" i="24"/>
  <c r="J85" i="24"/>
  <c r="H85" i="24"/>
  <c r="F85" i="24"/>
  <c r="B85" i="24"/>
  <c r="R84" i="24"/>
  <c r="P84" i="24"/>
  <c r="N84" i="24"/>
  <c r="L84" i="24"/>
  <c r="J84" i="24"/>
  <c r="H84" i="24"/>
  <c r="F84" i="24"/>
  <c r="B84" i="24"/>
  <c r="R83" i="24"/>
  <c r="P83" i="24"/>
  <c r="N83" i="24"/>
  <c r="L83" i="24"/>
  <c r="J83" i="24"/>
  <c r="H83" i="24"/>
  <c r="F83" i="24"/>
  <c r="B83" i="24"/>
  <c r="R82" i="24"/>
  <c r="P82" i="24"/>
  <c r="N82" i="24"/>
  <c r="L82" i="24"/>
  <c r="J82" i="24"/>
  <c r="H82" i="24"/>
  <c r="F82" i="24"/>
  <c r="B82" i="24"/>
  <c r="R81" i="24"/>
  <c r="P81" i="24"/>
  <c r="N81" i="24"/>
  <c r="L81" i="24"/>
  <c r="J81" i="24"/>
  <c r="H81" i="24"/>
  <c r="F81" i="24"/>
  <c r="B81" i="24"/>
  <c r="R80" i="24"/>
  <c r="P80" i="24"/>
  <c r="N80" i="24"/>
  <c r="L80" i="24"/>
  <c r="J80" i="24"/>
  <c r="H80" i="24"/>
  <c r="F80" i="24"/>
  <c r="B80" i="24"/>
  <c r="R79" i="24"/>
  <c r="P79" i="24"/>
  <c r="N79" i="24"/>
  <c r="L79" i="24"/>
  <c r="J79" i="24"/>
  <c r="H79" i="24"/>
  <c r="F79" i="24"/>
  <c r="B79" i="24"/>
  <c r="R78" i="24"/>
  <c r="P78" i="24"/>
  <c r="N78" i="24"/>
  <c r="L78" i="24"/>
  <c r="J78" i="24"/>
  <c r="H78" i="24"/>
  <c r="F78" i="24"/>
  <c r="B78" i="24"/>
  <c r="R77" i="24"/>
  <c r="P77" i="24"/>
  <c r="N77" i="24"/>
  <c r="L77" i="24"/>
  <c r="J77" i="24"/>
  <c r="H77" i="24"/>
  <c r="F77" i="24"/>
  <c r="B77" i="24"/>
  <c r="R76" i="24"/>
  <c r="P76" i="24"/>
  <c r="N76" i="24"/>
  <c r="L76" i="24"/>
  <c r="J76" i="24"/>
  <c r="H76" i="24"/>
  <c r="F76" i="24"/>
  <c r="B76" i="24"/>
  <c r="R75" i="24"/>
  <c r="P75" i="24"/>
  <c r="N75" i="24"/>
  <c r="L75" i="24"/>
  <c r="J75" i="24"/>
  <c r="H75" i="24"/>
  <c r="F75" i="24"/>
  <c r="B75" i="24"/>
  <c r="R74" i="24"/>
  <c r="P74" i="24"/>
  <c r="N74" i="24"/>
  <c r="L74" i="24"/>
  <c r="J74" i="24"/>
  <c r="H74" i="24"/>
  <c r="F74" i="24"/>
  <c r="B74" i="24"/>
  <c r="R73" i="24"/>
  <c r="P73" i="24"/>
  <c r="N73" i="24"/>
  <c r="L73" i="24"/>
  <c r="J73" i="24"/>
  <c r="H73" i="24"/>
  <c r="F73" i="24"/>
  <c r="B73" i="24"/>
  <c r="R72" i="24"/>
  <c r="P72" i="24"/>
  <c r="N72" i="24"/>
  <c r="L72" i="24"/>
  <c r="J72" i="24"/>
  <c r="H72" i="24"/>
  <c r="F72" i="24"/>
  <c r="B72" i="24"/>
  <c r="R71" i="24"/>
  <c r="P71" i="24"/>
  <c r="N71" i="24"/>
  <c r="L71" i="24"/>
  <c r="J71" i="24"/>
  <c r="H71" i="24"/>
  <c r="F71" i="24"/>
  <c r="B71" i="24"/>
  <c r="R70" i="24"/>
  <c r="P70" i="24"/>
  <c r="N70" i="24"/>
  <c r="L70" i="24"/>
  <c r="J70" i="24"/>
  <c r="H70" i="24"/>
  <c r="F70" i="24"/>
  <c r="B70" i="24"/>
  <c r="R69" i="24"/>
  <c r="P69" i="24"/>
  <c r="N69" i="24"/>
  <c r="L69" i="24"/>
  <c r="J69" i="24"/>
  <c r="H69" i="24"/>
  <c r="F69" i="24"/>
  <c r="B69" i="24"/>
  <c r="R49" i="24"/>
  <c r="P49" i="24"/>
  <c r="N49" i="24"/>
  <c r="L49" i="24"/>
  <c r="J49" i="24"/>
  <c r="H49" i="24"/>
  <c r="F49" i="24"/>
  <c r="B49" i="24"/>
  <c r="R48" i="24"/>
  <c r="P48" i="24"/>
  <c r="N48" i="24"/>
  <c r="L48" i="24"/>
  <c r="J48" i="24"/>
  <c r="H48" i="24"/>
  <c r="F48" i="24"/>
  <c r="B48" i="24"/>
  <c r="R47" i="24"/>
  <c r="P47" i="24"/>
  <c r="N47" i="24"/>
  <c r="L47" i="24"/>
  <c r="J47" i="24"/>
  <c r="H47" i="24"/>
  <c r="F47" i="24"/>
  <c r="B47" i="24"/>
  <c r="R46" i="24"/>
  <c r="P46" i="24"/>
  <c r="N46" i="24"/>
  <c r="L46" i="24"/>
  <c r="J46" i="24"/>
  <c r="H46" i="24"/>
  <c r="F46" i="24"/>
  <c r="B46" i="24"/>
  <c r="R43" i="24"/>
  <c r="P43" i="24"/>
  <c r="N43" i="24"/>
  <c r="L43" i="24"/>
  <c r="J43" i="24"/>
  <c r="H43" i="24"/>
  <c r="F43" i="24"/>
  <c r="B43" i="24"/>
  <c r="R42" i="24"/>
  <c r="P42" i="24"/>
  <c r="N42" i="24"/>
  <c r="L42" i="24"/>
  <c r="J42" i="24"/>
  <c r="H42" i="24"/>
  <c r="F42" i="24"/>
  <c r="B42" i="24"/>
  <c r="R41" i="24"/>
  <c r="P41" i="24"/>
  <c r="N41" i="24"/>
  <c r="L41" i="24"/>
  <c r="J41" i="24"/>
  <c r="H41" i="24"/>
  <c r="F41" i="24"/>
  <c r="B41" i="24"/>
  <c r="R40" i="24"/>
  <c r="P40" i="24"/>
  <c r="N40" i="24"/>
  <c r="L40" i="24"/>
  <c r="J40" i="24"/>
  <c r="H40" i="24"/>
  <c r="F40" i="24"/>
  <c r="B40" i="24"/>
  <c r="R39" i="24"/>
  <c r="P39" i="24"/>
  <c r="N39" i="24"/>
  <c r="L39" i="24"/>
  <c r="J39" i="24"/>
  <c r="H39" i="24"/>
  <c r="F39" i="24"/>
  <c r="B39" i="24"/>
  <c r="R38" i="24"/>
  <c r="P38" i="24"/>
  <c r="N38" i="24"/>
  <c r="L38" i="24"/>
  <c r="J38" i="24"/>
  <c r="I38" i="24"/>
  <c r="H38" i="24"/>
  <c r="F38" i="24"/>
  <c r="B38" i="24"/>
  <c r="R37" i="24"/>
  <c r="P37" i="24"/>
  <c r="N37" i="24"/>
  <c r="L37" i="24"/>
  <c r="J37" i="24"/>
  <c r="H37" i="24"/>
  <c r="F37" i="24"/>
  <c r="B37" i="24"/>
  <c r="R36" i="24"/>
  <c r="P36" i="24"/>
  <c r="N36" i="24"/>
  <c r="L36" i="24"/>
  <c r="J36" i="24"/>
  <c r="H36" i="24"/>
  <c r="F36" i="24"/>
  <c r="B36" i="24"/>
  <c r="R32" i="24"/>
  <c r="P32" i="24"/>
  <c r="N32" i="24"/>
  <c r="L32" i="24"/>
  <c r="J32" i="24"/>
  <c r="H32" i="24"/>
  <c r="F32" i="24"/>
  <c r="B32" i="24"/>
  <c r="R31" i="24"/>
  <c r="P31" i="24"/>
  <c r="N31" i="24"/>
  <c r="L31" i="24"/>
  <c r="J31" i="24"/>
  <c r="H31" i="24"/>
  <c r="F31" i="24"/>
  <c r="B31" i="24"/>
  <c r="R30" i="24"/>
  <c r="P30" i="24"/>
  <c r="N30" i="24"/>
  <c r="L30" i="24"/>
  <c r="J30" i="24"/>
  <c r="H30" i="24"/>
  <c r="F30" i="24"/>
  <c r="B30" i="24"/>
  <c r="R29" i="24"/>
  <c r="P29" i="24"/>
  <c r="N29" i="24"/>
  <c r="L29" i="24"/>
  <c r="J29" i="24"/>
  <c r="H29" i="24"/>
  <c r="F29" i="24"/>
  <c r="B29" i="24"/>
  <c r="R28" i="24"/>
  <c r="P28" i="24"/>
  <c r="N28" i="24"/>
  <c r="L28" i="24"/>
  <c r="J28" i="24"/>
  <c r="H28" i="24"/>
  <c r="F28" i="24"/>
  <c r="B28" i="24"/>
  <c r="R27" i="24"/>
  <c r="P27" i="24"/>
  <c r="N27" i="24"/>
  <c r="L27" i="24"/>
  <c r="J27" i="24"/>
  <c r="H27" i="24"/>
  <c r="F27" i="24"/>
  <c r="B27" i="24"/>
  <c r="R26" i="24"/>
  <c r="P26" i="24"/>
  <c r="N26" i="24"/>
  <c r="L26" i="24"/>
  <c r="J26" i="24"/>
  <c r="H26" i="24"/>
  <c r="F26" i="24"/>
  <c r="B26" i="24"/>
  <c r="R23" i="24"/>
  <c r="P23" i="24"/>
  <c r="N23" i="24"/>
  <c r="L23" i="24"/>
  <c r="H23" i="24"/>
  <c r="F23" i="24"/>
  <c r="B23" i="24"/>
  <c r="R22" i="24"/>
  <c r="P22" i="24"/>
  <c r="N22" i="24"/>
  <c r="L22" i="24"/>
  <c r="J22" i="24"/>
  <c r="H22" i="24"/>
  <c r="F22" i="24"/>
  <c r="B22" i="24"/>
  <c r="R21" i="24"/>
  <c r="P21" i="24"/>
  <c r="N21" i="24"/>
  <c r="L21" i="24"/>
  <c r="J21" i="24"/>
  <c r="H21" i="24"/>
  <c r="F21" i="24"/>
  <c r="B21" i="24"/>
  <c r="R20" i="24"/>
  <c r="P20" i="24"/>
  <c r="N20" i="24"/>
  <c r="L20" i="24"/>
  <c r="J20" i="24"/>
  <c r="H20" i="24"/>
  <c r="F20" i="24"/>
  <c r="B20" i="24"/>
  <c r="R19" i="24"/>
  <c r="P19" i="24"/>
  <c r="N19" i="24"/>
  <c r="L19" i="24"/>
  <c r="J19" i="24"/>
  <c r="H19" i="24"/>
  <c r="F19" i="24"/>
  <c r="B19" i="24"/>
  <c r="R16" i="24"/>
  <c r="P16" i="24"/>
  <c r="N16" i="24"/>
  <c r="L16" i="24"/>
  <c r="J16" i="24"/>
  <c r="H16" i="24"/>
  <c r="F16" i="24"/>
  <c r="B16" i="24"/>
  <c r="R15" i="24"/>
  <c r="P15" i="24"/>
  <c r="N15" i="24"/>
  <c r="L15" i="24"/>
  <c r="J15" i="24"/>
  <c r="H15" i="24"/>
  <c r="F15" i="24"/>
  <c r="B15" i="24"/>
  <c r="R14" i="24"/>
  <c r="P14" i="24"/>
  <c r="N14" i="24"/>
  <c r="L14" i="24"/>
  <c r="J14" i="24"/>
  <c r="H14" i="24"/>
  <c r="F14" i="24"/>
  <c r="B14" i="24"/>
  <c r="R13" i="24"/>
  <c r="P13" i="24"/>
  <c r="N13" i="24"/>
  <c r="L13" i="24"/>
  <c r="J13" i="24"/>
  <c r="H13" i="24"/>
  <c r="F13" i="24"/>
  <c r="B13" i="24"/>
  <c r="R9" i="24"/>
  <c r="R66" i="24" s="1"/>
  <c r="P9" i="24"/>
  <c r="N9" i="24"/>
  <c r="L9" i="24"/>
  <c r="J9" i="24"/>
  <c r="H9" i="24"/>
  <c r="F9" i="24"/>
  <c r="B9" i="24"/>
  <c r="R39" i="21"/>
  <c r="P39" i="21"/>
  <c r="N39" i="21"/>
  <c r="M39" i="21"/>
  <c r="K39" i="21"/>
  <c r="J39" i="21"/>
  <c r="H39" i="21"/>
  <c r="R38" i="21"/>
  <c r="P38" i="21"/>
  <c r="N38" i="21"/>
  <c r="M38" i="21"/>
  <c r="K38" i="21"/>
  <c r="J38" i="21"/>
  <c r="H38" i="21"/>
  <c r="R37" i="21"/>
  <c r="P37" i="21"/>
  <c r="N37" i="21"/>
  <c r="M37" i="21"/>
  <c r="K37" i="21"/>
  <c r="J37" i="21"/>
  <c r="H37" i="21"/>
  <c r="R36" i="21"/>
  <c r="P36" i="21"/>
  <c r="N36" i="21"/>
  <c r="M36" i="21"/>
  <c r="K36" i="21"/>
  <c r="J36" i="21"/>
  <c r="H36" i="21"/>
  <c r="R35" i="21"/>
  <c r="P35" i="21"/>
  <c r="N35" i="21"/>
  <c r="M35" i="21"/>
  <c r="K35" i="21"/>
  <c r="J35" i="21"/>
  <c r="H35" i="21"/>
  <c r="R31" i="21"/>
  <c r="P31" i="21"/>
  <c r="N31" i="21"/>
  <c r="M31" i="21"/>
  <c r="K31" i="21"/>
  <c r="J31" i="21"/>
  <c r="H31" i="21"/>
  <c r="G31" i="21"/>
  <c r="E31" i="21"/>
  <c r="D31" i="21"/>
  <c r="B31" i="21"/>
  <c r="R30" i="21"/>
  <c r="P30" i="21"/>
  <c r="N30" i="21"/>
  <c r="M30" i="21"/>
  <c r="K30" i="21"/>
  <c r="J30" i="21"/>
  <c r="H30" i="21"/>
  <c r="G30" i="21"/>
  <c r="E30" i="21"/>
  <c r="D30" i="21"/>
  <c r="B30" i="21"/>
  <c r="R29" i="21"/>
  <c r="P29" i="21"/>
  <c r="N29" i="21"/>
  <c r="M29" i="21"/>
  <c r="K29" i="21"/>
  <c r="J29" i="21"/>
  <c r="H29" i="21"/>
  <c r="G29" i="21"/>
  <c r="E29" i="21"/>
  <c r="D29" i="21"/>
  <c r="B29" i="21"/>
  <c r="R28" i="21"/>
  <c r="P28" i="21"/>
  <c r="N28" i="21"/>
  <c r="M28" i="21"/>
  <c r="K28" i="21"/>
  <c r="J28" i="21"/>
  <c r="H28" i="21"/>
  <c r="G28" i="21"/>
  <c r="E28" i="21"/>
  <c r="D28" i="21"/>
  <c r="B28" i="21"/>
  <c r="R27" i="21"/>
  <c r="P27" i="21"/>
  <c r="N27" i="21"/>
  <c r="M27" i="21"/>
  <c r="K27" i="21"/>
  <c r="J27" i="21"/>
  <c r="H27" i="21"/>
  <c r="G27" i="21"/>
  <c r="E27" i="21"/>
  <c r="D27" i="21"/>
  <c r="B27" i="21"/>
  <c r="R26" i="21"/>
  <c r="P26" i="21"/>
  <c r="N26" i="21"/>
  <c r="M26" i="21"/>
  <c r="K26" i="21"/>
  <c r="J26" i="21"/>
  <c r="H26" i="21"/>
  <c r="G26" i="21"/>
  <c r="E26" i="21"/>
  <c r="D26" i="21"/>
  <c r="B26" i="21"/>
  <c r="R25" i="21"/>
  <c r="P25" i="21"/>
  <c r="N25" i="21"/>
  <c r="M25" i="21"/>
  <c r="K25" i="21"/>
  <c r="J25" i="21"/>
  <c r="H25" i="21"/>
  <c r="G25" i="21"/>
  <c r="E25" i="21"/>
  <c r="D25" i="21"/>
  <c r="B25" i="21"/>
  <c r="R22" i="21"/>
  <c r="P22" i="21"/>
  <c r="N22" i="21"/>
  <c r="M22" i="21"/>
  <c r="K22" i="21"/>
  <c r="J22" i="21"/>
  <c r="H22" i="21"/>
  <c r="G22" i="21"/>
  <c r="E22" i="21"/>
  <c r="D22" i="21"/>
  <c r="B22" i="21"/>
  <c r="R21" i="21"/>
  <c r="P21" i="21"/>
  <c r="N21" i="21"/>
  <c r="M21" i="21"/>
  <c r="K21" i="21"/>
  <c r="J21" i="21"/>
  <c r="H21" i="21"/>
  <c r="G21" i="21"/>
  <c r="E21" i="21"/>
  <c r="D21" i="21"/>
  <c r="B21" i="21"/>
  <c r="R20" i="21"/>
  <c r="P20" i="21"/>
  <c r="N20" i="21"/>
  <c r="M20" i="21"/>
  <c r="K20" i="21"/>
  <c r="J20" i="21"/>
  <c r="H20" i="21"/>
  <c r="G20" i="21"/>
  <c r="E20" i="21"/>
  <c r="D20" i="21"/>
  <c r="B20" i="21"/>
  <c r="R19" i="21"/>
  <c r="P19" i="21"/>
  <c r="N19" i="21"/>
  <c r="M19" i="21"/>
  <c r="K19" i="21"/>
  <c r="J19" i="21"/>
  <c r="H19" i="21"/>
  <c r="G19" i="21"/>
  <c r="E19" i="21"/>
  <c r="D19" i="21"/>
  <c r="B19" i="21"/>
  <c r="R18" i="21"/>
  <c r="P18" i="21"/>
  <c r="N18" i="21"/>
  <c r="M18" i="21"/>
  <c r="K18" i="21"/>
  <c r="J18" i="21"/>
  <c r="H18" i="21"/>
  <c r="G18" i="21"/>
  <c r="E18" i="21"/>
  <c r="D18" i="21"/>
  <c r="B18" i="21"/>
  <c r="R15" i="21"/>
  <c r="P15" i="21"/>
  <c r="N15" i="21"/>
  <c r="M15" i="21"/>
  <c r="K15" i="21"/>
  <c r="J15" i="21"/>
  <c r="H15" i="21"/>
  <c r="G15" i="21"/>
  <c r="E15" i="21"/>
  <c r="D15" i="21"/>
  <c r="B15" i="21"/>
  <c r="R14" i="21"/>
  <c r="P14" i="21"/>
  <c r="N14" i="21"/>
  <c r="M14" i="21"/>
  <c r="K14" i="21"/>
  <c r="J14" i="21"/>
  <c r="H14" i="21"/>
  <c r="G14" i="21"/>
  <c r="E14" i="21"/>
  <c r="D14" i="21"/>
  <c r="B14" i="21"/>
  <c r="R13" i="21"/>
  <c r="P13" i="21"/>
  <c r="N13" i="21"/>
  <c r="M13" i="21"/>
  <c r="K13" i="21"/>
  <c r="J13" i="21"/>
  <c r="H13" i="21"/>
  <c r="G13" i="21"/>
  <c r="E13" i="21"/>
  <c r="D13" i="21"/>
  <c r="B13" i="21"/>
  <c r="R12" i="21"/>
  <c r="P12" i="21"/>
  <c r="N12" i="21"/>
  <c r="M12" i="21"/>
  <c r="K12" i="21"/>
  <c r="J12" i="21"/>
  <c r="H12" i="21"/>
  <c r="G12" i="21"/>
  <c r="E12" i="21"/>
  <c r="D12" i="21"/>
  <c r="B12" i="21"/>
  <c r="R11" i="21"/>
  <c r="P11" i="21"/>
  <c r="N11" i="21"/>
  <c r="M11" i="21"/>
  <c r="K11" i="21"/>
  <c r="J11" i="21"/>
  <c r="H11" i="21"/>
  <c r="G11" i="21"/>
  <c r="E11" i="21"/>
  <c r="D11" i="21"/>
  <c r="B11" i="21"/>
  <c r="R8" i="21"/>
  <c r="P8" i="21"/>
  <c r="N8" i="21"/>
  <c r="M8" i="21"/>
  <c r="K8" i="21"/>
  <c r="J8" i="21"/>
  <c r="H8" i="21"/>
  <c r="G8" i="21"/>
  <c r="E8" i="21"/>
  <c r="D8" i="21"/>
  <c r="B8" i="21"/>
  <c r="D63" i="27"/>
  <c r="E63" i="27"/>
  <c r="F63" i="27"/>
  <c r="G63" i="27"/>
  <c r="I63" i="27"/>
  <c r="O13" i="26"/>
  <c r="C105" i="26" l="1"/>
  <c r="M108" i="26"/>
  <c r="C104" i="26"/>
  <c r="R35" i="24"/>
  <c r="S35" i="24" s="1"/>
  <c r="O16" i="26"/>
  <c r="Q28" i="26"/>
  <c r="G22" i="26"/>
  <c r="C31" i="26"/>
  <c r="O39" i="26"/>
  <c r="O49" i="26"/>
  <c r="C102" i="26"/>
  <c r="O82" i="26"/>
  <c r="O91" i="26"/>
  <c r="S31" i="26"/>
  <c r="C28" i="26"/>
  <c r="O40" i="26"/>
  <c r="G110" i="26"/>
  <c r="Q32" i="26"/>
  <c r="O41" i="26"/>
  <c r="S20" i="24"/>
  <c r="S30" i="24"/>
  <c r="S41" i="24"/>
  <c r="I28" i="26"/>
  <c r="O22" i="26"/>
  <c r="O100" i="26"/>
  <c r="O75" i="26"/>
  <c r="S31" i="24"/>
  <c r="S42" i="24"/>
  <c r="M23" i="26"/>
  <c r="M22" i="26"/>
  <c r="M20" i="26"/>
  <c r="C106" i="26"/>
  <c r="C110" i="26"/>
  <c r="I19" i="26"/>
  <c r="I108" i="26"/>
  <c r="K108" i="26"/>
  <c r="K19" i="26"/>
  <c r="S43" i="24"/>
  <c r="M19" i="26"/>
  <c r="K21" i="26"/>
  <c r="I109" i="26"/>
  <c r="M27" i="26"/>
  <c r="M31" i="26"/>
  <c r="O42" i="26"/>
  <c r="S37" i="24"/>
  <c r="I20" i="26"/>
  <c r="K23" i="26"/>
  <c r="K20" i="26"/>
  <c r="M32" i="26"/>
  <c r="I21" i="26"/>
  <c r="K32" i="26"/>
  <c r="S14" i="24"/>
  <c r="S47" i="24"/>
  <c r="M30" i="26"/>
  <c r="O86" i="26"/>
  <c r="O104" i="26"/>
  <c r="S27" i="24"/>
  <c r="S20" i="26"/>
  <c r="K28" i="26"/>
  <c r="O37" i="26"/>
  <c r="C108" i="26"/>
  <c r="D108" i="26"/>
  <c r="O87" i="26"/>
  <c r="O105" i="26"/>
  <c r="S22" i="24"/>
  <c r="K22" i="26"/>
  <c r="M33" i="26"/>
  <c r="K110" i="26"/>
  <c r="S46" i="24"/>
  <c r="I23" i="26"/>
  <c r="O29" i="26"/>
  <c r="S26" i="24"/>
  <c r="O15" i="26"/>
  <c r="D23" i="26"/>
  <c r="D21" i="26"/>
  <c r="I33" i="26"/>
  <c r="K31" i="26"/>
  <c r="O43" i="26"/>
  <c r="M109" i="26"/>
  <c r="S38" i="24"/>
  <c r="S108" i="26"/>
  <c r="D33" i="26"/>
  <c r="K29" i="26"/>
  <c r="M28" i="26"/>
  <c r="O44" i="26"/>
  <c r="S16" i="24"/>
  <c r="S49" i="24"/>
  <c r="C101" i="26"/>
  <c r="S23" i="26"/>
  <c r="S29" i="24"/>
  <c r="G109" i="26"/>
  <c r="Q22" i="26"/>
  <c r="Q21" i="26"/>
  <c r="Q20" i="26"/>
  <c r="G31" i="26"/>
  <c r="O38" i="26"/>
  <c r="C103" i="26"/>
  <c r="K109" i="26"/>
  <c r="Q108" i="26"/>
  <c r="S90" i="24"/>
  <c r="O78" i="26"/>
  <c r="O83" i="26"/>
  <c r="O89" i="26"/>
  <c r="O94" i="26"/>
  <c r="O101" i="26"/>
  <c r="O107" i="26"/>
  <c r="S32" i="24"/>
  <c r="S75" i="24"/>
  <c r="S83" i="24"/>
  <c r="S91" i="24"/>
  <c r="S101" i="24"/>
  <c r="O9" i="26"/>
  <c r="O69" i="26" s="1"/>
  <c r="C19" i="26"/>
  <c r="Q19" i="26"/>
  <c r="C22" i="26"/>
  <c r="D20" i="26"/>
  <c r="O27" i="26"/>
  <c r="K33" i="26"/>
  <c r="O32" i="26"/>
  <c r="D31" i="26"/>
  <c r="K30" i="26"/>
  <c r="M29" i="26"/>
  <c r="M110" i="26"/>
  <c r="O84" i="26"/>
  <c r="O102" i="26"/>
  <c r="S84" i="24"/>
  <c r="S92" i="24"/>
  <c r="S102" i="24"/>
  <c r="D19" i="26"/>
  <c r="S19" i="26"/>
  <c r="S21" i="26"/>
  <c r="C20" i="26"/>
  <c r="Q27" i="26"/>
  <c r="Q31" i="26"/>
  <c r="I30" i="26"/>
  <c r="O28" i="26"/>
  <c r="O47" i="26"/>
  <c r="O74" i="26"/>
  <c r="O79" i="26"/>
  <c r="O85" i="26"/>
  <c r="O90" i="26"/>
  <c r="O95" i="26"/>
  <c r="O103" i="26"/>
  <c r="O108" i="26"/>
  <c r="S103" i="24"/>
  <c r="G19" i="26"/>
  <c r="G21" i="26"/>
  <c r="O20" i="26"/>
  <c r="S27" i="26"/>
  <c r="G33" i="26"/>
  <c r="O31" i="26"/>
  <c r="G30" i="26"/>
  <c r="I29" i="26"/>
  <c r="O48" i="26"/>
  <c r="C99" i="26"/>
  <c r="C107" i="26"/>
  <c r="O80" i="26"/>
  <c r="O98" i="26"/>
  <c r="O109" i="26"/>
  <c r="S110" i="26"/>
  <c r="S85" i="24"/>
  <c r="S86" i="24"/>
  <c r="N12" i="26"/>
  <c r="O12" i="26" s="1"/>
  <c r="C27" i="26"/>
  <c r="S33" i="26"/>
  <c r="I32" i="26"/>
  <c r="S30" i="26"/>
  <c r="C30" i="26"/>
  <c r="G29" i="26"/>
  <c r="C100" i="26"/>
  <c r="O81" i="26"/>
  <c r="O99" i="26"/>
  <c r="O110" i="26"/>
  <c r="S109" i="26"/>
  <c r="S95" i="24"/>
  <c r="S70" i="24"/>
  <c r="S96" i="24"/>
  <c r="S97" i="24"/>
  <c r="S29" i="26"/>
  <c r="N36" i="26"/>
  <c r="O36" i="26" s="1"/>
  <c r="O50" i="26"/>
  <c r="C109" i="26"/>
  <c r="N69" i="26"/>
  <c r="O76" i="26"/>
  <c r="O92" i="26"/>
  <c r="S82" i="24"/>
  <c r="O19" i="26"/>
  <c r="O73" i="26"/>
  <c r="R12" i="24"/>
  <c r="S12" i="24" s="1"/>
  <c r="S77" i="24"/>
  <c r="S104" i="24"/>
  <c r="S71" i="24"/>
  <c r="S87" i="24"/>
  <c r="Q23" i="26"/>
  <c r="C23" i="26"/>
  <c r="O21" i="26"/>
  <c r="G27" i="26"/>
  <c r="C33" i="26"/>
  <c r="Q30" i="26"/>
  <c r="S28" i="24"/>
  <c r="S39" i="24"/>
  <c r="S88" i="24"/>
  <c r="S106" i="24"/>
  <c r="O14" i="26"/>
  <c r="O23" i="26"/>
  <c r="I22" i="26"/>
  <c r="C21" i="26"/>
  <c r="I27" i="26"/>
  <c r="O33" i="26"/>
  <c r="S32" i="26"/>
  <c r="D32" i="26"/>
  <c r="O30" i="26"/>
  <c r="Q29" i="26"/>
  <c r="C29" i="26"/>
  <c r="P36" i="26"/>
  <c r="R36" i="26"/>
  <c r="O77" i="26"/>
  <c r="O93" i="26"/>
  <c r="Q110" i="26"/>
  <c r="S74" i="24"/>
  <c r="S100" i="24"/>
  <c r="S76" i="24"/>
  <c r="S69" i="24"/>
  <c r="S78" i="24"/>
  <c r="S79" i="24"/>
  <c r="S105" i="24"/>
  <c r="Q33" i="26"/>
  <c r="D29" i="26"/>
  <c r="S72" i="24"/>
  <c r="S80" i="24"/>
  <c r="S98" i="24"/>
  <c r="S21" i="24"/>
  <c r="S40" i="24"/>
  <c r="S48" i="24"/>
  <c r="S73" i="24"/>
  <c r="S81" i="24"/>
  <c r="S89" i="24"/>
  <c r="S99" i="24"/>
  <c r="S107" i="24"/>
  <c r="S22" i="26"/>
  <c r="M21" i="26"/>
  <c r="K27" i="26"/>
  <c r="C32" i="26"/>
  <c r="I31" i="26"/>
  <c r="S28" i="26"/>
  <c r="D28" i="26"/>
  <c r="O72" i="26"/>
  <c r="O88" i="26"/>
  <c r="O106" i="26"/>
  <c r="Q109" i="26"/>
  <c r="D110" i="26"/>
  <c r="I110" i="26"/>
  <c r="G108" i="26"/>
  <c r="D109" i="26"/>
  <c r="D30" i="26"/>
  <c r="G32" i="26"/>
  <c r="G28" i="26"/>
  <c r="D27" i="26"/>
  <c r="D22" i="26"/>
  <c r="G20" i="26"/>
  <c r="G23" i="26"/>
  <c r="S36" i="24"/>
  <c r="S15" i="24"/>
  <c r="S13" i="24"/>
  <c r="S19" i="24"/>
  <c r="S23" i="24"/>
  <c r="I62" i="15"/>
  <c r="A105" i="16"/>
  <c r="I60" i="28" l="1"/>
  <c r="G60" i="28"/>
  <c r="F60" i="28"/>
  <c r="E60" i="28"/>
  <c r="D60" i="28"/>
  <c r="C60" i="28"/>
  <c r="B60" i="28"/>
  <c r="I103" i="26"/>
  <c r="K98" i="26"/>
  <c r="D76" i="26"/>
  <c r="D84" i="26"/>
  <c r="K95" i="26"/>
  <c r="G78" i="26"/>
  <c r="D89" i="26"/>
  <c r="C76" i="26"/>
  <c r="C77" i="26"/>
  <c r="C80" i="26"/>
  <c r="C84" i="26"/>
  <c r="C88" i="26"/>
  <c r="C92" i="26"/>
  <c r="C93" i="26"/>
  <c r="M102" i="26"/>
  <c r="E61" i="16"/>
  <c r="I61" i="16"/>
  <c r="G61" i="16"/>
  <c r="F61" i="16"/>
  <c r="D61" i="16"/>
  <c r="C61" i="16"/>
  <c r="B61" i="16"/>
  <c r="C62" i="15"/>
  <c r="H62" i="15"/>
  <c r="G62" i="15"/>
  <c r="F62" i="15"/>
  <c r="E62" i="15"/>
  <c r="D62" i="15"/>
  <c r="B62" i="15"/>
  <c r="S9" i="24"/>
  <c r="S66" i="24" s="1"/>
  <c r="I25" i="21"/>
  <c r="L21" i="21" l="1"/>
  <c r="L28" i="21"/>
  <c r="L12" i="21"/>
  <c r="L22" i="21"/>
  <c r="C14" i="21"/>
  <c r="O14" i="21"/>
  <c r="D87" i="26"/>
  <c r="D73" i="26"/>
  <c r="J12" i="26"/>
  <c r="S9" i="26"/>
  <c r="C95" i="26"/>
  <c r="C87" i="26"/>
  <c r="C79" i="26"/>
  <c r="I104" i="26"/>
  <c r="D39" i="26"/>
  <c r="C72" i="26"/>
  <c r="C94" i="26"/>
  <c r="C86" i="26"/>
  <c r="C78" i="26"/>
  <c r="I105" i="26"/>
  <c r="L25" i="21"/>
  <c r="D9" i="26"/>
  <c r="D50" i="26"/>
  <c r="C85" i="26"/>
  <c r="D13" i="26"/>
  <c r="D37" i="26"/>
  <c r="D47" i="26"/>
  <c r="I107" i="26"/>
  <c r="I99" i="26"/>
  <c r="M98" i="26"/>
  <c r="I100" i="26"/>
  <c r="I26" i="21"/>
  <c r="I12" i="21"/>
  <c r="L19" i="21"/>
  <c r="C21" i="21"/>
  <c r="G95" i="26"/>
  <c r="I101" i="26"/>
  <c r="D94" i="26"/>
  <c r="F18" i="21"/>
  <c r="D41" i="26"/>
  <c r="S95" i="26"/>
  <c r="S106" i="26"/>
  <c r="S102" i="26"/>
  <c r="D14" i="26"/>
  <c r="I102" i="26"/>
  <c r="G83" i="26"/>
  <c r="D75" i="26"/>
  <c r="Q95" i="26"/>
  <c r="Q107" i="26"/>
  <c r="Q103" i="26"/>
  <c r="Q99" i="26"/>
  <c r="I13" i="21"/>
  <c r="Q11" i="21"/>
  <c r="I18" i="21"/>
  <c r="O29" i="21"/>
  <c r="C75" i="26"/>
  <c r="C90" i="26"/>
  <c r="C82" i="26"/>
  <c r="C74" i="26"/>
  <c r="G94" i="26"/>
  <c r="D81" i="26"/>
  <c r="M105" i="26"/>
  <c r="M104" i="26"/>
  <c r="M101" i="26"/>
  <c r="M100" i="26"/>
  <c r="D86" i="26"/>
  <c r="O31" i="21"/>
  <c r="I28" i="21"/>
  <c r="L30" i="21"/>
  <c r="Q72" i="26"/>
  <c r="C89" i="26"/>
  <c r="C81" i="26"/>
  <c r="C73" i="26"/>
  <c r="G86" i="26"/>
  <c r="I98" i="26"/>
  <c r="K107" i="26"/>
  <c r="K104" i="26"/>
  <c r="K103" i="26"/>
  <c r="K100" i="26"/>
  <c r="K99" i="26"/>
  <c r="F29" i="21"/>
  <c r="S72" i="26"/>
  <c r="D106" i="26"/>
  <c r="D102" i="26"/>
  <c r="D38" i="26"/>
  <c r="D40" i="26"/>
  <c r="I95" i="26"/>
  <c r="G85" i="26"/>
  <c r="D77" i="26"/>
  <c r="M103" i="26"/>
  <c r="O12" i="21"/>
  <c r="O19" i="21"/>
  <c r="O27" i="21"/>
  <c r="G84" i="26"/>
  <c r="S105" i="26"/>
  <c r="C15" i="21"/>
  <c r="G91" i="26"/>
  <c r="M106" i="26"/>
  <c r="Q19" i="21"/>
  <c r="L20" i="21"/>
  <c r="L31" i="21"/>
  <c r="D16" i="26"/>
  <c r="D43" i="26"/>
  <c r="D49" i="26"/>
  <c r="G72" i="26"/>
  <c r="C91" i="26"/>
  <c r="C83" i="26"/>
  <c r="G90" i="26"/>
  <c r="G82" i="26"/>
  <c r="G74" i="26"/>
  <c r="Q98" i="26"/>
  <c r="Q105" i="26"/>
  <c r="S104" i="26"/>
  <c r="D104" i="26"/>
  <c r="Q101" i="26"/>
  <c r="S100" i="26"/>
  <c r="D100" i="26"/>
  <c r="D93" i="26"/>
  <c r="C19" i="21"/>
  <c r="O25" i="21"/>
  <c r="Q106" i="26"/>
  <c r="Q102" i="26"/>
  <c r="F31" i="21"/>
  <c r="C30" i="21"/>
  <c r="G75" i="26"/>
  <c r="O11" i="21"/>
  <c r="C13" i="21"/>
  <c r="C22" i="21"/>
  <c r="Q22" i="21"/>
  <c r="F25" i="21"/>
  <c r="C28" i="21"/>
  <c r="Q28" i="21"/>
  <c r="D15" i="26"/>
  <c r="D42" i="26"/>
  <c r="D48" i="26"/>
  <c r="J36" i="26"/>
  <c r="I72" i="26"/>
  <c r="D83" i="26"/>
  <c r="G89" i="26"/>
  <c r="G81" i="26"/>
  <c r="G73" i="26"/>
  <c r="D95" i="26"/>
  <c r="S98" i="26"/>
  <c r="K106" i="26"/>
  <c r="K102" i="26"/>
  <c r="G77" i="26"/>
  <c r="D92" i="26"/>
  <c r="M107" i="26"/>
  <c r="O21" i="21"/>
  <c r="G76" i="26"/>
  <c r="D105" i="26"/>
  <c r="S101" i="26"/>
  <c r="C25" i="21"/>
  <c r="D44" i="26"/>
  <c r="M95" i="26"/>
  <c r="L14" i="21"/>
  <c r="O18" i="21"/>
  <c r="I19" i="21"/>
  <c r="O20" i="21"/>
  <c r="Q21" i="21"/>
  <c r="O22" i="21"/>
  <c r="C26" i="21"/>
  <c r="Q27" i="21"/>
  <c r="C31" i="21"/>
  <c r="Q31" i="21"/>
  <c r="H36" i="26"/>
  <c r="K72" i="26"/>
  <c r="G88" i="26"/>
  <c r="G80" i="26"/>
  <c r="C98" i="26"/>
  <c r="S107" i="26"/>
  <c r="D107" i="26"/>
  <c r="I106" i="26"/>
  <c r="Q104" i="26"/>
  <c r="S103" i="26"/>
  <c r="D103" i="26"/>
  <c r="Q100" i="26"/>
  <c r="S99" i="26"/>
  <c r="D99" i="26"/>
  <c r="G93" i="26"/>
  <c r="D85" i="26"/>
  <c r="M99" i="26"/>
  <c r="C27" i="21"/>
  <c r="E89" i="26"/>
  <c r="G92" i="26"/>
  <c r="D101" i="26"/>
  <c r="O30" i="21"/>
  <c r="L13" i="21"/>
  <c r="F22" i="21"/>
  <c r="O26" i="21"/>
  <c r="F28" i="21"/>
  <c r="M72" i="26"/>
  <c r="G87" i="26"/>
  <c r="G79" i="26"/>
  <c r="D78" i="26"/>
  <c r="G98" i="26"/>
  <c r="K105" i="26"/>
  <c r="K101" i="26"/>
  <c r="G107" i="26"/>
  <c r="G106" i="26"/>
  <c r="G105" i="26"/>
  <c r="G104" i="26"/>
  <c r="G103" i="26"/>
  <c r="G102" i="26"/>
  <c r="G101" i="26"/>
  <c r="G100" i="26"/>
  <c r="G99" i="26"/>
  <c r="D98" i="26"/>
  <c r="E98" i="26" s="1"/>
  <c r="D79" i="26"/>
  <c r="D91" i="26"/>
  <c r="D80" i="26"/>
  <c r="D88" i="26"/>
  <c r="D90" i="26"/>
  <c r="D82" i="26"/>
  <c r="D74" i="26"/>
  <c r="E74" i="26" s="1"/>
  <c r="D72" i="26"/>
  <c r="E72" i="26" s="1"/>
  <c r="R12" i="26"/>
  <c r="L36" i="26"/>
  <c r="L12" i="26"/>
  <c r="P12" i="26"/>
  <c r="H12" i="26"/>
  <c r="F15" i="21"/>
  <c r="Q26" i="21"/>
  <c r="L27" i="21"/>
  <c r="I15" i="21"/>
  <c r="Q20" i="21"/>
  <c r="O28" i="21"/>
  <c r="F12" i="21"/>
  <c r="F20" i="21"/>
  <c r="F26" i="21"/>
  <c r="L18" i="21"/>
  <c r="F14" i="21"/>
  <c r="F19" i="21"/>
  <c r="O13" i="21"/>
  <c r="I14" i="21"/>
  <c r="C18" i="21"/>
  <c r="F21" i="21"/>
  <c r="L26" i="21"/>
  <c r="F27" i="21"/>
  <c r="L29" i="21"/>
  <c r="I31" i="21"/>
  <c r="Q29" i="21"/>
  <c r="L15" i="21"/>
  <c r="F30" i="21"/>
  <c r="F13" i="21"/>
  <c r="Q15" i="21"/>
  <c r="C20" i="21"/>
  <c r="I22" i="21"/>
  <c r="C29" i="21"/>
  <c r="Q30" i="21"/>
  <c r="I27" i="21"/>
  <c r="I30" i="21"/>
  <c r="I29" i="21"/>
  <c r="Q25" i="21"/>
  <c r="I20" i="21"/>
  <c r="I21" i="21"/>
  <c r="Q18" i="21"/>
  <c r="O15" i="21"/>
  <c r="Q13" i="21"/>
  <c r="Q14" i="21"/>
  <c r="Q12" i="21"/>
  <c r="L11" i="21"/>
  <c r="I11" i="21"/>
  <c r="C11" i="21"/>
  <c r="E87" i="26" l="1"/>
  <c r="E94" i="26"/>
  <c r="E93" i="26"/>
  <c r="E85" i="26"/>
  <c r="E88" i="26"/>
  <c r="E107" i="26"/>
  <c r="E90" i="26"/>
  <c r="E78" i="26"/>
  <c r="E92" i="26"/>
  <c r="E91" i="26"/>
  <c r="E106" i="26"/>
  <c r="E77" i="26"/>
  <c r="E21" i="26"/>
  <c r="E108" i="26"/>
  <c r="E23" i="26"/>
  <c r="E33" i="26"/>
  <c r="E28" i="26"/>
  <c r="E20" i="26"/>
  <c r="E31" i="26"/>
  <c r="E19" i="26"/>
  <c r="E27" i="26"/>
  <c r="E29" i="26"/>
  <c r="E30" i="26"/>
  <c r="E109" i="26"/>
  <c r="E22" i="26"/>
  <c r="E110" i="26"/>
  <c r="E32" i="26"/>
  <c r="E73" i="26"/>
  <c r="E79" i="26"/>
  <c r="E105" i="26"/>
  <c r="E104" i="26"/>
  <c r="E102" i="26"/>
  <c r="E81" i="26"/>
  <c r="E76" i="26"/>
  <c r="E80" i="26"/>
  <c r="E103" i="26"/>
  <c r="E83" i="26"/>
  <c r="E100" i="26"/>
  <c r="E84" i="26"/>
  <c r="E75" i="26"/>
  <c r="E82" i="26"/>
  <c r="E101" i="26"/>
  <c r="E99" i="26"/>
  <c r="E95" i="26"/>
  <c r="E86" i="26"/>
  <c r="B12" i="26"/>
  <c r="F11" i="21" l="1"/>
  <c r="S94" i="26" l="1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50" i="26"/>
  <c r="S42" i="26"/>
  <c r="S40" i="26"/>
  <c r="S49" i="26"/>
  <c r="Q44" i="26"/>
  <c r="P69" i="26"/>
  <c r="C44" i="26"/>
  <c r="L34" i="25"/>
  <c r="L35" i="25"/>
  <c r="L36" i="25"/>
  <c r="L37" i="25"/>
  <c r="L38" i="25"/>
  <c r="D107" i="24"/>
  <c r="F66" i="24"/>
  <c r="G107" i="24" s="1"/>
  <c r="Q40" i="24"/>
  <c r="Q29" i="24"/>
  <c r="Q20" i="24"/>
  <c r="Q15" i="24"/>
  <c r="Q14" i="24"/>
  <c r="P12" i="24"/>
  <c r="O43" i="24"/>
  <c r="N66" i="24"/>
  <c r="M43" i="24"/>
  <c r="J66" i="24"/>
  <c r="K107" i="24" s="1"/>
  <c r="H12" i="24"/>
  <c r="I43" i="24"/>
  <c r="B66" i="24"/>
  <c r="C107" i="24" s="1"/>
  <c r="G92" i="24" l="1"/>
  <c r="F36" i="26"/>
  <c r="D36" i="26" s="1"/>
  <c r="S15" i="26"/>
  <c r="S38" i="26"/>
  <c r="S48" i="26"/>
  <c r="S16" i="26"/>
  <c r="S41" i="26"/>
  <c r="S39" i="26"/>
  <c r="K44" i="26"/>
  <c r="S44" i="26"/>
  <c r="F12" i="26"/>
  <c r="D12" i="26" s="1"/>
  <c r="S36" i="26"/>
  <c r="S47" i="26"/>
  <c r="M44" i="26"/>
  <c r="S69" i="26"/>
  <c r="S13" i="26"/>
  <c r="S43" i="26"/>
  <c r="R69" i="26"/>
  <c r="S14" i="26"/>
  <c r="G44" i="26"/>
  <c r="S12" i="26"/>
  <c r="S37" i="26"/>
  <c r="E44" i="26"/>
  <c r="I44" i="26"/>
  <c r="N12" i="24"/>
  <c r="Q9" i="24"/>
  <c r="Q66" i="24" s="1"/>
  <c r="D92" i="24"/>
  <c r="K92" i="24"/>
  <c r="C92" i="24"/>
  <c r="F12" i="24"/>
  <c r="Q19" i="24"/>
  <c r="Q28" i="24"/>
  <c r="Q39" i="24"/>
  <c r="O107" i="24"/>
  <c r="O92" i="24"/>
  <c r="Q27" i="24"/>
  <c r="L12" i="24"/>
  <c r="L35" i="24"/>
  <c r="P66" i="24"/>
  <c r="Q103" i="24" s="1"/>
  <c r="H66" i="24"/>
  <c r="I107" i="24" s="1"/>
  <c r="Q41" i="24"/>
  <c r="J12" i="24"/>
  <c r="J35" i="24"/>
  <c r="Q26" i="24"/>
  <c r="L66" i="24"/>
  <c r="Q48" i="24"/>
  <c r="Q46" i="24"/>
  <c r="Q42" i="24"/>
  <c r="Q47" i="24"/>
  <c r="Q13" i="24"/>
  <c r="Q21" i="24"/>
  <c r="Q30" i="24"/>
  <c r="Q16" i="24"/>
  <c r="Q12" i="24"/>
  <c r="Q31" i="24"/>
  <c r="Q38" i="24"/>
  <c r="Q43" i="24"/>
  <c r="Q49" i="24"/>
  <c r="Q37" i="24"/>
  <c r="Q22" i="24"/>
  <c r="C43" i="24"/>
  <c r="Q23" i="24"/>
  <c r="Q32" i="24"/>
  <c r="Q36" i="24"/>
  <c r="D43" i="24"/>
  <c r="H35" i="24"/>
  <c r="K43" i="24"/>
  <c r="N35" i="24"/>
  <c r="G43" i="24"/>
  <c r="P35" i="24"/>
  <c r="Q35" i="24" s="1"/>
  <c r="Q91" i="24" l="1"/>
  <c r="Q85" i="24"/>
  <c r="Q88" i="24"/>
  <c r="Q101" i="24"/>
  <c r="Q72" i="24"/>
  <c r="Q75" i="24"/>
  <c r="Q80" i="24"/>
  <c r="Q107" i="24"/>
  <c r="Q104" i="24"/>
  <c r="Q79" i="24"/>
  <c r="Q96" i="24"/>
  <c r="Q102" i="24"/>
  <c r="Q73" i="24"/>
  <c r="Q70" i="24"/>
  <c r="Q90" i="24"/>
  <c r="Q99" i="24"/>
  <c r="Q97" i="24"/>
  <c r="Q77" i="24"/>
  <c r="Q84" i="24"/>
  <c r="Q89" i="24"/>
  <c r="Q106" i="24"/>
  <c r="Q81" i="24"/>
  <c r="Q71" i="24"/>
  <c r="Q98" i="24"/>
  <c r="Q76" i="24"/>
  <c r="Q78" i="24"/>
  <c r="Q74" i="24"/>
  <c r="Q82" i="24"/>
  <c r="Q86" i="24"/>
  <c r="Q92" i="24"/>
  <c r="M92" i="24"/>
  <c r="M107" i="24"/>
  <c r="I92" i="24"/>
  <c r="Q105" i="24"/>
  <c r="Q87" i="24"/>
  <c r="Q69" i="24"/>
  <c r="Q95" i="24"/>
  <c r="Q83" i="24"/>
  <c r="Q100" i="24"/>
  <c r="A108" i="24" l="1"/>
  <c r="A41" i="25" l="1"/>
  <c r="A55" i="26" s="1"/>
  <c r="A40" i="25"/>
  <c r="A111" i="26" s="1"/>
  <c r="A103" i="16"/>
  <c r="A104" i="16"/>
  <c r="A50" i="16"/>
  <c r="A51" i="16"/>
  <c r="A50" i="15"/>
  <c r="A104" i="15" s="1"/>
  <c r="A50" i="24"/>
  <c r="D70" i="26"/>
  <c r="D67" i="24"/>
  <c r="D33" i="24"/>
  <c r="D24" i="24"/>
  <c r="D17" i="24"/>
  <c r="A51" i="15"/>
  <c r="A105" i="15"/>
  <c r="A51" i="24"/>
  <c r="A109" i="24"/>
  <c r="A112" i="26" l="1"/>
  <c r="A52" i="27"/>
  <c r="A106" i="27"/>
  <c r="A101" i="28"/>
  <c r="A54" i="26"/>
  <c r="A105" i="27"/>
  <c r="A51" i="27"/>
  <c r="A48" i="28"/>
  <c r="A100" i="28"/>
  <c r="A49" i="28"/>
  <c r="C39" i="24" l="1"/>
  <c r="I40" i="26"/>
  <c r="C41" i="24"/>
  <c r="I42" i="26"/>
  <c r="C46" i="24"/>
  <c r="I47" i="26"/>
  <c r="C48" i="24"/>
  <c r="I49" i="26"/>
  <c r="C69" i="24"/>
  <c r="K82" i="26"/>
  <c r="K84" i="26"/>
  <c r="K86" i="26"/>
  <c r="K88" i="26"/>
  <c r="K90" i="26"/>
  <c r="K92" i="26"/>
  <c r="K94" i="26"/>
  <c r="K80" i="26" l="1"/>
  <c r="I50" i="26"/>
  <c r="C49" i="24"/>
  <c r="I48" i="26"/>
  <c r="C47" i="24"/>
  <c r="I43" i="26"/>
  <c r="C42" i="24"/>
  <c r="C105" i="24"/>
  <c r="C103" i="24"/>
  <c r="C101" i="24"/>
  <c r="C99" i="24"/>
  <c r="C97" i="24"/>
  <c r="C95" i="24"/>
  <c r="I93" i="26"/>
  <c r="C90" i="24"/>
  <c r="I91" i="26"/>
  <c r="C88" i="24"/>
  <c r="I89" i="26"/>
  <c r="C86" i="24"/>
  <c r="I87" i="26"/>
  <c r="C84" i="24"/>
  <c r="I85" i="26"/>
  <c r="C82" i="24"/>
  <c r="I83" i="26"/>
  <c r="C80" i="24"/>
  <c r="I81" i="26"/>
  <c r="C78" i="24"/>
  <c r="I79" i="26"/>
  <c r="C76" i="24"/>
  <c r="I77" i="26"/>
  <c r="C74" i="24"/>
  <c r="I75" i="26"/>
  <c r="C72" i="24"/>
  <c r="I73" i="26"/>
  <c r="C70" i="24"/>
  <c r="C106" i="24"/>
  <c r="C104" i="24"/>
  <c r="C102" i="24"/>
  <c r="C100" i="24"/>
  <c r="C98" i="24"/>
  <c r="C96" i="24"/>
  <c r="I94" i="26"/>
  <c r="C91" i="24"/>
  <c r="I92" i="26"/>
  <c r="C89" i="24"/>
  <c r="I90" i="26"/>
  <c r="C87" i="24"/>
  <c r="I88" i="26"/>
  <c r="C85" i="24"/>
  <c r="I86" i="26"/>
  <c r="C83" i="24"/>
  <c r="I84" i="26"/>
  <c r="C81" i="24"/>
  <c r="I82" i="26"/>
  <c r="C79" i="24"/>
  <c r="I80" i="26"/>
  <c r="C77" i="24"/>
  <c r="I78" i="26"/>
  <c r="C75" i="24"/>
  <c r="I76" i="26"/>
  <c r="C73" i="24"/>
  <c r="I74" i="26"/>
  <c r="C71" i="24"/>
  <c r="I41" i="26"/>
  <c r="C40" i="24"/>
  <c r="I39" i="26"/>
  <c r="C38" i="24"/>
  <c r="I38" i="26"/>
  <c r="C37" i="24"/>
  <c r="C32" i="24"/>
  <c r="C31" i="24"/>
  <c r="C29" i="24"/>
  <c r="C27" i="24"/>
  <c r="C22" i="24"/>
  <c r="C20" i="24"/>
  <c r="I16" i="26"/>
  <c r="K93" i="26"/>
  <c r="K91" i="26"/>
  <c r="K89" i="26"/>
  <c r="K87" i="26"/>
  <c r="K85" i="26"/>
  <c r="K83" i="26"/>
  <c r="K81" i="26"/>
  <c r="K79" i="26"/>
  <c r="K77" i="26"/>
  <c r="K75" i="26"/>
  <c r="K73" i="26"/>
  <c r="K50" i="26"/>
  <c r="C30" i="24"/>
  <c r="C28" i="24"/>
  <c r="C26" i="24"/>
  <c r="C23" i="24"/>
  <c r="K48" i="26"/>
  <c r="K43" i="26"/>
  <c r="C16" i="24"/>
  <c r="K78" i="26"/>
  <c r="K76" i="26"/>
  <c r="K74" i="26"/>
  <c r="K49" i="26"/>
  <c r="K47" i="26"/>
  <c r="K42" i="26"/>
  <c r="K40" i="26"/>
  <c r="K38" i="26"/>
  <c r="I14" i="26"/>
  <c r="C14" i="24"/>
  <c r="K48" i="24"/>
  <c r="K46" i="24"/>
  <c r="K41" i="24"/>
  <c r="K39" i="24"/>
  <c r="K37" i="24"/>
  <c r="K49" i="24"/>
  <c r="K47" i="24"/>
  <c r="K42" i="24"/>
  <c r="K40" i="24"/>
  <c r="K38" i="24"/>
  <c r="K31" i="24"/>
  <c r="K29" i="24"/>
  <c r="K32" i="24"/>
  <c r="K30" i="24"/>
  <c r="K28" i="24"/>
  <c r="K26" i="24"/>
  <c r="K23" i="24"/>
  <c r="K21" i="24"/>
  <c r="K19" i="24"/>
  <c r="M94" i="26"/>
  <c r="M92" i="26"/>
  <c r="M90" i="26"/>
  <c r="M88" i="26"/>
  <c r="M86" i="26"/>
  <c r="M84" i="26"/>
  <c r="M82" i="26"/>
  <c r="M80" i="26"/>
  <c r="M78" i="26"/>
  <c r="M76" i="26"/>
  <c r="M74" i="26"/>
  <c r="M49" i="26"/>
  <c r="I48" i="24"/>
  <c r="M47" i="26"/>
  <c r="I46" i="24"/>
  <c r="M85" i="26"/>
  <c r="M73" i="26"/>
  <c r="M93" i="26"/>
  <c r="M91" i="26"/>
  <c r="M89" i="26"/>
  <c r="M87" i="26"/>
  <c r="M83" i="26"/>
  <c r="M81" i="26"/>
  <c r="M79" i="26"/>
  <c r="M77" i="26"/>
  <c r="M75" i="26"/>
  <c r="K27" i="24"/>
  <c r="K22" i="24"/>
  <c r="K20" i="24"/>
  <c r="K41" i="26"/>
  <c r="K39" i="26"/>
  <c r="K16" i="26"/>
  <c r="K14" i="26"/>
  <c r="M48" i="24"/>
  <c r="M46" i="24"/>
  <c r="M41" i="24"/>
  <c r="M39" i="24"/>
  <c r="M37" i="24"/>
  <c r="M32" i="24"/>
  <c r="M30" i="24"/>
  <c r="M28" i="24"/>
  <c r="M26" i="24"/>
  <c r="M23" i="24"/>
  <c r="M21" i="24"/>
  <c r="M19" i="24"/>
  <c r="C43" i="26"/>
  <c r="C41" i="26"/>
  <c r="C39" i="26"/>
  <c r="C14" i="26"/>
  <c r="C50" i="26"/>
  <c r="C48" i="26"/>
  <c r="C16" i="26"/>
  <c r="M50" i="26"/>
  <c r="I49" i="24"/>
  <c r="C49" i="26"/>
  <c r="M48" i="26"/>
  <c r="I47" i="24"/>
  <c r="C47" i="26"/>
  <c r="M43" i="26"/>
  <c r="I42" i="24"/>
  <c r="C42" i="26"/>
  <c r="M41" i="26"/>
  <c r="I40" i="24"/>
  <c r="C40" i="26"/>
  <c r="M39" i="26"/>
  <c r="C38" i="26"/>
  <c r="I31" i="24"/>
  <c r="I29" i="24"/>
  <c r="I27" i="24"/>
  <c r="I22" i="24"/>
  <c r="C15" i="26"/>
  <c r="M15" i="24"/>
  <c r="K15" i="24"/>
  <c r="O14" i="24"/>
  <c r="M49" i="24"/>
  <c r="M47" i="24"/>
  <c r="M42" i="24"/>
  <c r="M40" i="24"/>
  <c r="M38" i="24"/>
  <c r="M31" i="24"/>
  <c r="M29" i="24"/>
  <c r="M27" i="24"/>
  <c r="M22" i="24"/>
  <c r="M20" i="24"/>
  <c r="M14" i="24"/>
  <c r="O40" i="24"/>
  <c r="O38" i="24"/>
  <c r="O29" i="24"/>
  <c r="O27" i="24"/>
  <c r="O49" i="24"/>
  <c r="O47" i="24"/>
  <c r="O42" i="24"/>
  <c r="O31" i="24"/>
  <c r="O22" i="24"/>
  <c r="O20" i="24"/>
  <c r="O16" i="24"/>
  <c r="O48" i="24"/>
  <c r="O46" i="24"/>
  <c r="O41" i="24"/>
  <c r="O39" i="24"/>
  <c r="O37" i="24"/>
  <c r="O32" i="24"/>
  <c r="O30" i="24"/>
  <c r="O28" i="24"/>
  <c r="O26" i="24"/>
  <c r="O23" i="24"/>
  <c r="O21" i="24"/>
  <c r="O19" i="24"/>
  <c r="O15" i="24"/>
  <c r="M42" i="26"/>
  <c r="I41" i="24"/>
  <c r="M40" i="26"/>
  <c r="I39" i="24"/>
  <c r="M38" i="26"/>
  <c r="I37" i="24"/>
  <c r="I32" i="24"/>
  <c r="I30" i="24"/>
  <c r="I28" i="24"/>
  <c r="I26" i="24"/>
  <c r="I23" i="24"/>
  <c r="I21" i="24"/>
  <c r="M15" i="26"/>
  <c r="C21" i="24"/>
  <c r="C19" i="24"/>
  <c r="I15" i="26"/>
  <c r="C15" i="24"/>
  <c r="I16" i="24"/>
  <c r="I14" i="24"/>
  <c r="I37" i="26"/>
  <c r="I36" i="26"/>
  <c r="I12" i="26"/>
  <c r="I13" i="26"/>
  <c r="D106" i="24"/>
  <c r="D99" i="24"/>
  <c r="D90" i="24"/>
  <c r="D82" i="24"/>
  <c r="D74" i="24"/>
  <c r="G49" i="24"/>
  <c r="D49" i="24"/>
  <c r="G47" i="26"/>
  <c r="G39" i="24"/>
  <c r="D39" i="24"/>
  <c r="G37" i="26"/>
  <c r="B35" i="24"/>
  <c r="C35" i="24" s="1"/>
  <c r="C36" i="24"/>
  <c r="I20" i="24"/>
  <c r="G16" i="24"/>
  <c r="D16" i="24"/>
  <c r="M14" i="26"/>
  <c r="K14" i="24"/>
  <c r="G13" i="26"/>
  <c r="G12" i="26"/>
  <c r="B12" i="24"/>
  <c r="C12" i="24" s="1"/>
  <c r="C13" i="24"/>
  <c r="O98" i="24"/>
  <c r="O9" i="24"/>
  <c r="O66" i="24" s="1"/>
  <c r="G46" i="24"/>
  <c r="D46" i="24"/>
  <c r="D102" i="24"/>
  <c r="D85" i="24"/>
  <c r="D77" i="24"/>
  <c r="D69" i="24"/>
  <c r="G50" i="26"/>
  <c r="G42" i="24"/>
  <c r="D42" i="24"/>
  <c r="G40" i="26"/>
  <c r="B36" i="26"/>
  <c r="C36" i="26" s="1"/>
  <c r="C37" i="26"/>
  <c r="D28" i="24"/>
  <c r="G28" i="24"/>
  <c r="D20" i="24"/>
  <c r="G20" i="24"/>
  <c r="G16" i="26"/>
  <c r="C12" i="26"/>
  <c r="C13" i="26"/>
  <c r="M83" i="24"/>
  <c r="M9" i="24"/>
  <c r="M66" i="24" s="1"/>
  <c r="G42" i="26"/>
  <c r="G36" i="24"/>
  <c r="D36" i="24"/>
  <c r="F35" i="24"/>
  <c r="D97" i="24"/>
  <c r="D88" i="24"/>
  <c r="D80" i="24"/>
  <c r="D72" i="24"/>
  <c r="G47" i="24"/>
  <c r="D47" i="24"/>
  <c r="G43" i="26"/>
  <c r="G37" i="24"/>
  <c r="D37" i="24"/>
  <c r="G31" i="24"/>
  <c r="D31" i="24"/>
  <c r="D23" i="24"/>
  <c r="G23" i="24"/>
  <c r="G14" i="24"/>
  <c r="D14" i="24"/>
  <c r="M9" i="26"/>
  <c r="M69" i="26" s="1"/>
  <c r="L69" i="26"/>
  <c r="K9" i="24"/>
  <c r="K66" i="24" s="1"/>
  <c r="K105" i="24"/>
  <c r="D96" i="24"/>
  <c r="D105" i="24"/>
  <c r="D83" i="24"/>
  <c r="D75" i="24"/>
  <c r="G48" i="26"/>
  <c r="G40" i="24"/>
  <c r="D40" i="24"/>
  <c r="G38" i="26"/>
  <c r="O35" i="24"/>
  <c r="O36" i="24"/>
  <c r="D26" i="24"/>
  <c r="G26" i="24"/>
  <c r="G14" i="26"/>
  <c r="O13" i="24"/>
  <c r="O12" i="24"/>
  <c r="K9" i="26"/>
  <c r="K69" i="26" s="1"/>
  <c r="J69" i="26"/>
  <c r="I75" i="24"/>
  <c r="I9" i="24"/>
  <c r="I66" i="24" s="1"/>
  <c r="D87" i="24"/>
  <c r="G13" i="24"/>
  <c r="D13" i="24"/>
  <c r="G12" i="24"/>
  <c r="D103" i="24"/>
  <c r="D95" i="24"/>
  <c r="D86" i="24"/>
  <c r="D78" i="24"/>
  <c r="D70" i="24"/>
  <c r="G41" i="26"/>
  <c r="M36" i="24"/>
  <c r="M35" i="24"/>
  <c r="G29" i="24"/>
  <c r="D29" i="24"/>
  <c r="G21" i="24"/>
  <c r="D21" i="24"/>
  <c r="K15" i="26"/>
  <c r="I15" i="24"/>
  <c r="Q91" i="26"/>
  <c r="M13" i="24"/>
  <c r="M12" i="24"/>
  <c r="I9" i="26"/>
  <c r="I69" i="26" s="1"/>
  <c r="H69" i="26"/>
  <c r="D9" i="24"/>
  <c r="G69" i="24"/>
  <c r="G9" i="24"/>
  <c r="G66" i="24" s="1"/>
  <c r="D104" i="24"/>
  <c r="D71" i="24"/>
  <c r="D100" i="24"/>
  <c r="D98" i="24"/>
  <c r="D89" i="24"/>
  <c r="D81" i="24"/>
  <c r="D73" i="24"/>
  <c r="G48" i="24"/>
  <c r="D48" i="24"/>
  <c r="G38" i="24"/>
  <c r="D38" i="24"/>
  <c r="M37" i="26"/>
  <c r="M36" i="26"/>
  <c r="K36" i="24"/>
  <c r="K35" i="24"/>
  <c r="G32" i="24"/>
  <c r="D32" i="24"/>
  <c r="I19" i="24"/>
  <c r="M16" i="24"/>
  <c r="G15" i="24"/>
  <c r="D15" i="24"/>
  <c r="M13" i="26"/>
  <c r="M12" i="26"/>
  <c r="K12" i="24"/>
  <c r="K13" i="24"/>
  <c r="F69" i="26"/>
  <c r="G9" i="26"/>
  <c r="G69" i="26" s="1"/>
  <c r="D79" i="24"/>
  <c r="D30" i="24"/>
  <c r="G30" i="24"/>
  <c r="D22" i="24"/>
  <c r="G22" i="24"/>
  <c r="D101" i="24"/>
  <c r="D91" i="24"/>
  <c r="D84" i="24"/>
  <c r="D76" i="24"/>
  <c r="G49" i="26"/>
  <c r="D41" i="24"/>
  <c r="G41" i="24"/>
  <c r="G39" i="26"/>
  <c r="K36" i="26"/>
  <c r="K37" i="26"/>
  <c r="I35" i="24"/>
  <c r="I36" i="24"/>
  <c r="D27" i="24"/>
  <c r="G27" i="24"/>
  <c r="G19" i="24"/>
  <c r="D19" i="24"/>
  <c r="M16" i="26"/>
  <c r="K16" i="24"/>
  <c r="G15" i="26"/>
  <c r="K13" i="26"/>
  <c r="K12" i="26"/>
  <c r="I13" i="24"/>
  <c r="I12" i="24"/>
  <c r="B69" i="26"/>
  <c r="E43" i="24" l="1"/>
  <c r="D66" i="24"/>
  <c r="E84" i="24" s="1"/>
  <c r="K96" i="24"/>
  <c r="K76" i="24"/>
  <c r="K77" i="24"/>
  <c r="G79" i="24"/>
  <c r="K90" i="24"/>
  <c r="K91" i="24"/>
  <c r="K82" i="24"/>
  <c r="K99" i="24"/>
  <c r="K87" i="24"/>
  <c r="K104" i="24"/>
  <c r="K84" i="24"/>
  <c r="O106" i="24"/>
  <c r="K89" i="24"/>
  <c r="K98" i="24"/>
  <c r="K73" i="24"/>
  <c r="K106" i="24"/>
  <c r="O77" i="24"/>
  <c r="O90" i="24"/>
  <c r="I96" i="24"/>
  <c r="E30" i="24"/>
  <c r="I84" i="24"/>
  <c r="O84" i="24"/>
  <c r="E19" i="24"/>
  <c r="O97" i="24"/>
  <c r="K69" i="24"/>
  <c r="E15" i="24"/>
  <c r="G73" i="24"/>
  <c r="O85" i="24"/>
  <c r="M104" i="24"/>
  <c r="E32" i="24"/>
  <c r="E38" i="24"/>
  <c r="I76" i="24"/>
  <c r="E14" i="24"/>
  <c r="E27" i="24"/>
  <c r="E22" i="24"/>
  <c r="E48" i="24"/>
  <c r="K74" i="24"/>
  <c r="G101" i="24"/>
  <c r="O96" i="24"/>
  <c r="O82" i="24"/>
  <c r="E40" i="24"/>
  <c r="G81" i="24"/>
  <c r="I90" i="24"/>
  <c r="E41" i="24"/>
  <c r="G76" i="24"/>
  <c r="O105" i="24"/>
  <c r="G104" i="24"/>
  <c r="K101" i="24"/>
  <c r="K81" i="24"/>
  <c r="O72" i="24"/>
  <c r="M87" i="24"/>
  <c r="I99" i="24"/>
  <c r="O71" i="24"/>
  <c r="O73" i="24"/>
  <c r="O89" i="24"/>
  <c r="I87" i="24"/>
  <c r="O69" i="24"/>
  <c r="I101" i="24"/>
  <c r="I98" i="24"/>
  <c r="O87" i="24"/>
  <c r="M80" i="24"/>
  <c r="I80" i="24"/>
  <c r="O88" i="24"/>
  <c r="I103" i="24"/>
  <c r="O102" i="24"/>
  <c r="O74" i="24"/>
  <c r="O99" i="24"/>
  <c r="O83" i="24"/>
  <c r="O79" i="24"/>
  <c r="O101" i="24"/>
  <c r="K100" i="24"/>
  <c r="Q80" i="26"/>
  <c r="O104" i="24"/>
  <c r="I74" i="24"/>
  <c r="K79" i="24"/>
  <c r="G86" i="24"/>
  <c r="K103" i="24"/>
  <c r="K85" i="24"/>
  <c r="O91" i="24"/>
  <c r="G102" i="24"/>
  <c r="M99" i="24"/>
  <c r="I71" i="24"/>
  <c r="O80" i="24"/>
  <c r="O75" i="24"/>
  <c r="K71" i="24"/>
  <c r="K95" i="24"/>
  <c r="I79" i="24"/>
  <c r="I105" i="24"/>
  <c r="I81" i="24"/>
  <c r="I89" i="24"/>
  <c r="M101" i="24"/>
  <c r="Q79" i="26"/>
  <c r="I86" i="24"/>
  <c r="I106" i="24"/>
  <c r="K70" i="24"/>
  <c r="Q86" i="26"/>
  <c r="M91" i="24"/>
  <c r="Q74" i="26"/>
  <c r="G103" i="24"/>
  <c r="I78" i="24"/>
  <c r="K75" i="24"/>
  <c r="I69" i="24"/>
  <c r="Q87" i="26"/>
  <c r="G71" i="24"/>
  <c r="I73" i="24"/>
  <c r="M73" i="24"/>
  <c r="Q92" i="26"/>
  <c r="M69" i="24"/>
  <c r="M102" i="24"/>
  <c r="Q16" i="26"/>
  <c r="I95" i="24"/>
  <c r="M98" i="24"/>
  <c r="M90" i="24"/>
  <c r="Q49" i="26"/>
  <c r="M77" i="24"/>
  <c r="M85" i="24"/>
  <c r="I104" i="24"/>
  <c r="M72" i="24"/>
  <c r="M97" i="24"/>
  <c r="M74" i="24"/>
  <c r="M82" i="24"/>
  <c r="I91" i="24"/>
  <c r="Q94" i="26"/>
  <c r="Q48" i="26"/>
  <c r="L12" i="25"/>
  <c r="L11" i="25"/>
  <c r="L14" i="25"/>
  <c r="L15" i="25"/>
  <c r="L21" i="25"/>
  <c r="L26" i="25"/>
  <c r="L27" i="25"/>
  <c r="L28" i="25"/>
  <c r="L13" i="25"/>
  <c r="L20" i="25"/>
  <c r="L22" i="25"/>
  <c r="L25" i="25"/>
  <c r="L29" i="25"/>
  <c r="L30" i="25"/>
  <c r="L31" i="25"/>
  <c r="L18" i="25"/>
  <c r="L19" i="25"/>
  <c r="Q8" i="25"/>
  <c r="C11" i="25"/>
  <c r="C12" i="25"/>
  <c r="Q12" i="25"/>
  <c r="O12" i="25"/>
  <c r="C13" i="25"/>
  <c r="O13" i="25"/>
  <c r="Q13" i="25"/>
  <c r="C14" i="25"/>
  <c r="O14" i="25"/>
  <c r="Q14" i="25"/>
  <c r="C15" i="25"/>
  <c r="O15" i="25"/>
  <c r="Q15" i="25"/>
  <c r="C18" i="25"/>
  <c r="Q18" i="25"/>
  <c r="O18" i="25"/>
  <c r="C19" i="25"/>
  <c r="Q19" i="25"/>
  <c r="O19" i="25"/>
  <c r="C20" i="25"/>
  <c r="O20" i="25"/>
  <c r="Q20" i="25"/>
  <c r="C21" i="25"/>
  <c r="Q21" i="25"/>
  <c r="O21" i="25"/>
  <c r="C22" i="25"/>
  <c r="Q22" i="25"/>
  <c r="O22" i="25"/>
  <c r="E16" i="26"/>
  <c r="C25" i="25"/>
  <c r="O25" i="25"/>
  <c r="Q25" i="25"/>
  <c r="C26" i="25"/>
  <c r="Q26" i="25"/>
  <c r="O26" i="25"/>
  <c r="C27" i="25"/>
  <c r="O27" i="25"/>
  <c r="Q27" i="25"/>
  <c r="C28" i="25"/>
  <c r="O28" i="25"/>
  <c r="Q28" i="25"/>
  <c r="C29" i="25"/>
  <c r="Q29" i="25"/>
  <c r="O29" i="25"/>
  <c r="C30" i="25"/>
  <c r="Q30" i="25"/>
  <c r="O30" i="25"/>
  <c r="C31" i="25"/>
  <c r="O31" i="25"/>
  <c r="Q31" i="25"/>
  <c r="O34" i="25"/>
  <c r="Q34" i="25"/>
  <c r="O35" i="25"/>
  <c r="Q35" i="25"/>
  <c r="O36" i="25"/>
  <c r="Q36" i="25"/>
  <c r="Q37" i="25"/>
  <c r="O37" i="25"/>
  <c r="Q38" i="25"/>
  <c r="O38" i="25"/>
  <c r="I38" i="21"/>
  <c r="I35" i="21"/>
  <c r="I36" i="21"/>
  <c r="I37" i="21"/>
  <c r="I39" i="21"/>
  <c r="F14" i="25"/>
  <c r="F15" i="25"/>
  <c r="F18" i="25"/>
  <c r="F19" i="25"/>
  <c r="F20" i="25"/>
  <c r="F21" i="25"/>
  <c r="F22" i="25"/>
  <c r="F26" i="25"/>
  <c r="F31" i="25"/>
  <c r="F12" i="25"/>
  <c r="F11" i="25"/>
  <c r="F13" i="25"/>
  <c r="F27" i="25"/>
  <c r="F28" i="25"/>
  <c r="F30" i="25"/>
  <c r="I11" i="25"/>
  <c r="I12" i="25"/>
  <c r="I13" i="25"/>
  <c r="I14" i="25"/>
  <c r="F25" i="25"/>
  <c r="F29" i="25"/>
  <c r="Q8" i="21"/>
  <c r="C12" i="21"/>
  <c r="Q35" i="21"/>
  <c r="O35" i="21"/>
  <c r="Q36" i="21"/>
  <c r="O36" i="21"/>
  <c r="O37" i="21"/>
  <c r="Q37" i="21"/>
  <c r="O38" i="21"/>
  <c r="Q38" i="21"/>
  <c r="Q39" i="21"/>
  <c r="O39" i="21"/>
  <c r="E9" i="26"/>
  <c r="D69" i="26"/>
  <c r="E15" i="26"/>
  <c r="E39" i="26"/>
  <c r="Q43" i="26"/>
  <c r="G84" i="24"/>
  <c r="G91" i="24"/>
  <c r="Q14" i="26"/>
  <c r="Q93" i="26"/>
  <c r="M79" i="24"/>
  <c r="M96" i="24"/>
  <c r="D12" i="24"/>
  <c r="E12" i="24" s="1"/>
  <c r="E13" i="24"/>
  <c r="Q38" i="26"/>
  <c r="I70" i="24"/>
  <c r="E43" i="26"/>
  <c r="O76" i="24"/>
  <c r="I83" i="24"/>
  <c r="G97" i="24"/>
  <c r="G35" i="24"/>
  <c r="D35" i="24"/>
  <c r="E35" i="24" s="1"/>
  <c r="O100" i="24"/>
  <c r="E40" i="26"/>
  <c r="G77" i="24"/>
  <c r="O81" i="24"/>
  <c r="I88" i="24"/>
  <c r="M95" i="24"/>
  <c r="E39" i="24"/>
  <c r="I77" i="24"/>
  <c r="K88" i="24"/>
  <c r="O95" i="24"/>
  <c r="I102" i="24"/>
  <c r="Q75" i="26"/>
  <c r="E41" i="26"/>
  <c r="Q82" i="26"/>
  <c r="E38" i="26"/>
  <c r="Q42" i="26"/>
  <c r="G96" i="24"/>
  <c r="Q15" i="26"/>
  <c r="E23" i="24"/>
  <c r="G72" i="24"/>
  <c r="G80" i="24"/>
  <c r="E36" i="24"/>
  <c r="E28" i="24"/>
  <c r="M70" i="24"/>
  <c r="G85" i="24"/>
  <c r="E37" i="26"/>
  <c r="O70" i="24"/>
  <c r="G99" i="24"/>
  <c r="G106" i="24"/>
  <c r="I82" i="24"/>
  <c r="Q13" i="26"/>
  <c r="E48" i="26"/>
  <c r="G105" i="24"/>
  <c r="E31" i="24"/>
  <c r="E37" i="24"/>
  <c r="Q73" i="26"/>
  <c r="M103" i="24"/>
  <c r="Q41" i="26"/>
  <c r="G74" i="24"/>
  <c r="O78" i="24"/>
  <c r="I85" i="24"/>
  <c r="O103" i="24"/>
  <c r="E9" i="24"/>
  <c r="Q12" i="26"/>
  <c r="Q9" i="26"/>
  <c r="Q69" i="26" s="1"/>
  <c r="G70" i="24"/>
  <c r="Q90" i="26"/>
  <c r="E26" i="24"/>
  <c r="G83" i="24"/>
  <c r="G88" i="24"/>
  <c r="E42" i="26"/>
  <c r="E50" i="26"/>
  <c r="M78" i="24"/>
  <c r="G36" i="26"/>
  <c r="E36" i="26"/>
  <c r="E49" i="24"/>
  <c r="G82" i="24"/>
  <c r="L35" i="21"/>
  <c r="L36" i="21"/>
  <c r="L37" i="21"/>
  <c r="L38" i="21"/>
  <c r="L39" i="21"/>
  <c r="E49" i="26"/>
  <c r="Q88" i="26"/>
  <c r="Q40" i="26"/>
  <c r="Q77" i="26"/>
  <c r="G89" i="24"/>
  <c r="G98" i="24"/>
  <c r="E21" i="24"/>
  <c r="Q37" i="26"/>
  <c r="Q47" i="26"/>
  <c r="G87" i="24"/>
  <c r="G75" i="24"/>
  <c r="Q83" i="26"/>
  <c r="Q39" i="26"/>
  <c r="Q76" i="26"/>
  <c r="K78" i="24"/>
  <c r="M81" i="24"/>
  <c r="Q81" i="26"/>
  <c r="K83" i="24"/>
  <c r="M86" i="24"/>
  <c r="I97" i="24"/>
  <c r="M75" i="24"/>
  <c r="O86" i="24"/>
  <c r="K97" i="24"/>
  <c r="M100" i="24"/>
  <c r="I15" i="25"/>
  <c r="I18" i="25"/>
  <c r="I19" i="25"/>
  <c r="I20" i="25"/>
  <c r="I21" i="25"/>
  <c r="I22" i="25"/>
  <c r="I25" i="25"/>
  <c r="I26" i="25"/>
  <c r="I27" i="25"/>
  <c r="I28" i="25"/>
  <c r="I29" i="25"/>
  <c r="I30" i="25"/>
  <c r="I31" i="25"/>
  <c r="I34" i="25"/>
  <c r="I35" i="25"/>
  <c r="I36" i="25"/>
  <c r="I37" i="25"/>
  <c r="I38" i="25"/>
  <c r="Q50" i="26"/>
  <c r="M106" i="24"/>
  <c r="G100" i="24"/>
  <c r="E29" i="24"/>
  <c r="Q36" i="26"/>
  <c r="E47" i="24"/>
  <c r="Q84" i="26"/>
  <c r="I100" i="24"/>
  <c r="I72" i="24"/>
  <c r="Q89" i="26"/>
  <c r="E13" i="26"/>
  <c r="E12" i="26"/>
  <c r="K72" i="24"/>
  <c r="Q78" i="26"/>
  <c r="G90" i="24"/>
  <c r="K102" i="24"/>
  <c r="Q85" i="26"/>
  <c r="M71" i="24"/>
  <c r="G78" i="24"/>
  <c r="G95" i="24"/>
  <c r="M88" i="24"/>
  <c r="E14" i="26"/>
  <c r="M76" i="24"/>
  <c r="M84" i="24"/>
  <c r="M105" i="24"/>
  <c r="K86" i="24"/>
  <c r="M89" i="24"/>
  <c r="E20" i="24"/>
  <c r="E42" i="24"/>
  <c r="E46" i="24"/>
  <c r="E16" i="24"/>
  <c r="E47" i="26"/>
  <c r="K80" i="24"/>
  <c r="E69" i="26" l="1"/>
  <c r="C9" i="26"/>
  <c r="C69" i="26" s="1"/>
  <c r="E66" i="24"/>
  <c r="C9" i="24"/>
  <c r="C66" i="24" s="1"/>
  <c r="E92" i="24"/>
  <c r="E107" i="24"/>
  <c r="E96" i="24"/>
  <c r="E90" i="24"/>
  <c r="E88" i="24"/>
  <c r="E87" i="24"/>
  <c r="E98" i="24"/>
  <c r="E83" i="24"/>
  <c r="E106" i="24"/>
  <c r="E102" i="24"/>
  <c r="E76" i="24"/>
  <c r="E97" i="24"/>
  <c r="E95" i="24"/>
  <c r="E104" i="24"/>
  <c r="E82" i="24"/>
  <c r="E78" i="24"/>
  <c r="E89" i="24"/>
  <c r="E105" i="24"/>
  <c r="E103" i="24"/>
  <c r="E73" i="24"/>
  <c r="C8" i="25"/>
  <c r="E75" i="24"/>
  <c r="E70" i="24"/>
  <c r="E74" i="24"/>
  <c r="E100" i="24"/>
  <c r="E80" i="24"/>
  <c r="Q11" i="25"/>
  <c r="O11" i="25"/>
  <c r="O8" i="25" s="1"/>
  <c r="E81" i="24"/>
  <c r="E72" i="24"/>
  <c r="E91" i="24"/>
  <c r="E99" i="24"/>
  <c r="E71" i="24"/>
  <c r="O8" i="21"/>
  <c r="I8" i="25"/>
  <c r="F8" i="25"/>
  <c r="I8" i="21"/>
  <c r="L8" i="25"/>
  <c r="E85" i="24"/>
  <c r="E69" i="24"/>
  <c r="L8" i="21"/>
  <c r="E79" i="24"/>
  <c r="E77" i="24"/>
  <c r="E86" i="24"/>
  <c r="E101" i="24"/>
  <c r="F8" i="21"/>
  <c r="C8" i="21"/>
</calcChain>
</file>

<file path=xl/sharedStrings.xml><?xml version="1.0" encoding="utf-8"?>
<sst xmlns="http://schemas.openxmlformats.org/spreadsheetml/2006/main" count="835" uniqueCount="142">
  <si>
    <t>Total</t>
  </si>
  <si>
    <t>Cuenta propia</t>
  </si>
  <si>
    <t>Trab. fam. no remu.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</si>
  <si>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</si>
  <si>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</si>
  <si>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</si>
  <si>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</si>
  <si>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</si>
  <si>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</si>
  <si>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</si>
  <si>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</si>
  <si>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</si>
  <si>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Rama de Actividad</t>
  </si>
  <si>
    <t>Rama de Actividad (1 dig.)</t>
  </si>
  <si>
    <t>Ocupación (1 Dig.)</t>
  </si>
  <si>
    <t>Rango de Edad</t>
  </si>
  <si>
    <t>....... Continuación</t>
  </si>
  <si>
    <t>Rama de Actividad (1 Dig.)</t>
  </si>
  <si>
    <t>Población en Edad de Trabajar (PET)</t>
  </si>
  <si>
    <t>Población Total</t>
  </si>
  <si>
    <t>MBT</t>
  </si>
  <si>
    <t>Ocupados</t>
  </si>
  <si>
    <t>Desocupados</t>
  </si>
  <si>
    <t>AEP</t>
  </si>
  <si>
    <t>Ingreso Promedio</t>
  </si>
  <si>
    <t>Declaran Ingresos</t>
  </si>
  <si>
    <t>Cuenta Propia</t>
  </si>
  <si>
    <t>Categorías</t>
  </si>
  <si>
    <t>Ocupación Principal</t>
  </si>
  <si>
    <t>Nivel  Educativo</t>
  </si>
  <si>
    <t>Dominio</t>
  </si>
  <si>
    <t>Sin Nivel</t>
  </si>
  <si>
    <t>Primaria</t>
  </si>
  <si>
    <t>Secundaria</t>
  </si>
  <si>
    <t>Superior</t>
  </si>
  <si>
    <t>De 15 a 18 años</t>
  </si>
  <si>
    <t>De 19 a 24 años</t>
  </si>
  <si>
    <t>De 25 a 29 años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</si>
  <si>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</si>
  <si>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</si>
  <si>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</si>
  <si>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</si>
  <si>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</si>
  <si>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</si>
  <si>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</si>
  <si>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</si>
  <si>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Urbano</t>
  </si>
  <si>
    <t>Urbano</t>
  </si>
  <si>
    <t>Nivel educativo /2</t>
  </si>
  <si>
    <t>Total Nacional</t>
  </si>
  <si>
    <t xml:space="preserve">Total Nacional </t>
  </si>
  <si>
    <t>AEP= Años de Estudio Promedio</t>
  </si>
  <si>
    <t>MBT= Meses promedio en Busca de Trabajo</t>
  </si>
  <si>
    <t>nivel educativo, rango de edad, sexo, número de salarios mínimos, rama de actividad y ocupación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</si>
  <si>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</si>
  <si>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</si>
  <si>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</si>
  <si>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</si>
  <si>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</si>
  <si>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</si>
  <si>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</si>
  <si>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>Resto urbano</t>
  </si>
  <si>
    <t>Busca trabajo por primera vez</t>
  </si>
  <si>
    <t>Menos de un salario</t>
  </si>
  <si>
    <t>De 1 a 2 salarios</t>
  </si>
  <si>
    <t>De 2 a 3 salarios</t>
  </si>
  <si>
    <t>De 3 a 4 salarios</t>
  </si>
  <si>
    <t>De 4 salarios y más</t>
  </si>
  <si>
    <t>No. de Salarios Mínimos 3/</t>
  </si>
  <si>
    <t>Total  Nacional 2/</t>
  </si>
  <si>
    <t>No. de Salarios Mínimos 1/</t>
  </si>
  <si>
    <t>Público</t>
  </si>
  <si>
    <t>Doméstico</t>
  </si>
  <si>
    <t>Hombres</t>
  </si>
  <si>
    <t>Mujeres</t>
  </si>
  <si>
    <t>Nivel educativo</t>
  </si>
  <si>
    <t>Total Nacional 2/</t>
  </si>
  <si>
    <t>(Promedio de salarios mínimos por rama)</t>
  </si>
  <si>
    <t>según dominio,  nivel educativo, rango de edad, rama de actividad y ocupación</t>
  </si>
  <si>
    <t>Cuadro No. 2. Personas ocupadas por categoría ocupacional, según dominio, nivel educativo, rango de edad, sexo,</t>
  </si>
  <si>
    <t xml:space="preserve">Cuadro No. 2. Personas ocupadas por categoría ocupacional, según dominio, nivel educativo, rango de edad, </t>
  </si>
  <si>
    <t>Cuadro No. 3. Ingreso promedio de las personas ocupadas por categoría  ocupacional, según dominio,</t>
  </si>
  <si>
    <t>nivel educativo, rango de edad, número de salarios mínimos, rama de actividad y ocupación</t>
  </si>
  <si>
    <t>Cuadro No. 4. Años de estudio promedio de las personas ocupadas por categoría ocupacional, según dominio, nivel educativo,</t>
  </si>
  <si>
    <t>rangos de edad, número de salarios mínimos devengados, rama de actividad y ocupación</t>
  </si>
  <si>
    <t xml:space="preserve">Cuadro No. 6. Personas ocupadas por categoría ocupacional, según dominio, nivel educativo, rango de edad,  </t>
  </si>
  <si>
    <t>Cuadro No. 7. Ingreso promedio de las personas ocupadas por categoría  ocupacional, según dominio,</t>
  </si>
  <si>
    <t>Cuadro No. 8. Años de estudio promedio de las personas ocupadas por categoría ocupacional, según dominio, nivel educativo,</t>
  </si>
  <si>
    <t>Explotacion de minas y canteras</t>
  </si>
  <si>
    <t>Suministro de electricidad, gas, vapor y aire acondicionado</t>
  </si>
  <si>
    <t>Transporte y almacenamiento</t>
  </si>
  <si>
    <t>Actividades inmobiliarias</t>
  </si>
  <si>
    <t>Actividades de servicios administrativos y de apoyo</t>
  </si>
  <si>
    <t>Enseñanza</t>
  </si>
  <si>
    <t>Otras actividades de servicios</t>
  </si>
  <si>
    <t>Ocupaciones NO especificadas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</si>
  <si>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</si>
  <si>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</si>
  <si>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</si>
  <si>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</si>
  <si>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</si>
  <si>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</si>
  <si>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</si>
  <si>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</si>
  <si>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</si>
  <si>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</si>
  <si>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</si>
  <si>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Menor de 15</t>
  </si>
  <si>
    <t>De 60 años y mas</t>
  </si>
  <si>
    <t>No declaran ingresos</t>
  </si>
  <si>
    <t>Contratista dependiente</t>
  </si>
  <si>
    <t>Agricultura, ganadería, silvicultura y pesca</t>
  </si>
  <si>
    <t>Manufacturera</t>
  </si>
  <si>
    <t>Suministro de agua evacuación de aguas residuales, gestión de desechos y descontaminación</t>
  </si>
  <si>
    <t>Construcción</t>
  </si>
  <si>
    <t>Comercio al por mayor y al por menor reparación de vehículos automotores y motocicletas</t>
  </si>
  <si>
    <t>Actividades de alojamiento y de servicio de comidas</t>
  </si>
  <si>
    <t>Información y comunicaciones</t>
  </si>
  <si>
    <t>Actividades financieras y de seguros</t>
  </si>
  <si>
    <t>Actividades profesionales, científicas y técnicas</t>
  </si>
  <si>
    <t>Administración pública y defensa planes de seguridad social de afiliación obligatoria</t>
  </si>
  <si>
    <t>Actividades de atención de la salud humana y de asistencia social</t>
  </si>
  <si>
    <t>Actividades artísticas, de entretenimiento y recreativas</t>
  </si>
  <si>
    <t>Actividades de los hogares como empleadores actividades no diferenciadas de los hogares como productores de bienes y ser</t>
  </si>
  <si>
    <t>Actividades de organizaciones y órganos extraterritoriales</t>
  </si>
  <si>
    <t>Rama sin especificar</t>
  </si>
  <si>
    <t>Ns/Nr</t>
  </si>
  <si>
    <t>Contratista dependiete</t>
  </si>
  <si>
    <t>Menos de 1 salario y trabaja menos de una jornada laboral</t>
  </si>
  <si>
    <t>Menos de 1 salario y trabaja mas de una jornada laboral</t>
  </si>
  <si>
    <t xml:space="preserve">según dominio,  nivel educativo, rango de edad y rama de actividad </t>
  </si>
  <si>
    <t>Cuadro No. 1. Tasa de Desocupación (TD) de la Población en Edad de Trabajar (PET) y Fuerza de Trabajo,</t>
  </si>
  <si>
    <t xml:space="preserve"> Fuerza de Trabajo</t>
  </si>
  <si>
    <t>TD</t>
  </si>
  <si>
    <t>Menos de 1 salario y no declaran horas</t>
  </si>
  <si>
    <t>No declran ingresos</t>
  </si>
  <si>
    <t>1/ No. de salarios mínimos (personas que declaran ingresos) y trabajan 40 Hrs.en ele sector Publico y 44 Hrs.en el sector Privado</t>
  </si>
  <si>
    <t>3/ No. de salarios mínimos (personas que declaran ingresos) y trabajan 40 Hrs.en ele sector Publico y 44 Hrs.en el sector Privado</t>
  </si>
  <si>
    <t>TD= Tasa de Desocupación</t>
  </si>
  <si>
    <t>Aprendiz</t>
  </si>
  <si>
    <t>Cuadro No. 5. Tasa de Desocupación de la Población en Edad de Trabajar (PET) y Fuerza de Trabajo,</t>
  </si>
  <si>
    <t>Fuente: Instituto Nacional de Estadística (INE).  LXXIV Encuesta Permanente de Hogares de Propósitos Múltiples,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</si>
</sst>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0.0"/>
    <numFmt numFmtId="170" formatCode="_-[$€]* #,##0.00_-;\-[$€]* #,##0.00_-;_-[$€]* &quot;-&quot;??_-;_-@_-"/>
  </numFmts>
  <fonts count="12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165" fontId="1" fillId="0" borderId="0" applyFont="0" applyFill="0" applyBorder="0" applyAlignment="0" applyProtection="0"/>
  </cellStyleXfs>
  <cellXfs count="322">
    <xf numFmtId="0" fontId="0" fillId="0" borderId="0" xfId="0"/>
    <xf numFmtId="167" fontId="0" fillId="0" borderId="0" xfId="2" applyNumberFormat="1" applyFo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167" fontId="2" fillId="0" borderId="0" xfId="2" applyNumberFormat="1" applyFont="1" applyBorder="1"/>
    <xf numFmtId="0" fontId="3" fillId="0" borderId="0" xfId="0" applyFont="1"/>
    <xf numFmtId="167" fontId="2" fillId="0" borderId="0" xfId="2" applyNumberFormat="1" applyFont="1" applyBorder="1" applyAlignment="1">
      <alignment horizontal="center" vertical="center" wrapText="1"/>
    </xf>
    <xf numFmtId="167" fontId="0" fillId="0" borderId="0" xfId="2" applyNumberFormat="1" applyFont="1" applyFill="1"/>
    <xf numFmtId="167" fontId="0" fillId="0" borderId="0" xfId="0" applyNumberFormat="1"/>
    <xf numFmtId="167" fontId="0" fillId="0" borderId="0" xfId="2" applyNumberFormat="1" applyFont="1" applyBorder="1" applyAlignment="1">
      <alignment horizontal="left" indent="1"/>
    </xf>
    <xf numFmtId="166" fontId="2" fillId="0" borderId="1" xfId="2" applyNumberFormat="1" applyFont="1" applyBorder="1" applyAlignment="1">
      <alignment horizontal="center"/>
    </xf>
    <xf numFmtId="166" fontId="0" fillId="0" borderId="2" xfId="2" applyNumberFormat="1" applyFont="1" applyBorder="1"/>
    <xf numFmtId="0" fontId="2" fillId="0" borderId="0" xfId="14" applyFont="1" applyAlignment="1">
      <alignment horizontal="center"/>
    </xf>
    <xf numFmtId="0" fontId="3" fillId="0" borderId="0" xfId="14" applyFont="1" applyAlignment="1">
      <alignment horizontal="left" indent="1"/>
    </xf>
    <xf numFmtId="166" fontId="2" fillId="0" borderId="2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168" fontId="0" fillId="0" borderId="0" xfId="0" applyNumberFormat="1"/>
    <xf numFmtId="168" fontId="0" fillId="0" borderId="2" xfId="2" applyNumberFormat="1" applyFont="1" applyBorder="1"/>
    <xf numFmtId="168" fontId="0" fillId="0" borderId="0" xfId="2" applyNumberFormat="1" applyFont="1" applyBorder="1"/>
    <xf numFmtId="168" fontId="2" fillId="0" borderId="1" xfId="2" applyNumberFormat="1" applyFont="1" applyBorder="1" applyAlignment="1">
      <alignment horizontal="center"/>
    </xf>
    <xf numFmtId="167" fontId="2" fillId="0" borderId="0" xfId="2" applyNumberFormat="1" applyFont="1" applyFill="1" applyBorder="1"/>
    <xf numFmtId="167" fontId="0" fillId="0" borderId="0" xfId="2" applyNumberFormat="1" applyFont="1" applyFill="1" applyBorder="1"/>
    <xf numFmtId="168" fontId="2" fillId="0" borderId="0" xfId="2" applyNumberFormat="1" applyFont="1" applyFill="1" applyBorder="1" applyAlignment="1">
      <alignment horizontal="center"/>
    </xf>
    <xf numFmtId="167" fontId="2" fillId="0" borderId="0" xfId="7" applyNumberFormat="1" applyFont="1" applyFill="1" applyBorder="1"/>
    <xf numFmtId="0" fontId="3" fillId="0" borderId="0" xfId="12" applyFont="1" applyAlignment="1">
      <alignment horizontal="left" indent="1"/>
    </xf>
    <xf numFmtId="167" fontId="2" fillId="0" borderId="0" xfId="2" applyNumberFormat="1" applyFont="1" applyBorder="1" applyAlignment="1">
      <alignment horizontal="left" vertical="justify"/>
    </xf>
    <xf numFmtId="169" fontId="2" fillId="0" borderId="0" xfId="14" applyNumberFormat="1" applyFont="1"/>
    <xf numFmtId="169" fontId="2" fillId="0" borderId="0" xfId="0" applyNumberFormat="1" applyFont="1" applyAlignment="1">
      <alignment horizontal="left" indent="1"/>
    </xf>
    <xf numFmtId="169" fontId="3" fillId="0" borderId="0" xfId="14" applyNumberFormat="1" applyFont="1" applyAlignment="1">
      <alignment horizontal="left" indent="1"/>
    </xf>
    <xf numFmtId="169" fontId="2" fillId="0" borderId="0" xfId="14" applyNumberFormat="1" applyFont="1" applyAlignment="1">
      <alignment horizontal="center"/>
    </xf>
    <xf numFmtId="169" fontId="2" fillId="0" borderId="2" xfId="2" applyNumberFormat="1" applyFont="1" applyBorder="1" applyAlignment="1">
      <alignment horizontal="center" vertical="center" wrapText="1"/>
    </xf>
    <xf numFmtId="169" fontId="2" fillId="0" borderId="1" xfId="2" applyNumberFormat="1" applyFont="1" applyBorder="1" applyAlignment="1">
      <alignment horizontal="center"/>
    </xf>
    <xf numFmtId="169" fontId="2" fillId="0" borderId="2" xfId="2" applyNumberFormat="1" applyFont="1" applyBorder="1" applyAlignment="1">
      <alignment horizontal="center"/>
    </xf>
    <xf numFmtId="169" fontId="2" fillId="0" borderId="0" xfId="2" applyNumberFormat="1" applyFont="1" applyBorder="1"/>
    <xf numFmtId="0" fontId="2" fillId="0" borderId="0" xfId="0" applyFont="1"/>
    <xf numFmtId="169" fontId="0" fillId="0" borderId="0" xfId="0" applyNumberFormat="1"/>
    <xf numFmtId="167" fontId="0" fillId="0" borderId="0" xfId="2" applyNumberFormat="1" applyFont="1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left" indent="1"/>
    </xf>
    <xf numFmtId="168" fontId="0" fillId="0" borderId="0" xfId="2" applyNumberFormat="1" applyFont="1" applyFill="1" applyBorder="1" applyAlignment="1">
      <alignment horizontal="center"/>
    </xf>
    <xf numFmtId="167" fontId="0" fillId="0" borderId="0" xfId="2" applyNumberFormat="1" applyFont="1" applyFill="1" applyBorder="1" applyAlignment="1">
      <alignment horizontal="left" indent="3"/>
    </xf>
    <xf numFmtId="167" fontId="4" fillId="0" borderId="0" xfId="7" applyNumberFormat="1" applyFont="1" applyFill="1" applyBorder="1" applyAlignment="1">
      <alignment horizontal="left" indent="2"/>
    </xf>
    <xf numFmtId="166" fontId="2" fillId="0" borderId="0" xfId="2" applyNumberFormat="1" applyFont="1" applyFill="1" applyBorder="1"/>
    <xf numFmtId="167" fontId="4" fillId="0" borderId="0" xfId="2" applyNumberFormat="1" applyFont="1" applyFill="1" applyBorder="1"/>
    <xf numFmtId="166" fontId="4" fillId="0" borderId="0" xfId="2" applyNumberFormat="1" applyFont="1" applyFill="1" applyBorder="1"/>
    <xf numFmtId="0" fontId="1" fillId="0" borderId="0" xfId="12"/>
    <xf numFmtId="0" fontId="2" fillId="0" borderId="1" xfId="12" applyFont="1" applyBorder="1" applyAlignment="1">
      <alignment horizontal="center" vertical="justify"/>
    </xf>
    <xf numFmtId="168" fontId="2" fillId="0" borderId="1" xfId="12" applyNumberFormat="1" applyFont="1" applyBorder="1" applyAlignment="1">
      <alignment horizontal="center" vertical="justify"/>
    </xf>
    <xf numFmtId="167" fontId="2" fillId="0" borderId="0" xfId="7" applyNumberFormat="1" applyFont="1" applyFill="1" applyBorder="1" applyAlignment="1">
      <alignment horizontal="left"/>
    </xf>
    <xf numFmtId="167" fontId="2" fillId="0" borderId="0" xfId="7" applyNumberFormat="1" applyFont="1" applyFill="1" applyBorder="1" applyAlignment="1">
      <alignment horizontal="left" indent="1"/>
    </xf>
    <xf numFmtId="0" fontId="2" fillId="0" borderId="0" xfId="12" applyFont="1"/>
    <xf numFmtId="168" fontId="1" fillId="0" borderId="0" xfId="12" applyNumberFormat="1"/>
    <xf numFmtId="167" fontId="2" fillId="0" borderId="0" xfId="10" applyNumberFormat="1" applyFont="1" applyFill="1" applyBorder="1"/>
    <xf numFmtId="167" fontId="1" fillId="0" borderId="0" xfId="7" applyNumberFormat="1" applyFill="1"/>
    <xf numFmtId="168" fontId="1" fillId="0" borderId="0" xfId="7" applyNumberFormat="1" applyFill="1"/>
    <xf numFmtId="166" fontId="1" fillId="0" borderId="0" xfId="7" applyNumberFormat="1" applyFill="1"/>
    <xf numFmtId="167" fontId="2" fillId="0" borderId="0" xfId="7" applyNumberFormat="1" applyFont="1" applyFill="1" applyAlignment="1">
      <alignment horizontal="center"/>
    </xf>
    <xf numFmtId="166" fontId="1" fillId="0" borderId="0" xfId="12" applyNumberFormat="1"/>
    <xf numFmtId="0" fontId="2" fillId="0" borderId="0" xfId="12" applyFont="1" applyAlignment="1">
      <alignment horizontal="center"/>
    </xf>
    <xf numFmtId="167" fontId="2" fillId="0" borderId="0" xfId="0" applyNumberFormat="1" applyFont="1"/>
    <xf numFmtId="166" fontId="2" fillId="0" borderId="0" xfId="2" applyNumberFormat="1" applyFont="1" applyFill="1" applyBorder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7" fontId="2" fillId="0" borderId="0" xfId="2" applyNumberFormat="1" applyFont="1" applyBorder="1" applyAlignment="1">
      <alignment horizontal="right" vertical="justify"/>
    </xf>
    <xf numFmtId="167" fontId="2" fillId="0" borderId="0" xfId="2" applyNumberFormat="1" applyFont="1" applyBorder="1" applyAlignment="1">
      <alignment horizontal="right"/>
    </xf>
    <xf numFmtId="166" fontId="0" fillId="0" borderId="0" xfId="2" applyNumberFormat="1" applyFont="1" applyFill="1" applyAlignment="1">
      <alignment horizontal="right"/>
    </xf>
    <xf numFmtId="166" fontId="2" fillId="0" borderId="0" xfId="2" applyNumberFormat="1" applyFont="1" applyBorder="1" applyAlignment="1">
      <alignment horizontal="right"/>
    </xf>
    <xf numFmtId="167" fontId="2" fillId="0" borderId="0" xfId="2" applyNumberFormat="1" applyFont="1" applyFill="1" applyBorder="1" applyAlignment="1">
      <alignment horizontal="left" indent="1"/>
    </xf>
    <xf numFmtId="167" fontId="2" fillId="0" borderId="0" xfId="2" applyNumberFormat="1" applyFont="1" applyFill="1"/>
    <xf numFmtId="167" fontId="4" fillId="0" borderId="0" xfId="2" applyNumberFormat="1" applyFont="1" applyFill="1" applyBorder="1" applyAlignment="1">
      <alignment horizontal="left" indent="1"/>
    </xf>
    <xf numFmtId="167" fontId="4" fillId="0" borderId="0" xfId="2" applyNumberFormat="1" applyFont="1" applyFill="1"/>
    <xf numFmtId="166" fontId="4" fillId="0" borderId="0" xfId="2" applyNumberFormat="1" applyFont="1" applyFill="1"/>
    <xf numFmtId="167" fontId="0" fillId="0" borderId="0" xfId="2" applyNumberFormat="1" applyFont="1" applyBorder="1" applyAlignment="1">
      <alignment horizontal="left" indent="2"/>
    </xf>
    <xf numFmtId="169" fontId="2" fillId="0" borderId="0" xfId="14" applyNumberFormat="1" applyFont="1" applyAlignment="1">
      <alignment horizontal="left" indent="1"/>
    </xf>
    <xf numFmtId="169" fontId="2" fillId="0" borderId="0" xfId="2" applyNumberFormat="1" applyFont="1" applyBorder="1" applyAlignment="1">
      <alignment horizontal="left" vertical="justify"/>
    </xf>
    <xf numFmtId="167" fontId="8" fillId="2" borderId="0" xfId="2" applyNumberFormat="1" applyFont="1" applyFill="1" applyBorder="1" applyAlignment="1">
      <alignment horizontal="right"/>
    </xf>
    <xf numFmtId="166" fontId="8" fillId="2" borderId="0" xfId="2" applyNumberFormat="1" applyFont="1" applyFill="1" applyBorder="1" applyAlignment="1">
      <alignment horizontal="right"/>
    </xf>
    <xf numFmtId="0" fontId="10" fillId="0" borderId="2" xfId="12" applyFont="1" applyBorder="1"/>
    <xf numFmtId="167" fontId="10" fillId="0" borderId="2" xfId="12" applyNumberFormat="1" applyFont="1" applyBorder="1"/>
    <xf numFmtId="168" fontId="10" fillId="0" borderId="2" xfId="12" applyNumberFormat="1" applyFont="1" applyBorder="1"/>
    <xf numFmtId="167" fontId="10" fillId="0" borderId="0" xfId="2" applyNumberFormat="1" applyFont="1" applyFill="1"/>
    <xf numFmtId="0" fontId="10" fillId="0" borderId="0" xfId="12" applyFont="1"/>
    <xf numFmtId="168" fontId="10" fillId="0" borderId="0" xfId="7" applyNumberFormat="1" applyFont="1" applyFill="1" applyBorder="1"/>
    <xf numFmtId="167" fontId="10" fillId="0" borderId="0" xfId="7" applyNumberFormat="1" applyFont="1" applyFill="1" applyBorder="1"/>
    <xf numFmtId="166" fontId="10" fillId="0" borderId="0" xfId="7" applyNumberFormat="1" applyFont="1" applyFill="1" applyBorder="1"/>
    <xf numFmtId="167" fontId="10" fillId="0" borderId="0" xfId="7" applyNumberFormat="1" applyFont="1" applyFill="1"/>
    <xf numFmtId="168" fontId="10" fillId="0" borderId="0" xfId="7" applyNumberFormat="1" applyFont="1" applyFill="1"/>
    <xf numFmtId="166" fontId="10" fillId="0" borderId="0" xfId="7" applyNumberFormat="1" applyFont="1" applyFill="1"/>
    <xf numFmtId="168" fontId="10" fillId="0" borderId="0" xfId="12" applyNumberFormat="1" applyFont="1"/>
    <xf numFmtId="167" fontId="10" fillId="0" borderId="2" xfId="7" applyNumberFormat="1" applyFont="1" applyFill="1" applyBorder="1"/>
    <xf numFmtId="168" fontId="10" fillId="0" borderId="2" xfId="7" applyNumberFormat="1" applyFont="1" applyFill="1" applyBorder="1"/>
    <xf numFmtId="166" fontId="10" fillId="0" borderId="0" xfId="12" applyNumberFormat="1" applyFont="1"/>
    <xf numFmtId="0" fontId="10" fillId="0" borderId="0" xfId="14" applyFont="1"/>
    <xf numFmtId="0" fontId="10" fillId="0" borderId="2" xfId="14" applyFont="1" applyBorder="1"/>
    <xf numFmtId="167" fontId="10" fillId="0" borderId="0" xfId="2" applyNumberFormat="1" applyFont="1" applyBorder="1"/>
    <xf numFmtId="167" fontId="10" fillId="0" borderId="0" xfId="2" applyNumberFormat="1" applyFont="1"/>
    <xf numFmtId="166" fontId="10" fillId="0" borderId="2" xfId="2" applyNumberFormat="1" applyFont="1" applyBorder="1"/>
    <xf numFmtId="169" fontId="10" fillId="0" borderId="0" xfId="14" applyNumberFormat="1" applyFont="1"/>
    <xf numFmtId="169" fontId="10" fillId="0" borderId="0" xfId="2" applyNumberFormat="1" applyFont="1" applyBorder="1" applyAlignment="1">
      <alignment horizontal="left" indent="2"/>
    </xf>
    <xf numFmtId="169" fontId="10" fillId="0" borderId="0" xfId="2" applyNumberFormat="1" applyFont="1" applyBorder="1" applyAlignment="1">
      <alignment horizontal="left" indent="3"/>
    </xf>
    <xf numFmtId="169" fontId="10" fillId="0" borderId="0" xfId="14" applyNumberFormat="1" applyFont="1" applyAlignment="1">
      <alignment horizontal="left" indent="1"/>
    </xf>
    <xf numFmtId="166" fontId="2" fillId="0" borderId="1" xfId="5" applyNumberFormat="1" applyFont="1" applyBorder="1" applyAlignment="1">
      <alignment horizontal="center"/>
    </xf>
    <xf numFmtId="168" fontId="2" fillId="0" borderId="1" xfId="5" applyNumberFormat="1" applyFont="1" applyBorder="1" applyAlignment="1">
      <alignment horizontal="center"/>
    </xf>
    <xf numFmtId="166" fontId="0" fillId="0" borderId="2" xfId="5" applyNumberFormat="1" applyFont="1" applyBorder="1"/>
    <xf numFmtId="168" fontId="0" fillId="0" borderId="2" xfId="5" applyNumberFormat="1" applyFont="1" applyBorder="1"/>
    <xf numFmtId="166" fontId="2" fillId="0" borderId="0" xfId="5" applyNumberFormat="1" applyFont="1" applyFill="1" applyBorder="1" applyAlignment="1">
      <alignment horizontal="left" indent="1"/>
    </xf>
    <xf numFmtId="167" fontId="2" fillId="0" borderId="0" xfId="5" applyNumberFormat="1" applyFont="1" applyFill="1" applyBorder="1" applyAlignment="1">
      <alignment horizontal="right"/>
    </xf>
    <xf numFmtId="166" fontId="2" fillId="0" borderId="0" xfId="5" applyNumberFormat="1" applyFont="1" applyFill="1" applyBorder="1" applyAlignment="1">
      <alignment horizontal="right"/>
    </xf>
    <xf numFmtId="167" fontId="2" fillId="0" borderId="0" xfId="5" applyNumberFormat="1" applyFont="1" applyFill="1" applyBorder="1"/>
    <xf numFmtId="166" fontId="2" fillId="0" borderId="0" xfId="5" applyNumberFormat="1" applyFont="1" applyFill="1" applyBorder="1"/>
    <xf numFmtId="167" fontId="0" fillId="0" borderId="0" xfId="5" applyNumberFormat="1" applyFont="1"/>
    <xf numFmtId="167" fontId="0" fillId="0" borderId="0" xfId="5" applyNumberFormat="1" applyFont="1" applyFill="1" applyBorder="1" applyAlignment="1">
      <alignment horizontal="left" indent="2"/>
    </xf>
    <xf numFmtId="166" fontId="0" fillId="0" borderId="0" xfId="5" applyNumberFormat="1" applyFont="1" applyFill="1" applyBorder="1" applyAlignment="1">
      <alignment horizontal="right"/>
    </xf>
    <xf numFmtId="166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/>
    <xf numFmtId="167" fontId="0" fillId="0" borderId="0" xfId="5" applyNumberFormat="1" applyFont="1" applyFill="1" applyBorder="1" applyAlignment="1">
      <alignment horizontal="left" indent="3"/>
    </xf>
    <xf numFmtId="167" fontId="4" fillId="0" borderId="0" xfId="5" applyNumberFormat="1" applyFont="1"/>
    <xf numFmtId="167" fontId="0" fillId="0" borderId="0" xfId="5" applyNumberFormat="1" applyFont="1" applyFill="1" applyBorder="1"/>
    <xf numFmtId="166" fontId="0" fillId="0" borderId="0" xfId="5" applyNumberFormat="1" applyFont="1" applyFill="1" applyAlignment="1">
      <alignment horizontal="right"/>
    </xf>
    <xf numFmtId="167" fontId="0" fillId="0" borderId="0" xfId="5" applyNumberFormat="1" applyFont="1" applyFill="1" applyBorder="1" applyAlignment="1">
      <alignment horizontal="left" indent="1"/>
    </xf>
    <xf numFmtId="0" fontId="3" fillId="0" borderId="0" xfId="15" applyFont="1" applyAlignment="1">
      <alignment horizontal="left" indent="1"/>
    </xf>
    <xf numFmtId="167" fontId="8" fillId="2" borderId="0" xfId="5" applyNumberFormat="1" applyFont="1" applyFill="1" applyBorder="1" applyAlignment="1">
      <alignment horizontal="right"/>
    </xf>
    <xf numFmtId="166" fontId="8" fillId="2" borderId="0" xfId="5" applyNumberFormat="1" applyFont="1" applyFill="1" applyBorder="1" applyAlignment="1">
      <alignment horizontal="right"/>
    </xf>
    <xf numFmtId="168" fontId="0" fillId="0" borderId="0" xfId="5" applyNumberFormat="1" applyFont="1" applyBorder="1"/>
    <xf numFmtId="0" fontId="2" fillId="0" borderId="0" xfId="13" applyFont="1" applyAlignment="1">
      <alignment horizontal="center"/>
    </xf>
    <xf numFmtId="0" fontId="10" fillId="0" borderId="0" xfId="13"/>
    <xf numFmtId="0" fontId="2" fillId="0" borderId="1" xfId="13" applyFont="1" applyBorder="1" applyAlignment="1">
      <alignment horizontal="center" vertical="justify"/>
    </xf>
    <xf numFmtId="168" fontId="2" fillId="0" borderId="1" xfId="13" applyNumberFormat="1" applyFont="1" applyBorder="1" applyAlignment="1">
      <alignment horizontal="center" vertical="justify"/>
    </xf>
    <xf numFmtId="0" fontId="10" fillId="0" borderId="2" xfId="13" applyBorder="1"/>
    <xf numFmtId="167" fontId="10" fillId="0" borderId="2" xfId="13" applyNumberFormat="1" applyBorder="1"/>
    <xf numFmtId="168" fontId="10" fillId="0" borderId="2" xfId="13" applyNumberFormat="1" applyBorder="1"/>
    <xf numFmtId="167" fontId="2" fillId="0" borderId="0" xfId="5" applyNumberFormat="1" applyFont="1" applyFill="1" applyBorder="1" applyAlignment="1">
      <alignment horizontal="left" indent="1"/>
    </xf>
    <xf numFmtId="167" fontId="2" fillId="0" borderId="0" xfId="9" applyNumberFormat="1" applyFont="1" applyFill="1" applyBorder="1" applyAlignment="1">
      <alignment horizontal="left"/>
    </xf>
    <xf numFmtId="167" fontId="2" fillId="0" borderId="0" xfId="9" applyNumberFormat="1" applyFont="1" applyFill="1" applyBorder="1"/>
    <xf numFmtId="167" fontId="2" fillId="0" borderId="0" xfId="5" applyNumberFormat="1" applyFont="1" applyFill="1"/>
    <xf numFmtId="0" fontId="2" fillId="0" borderId="0" xfId="13" applyFont="1"/>
    <xf numFmtId="167" fontId="2" fillId="0" borderId="0" xfId="9" applyNumberFormat="1" applyFont="1" applyFill="1" applyBorder="1" applyAlignment="1">
      <alignment horizontal="left" indent="1"/>
    </xf>
    <xf numFmtId="167" fontId="10" fillId="0" borderId="0" xfId="9" applyNumberFormat="1" applyFont="1" applyFill="1" applyBorder="1" applyAlignment="1">
      <alignment horizontal="left" indent="1"/>
    </xf>
    <xf numFmtId="166" fontId="4" fillId="0" borderId="0" xfId="5" applyNumberFormat="1" applyFont="1" applyFill="1" applyBorder="1"/>
    <xf numFmtId="167" fontId="10" fillId="0" borderId="0" xfId="9" applyNumberFormat="1" applyFont="1" applyFill="1" applyBorder="1" applyAlignment="1">
      <alignment horizontal="left" indent="2"/>
    </xf>
    <xf numFmtId="167" fontId="4" fillId="0" borderId="0" xfId="5" applyNumberFormat="1" applyFont="1" applyFill="1"/>
    <xf numFmtId="166" fontId="4" fillId="0" borderId="0" xfId="5" applyNumberFormat="1" applyFont="1" applyFill="1"/>
    <xf numFmtId="166" fontId="2" fillId="0" borderId="0" xfId="9" applyNumberFormat="1" applyFont="1" applyFill="1" applyBorder="1" applyAlignment="1">
      <alignment horizontal="left" indent="1"/>
    </xf>
    <xf numFmtId="167" fontId="4" fillId="0" borderId="0" xfId="9" applyNumberFormat="1" applyFont="1" applyFill="1" applyBorder="1" applyAlignment="1">
      <alignment horizontal="left" indent="1"/>
    </xf>
    <xf numFmtId="167" fontId="4" fillId="0" borderId="0" xfId="9" applyNumberFormat="1" applyFont="1" applyFill="1" applyBorder="1" applyAlignment="1">
      <alignment horizontal="left" indent="2"/>
    </xf>
    <xf numFmtId="168" fontId="10" fillId="0" borderId="0" xfId="9" applyNumberFormat="1" applyFont="1" applyFill="1" applyBorder="1"/>
    <xf numFmtId="167" fontId="10" fillId="0" borderId="0" xfId="9" applyNumberFormat="1" applyFont="1" applyFill="1" applyBorder="1"/>
    <xf numFmtId="166" fontId="10" fillId="0" borderId="0" xfId="9" applyNumberFormat="1" applyFont="1" applyFill="1" applyBorder="1"/>
    <xf numFmtId="167" fontId="10" fillId="0" borderId="0" xfId="9" applyNumberFormat="1" applyFont="1" applyFill="1"/>
    <xf numFmtId="168" fontId="10" fillId="0" borderId="0" xfId="9" applyNumberFormat="1" applyFont="1" applyFill="1"/>
    <xf numFmtId="166" fontId="10" fillId="0" borderId="0" xfId="9" applyNumberFormat="1" applyFont="1" applyFill="1"/>
    <xf numFmtId="168" fontId="10" fillId="0" borderId="0" xfId="13" applyNumberFormat="1"/>
    <xf numFmtId="0" fontId="3" fillId="0" borderId="0" xfId="13" applyFont="1" applyAlignment="1">
      <alignment horizontal="left" indent="1"/>
    </xf>
    <xf numFmtId="167" fontId="2" fillId="0" borderId="0" xfId="9" applyNumberFormat="1" applyFont="1" applyFill="1" applyAlignment="1">
      <alignment horizontal="center"/>
    </xf>
    <xf numFmtId="167" fontId="10" fillId="0" borderId="2" xfId="9" applyNumberFormat="1" applyFont="1" applyFill="1" applyBorder="1"/>
    <xf numFmtId="168" fontId="10" fillId="0" borderId="2" xfId="9" applyNumberFormat="1" applyFont="1" applyFill="1" applyBorder="1"/>
    <xf numFmtId="166" fontId="10" fillId="0" borderId="0" xfId="13" applyNumberFormat="1"/>
    <xf numFmtId="166" fontId="10" fillId="0" borderId="0" xfId="9" applyNumberFormat="1" applyFill="1"/>
    <xf numFmtId="168" fontId="10" fillId="0" borderId="0" xfId="9" applyNumberFormat="1" applyFill="1"/>
    <xf numFmtId="167" fontId="10" fillId="0" borderId="0" xfId="9" applyNumberFormat="1" applyFill="1"/>
    <xf numFmtId="0" fontId="2" fillId="0" borderId="0" xfId="15" applyFont="1" applyAlignment="1">
      <alignment horizontal="center"/>
    </xf>
    <xf numFmtId="0" fontId="10" fillId="0" borderId="0" xfId="15"/>
    <xf numFmtId="167" fontId="2" fillId="0" borderId="0" xfId="5" applyNumberFormat="1" applyFont="1" applyBorder="1" applyAlignment="1">
      <alignment horizontal="center" vertical="center" wrapText="1"/>
    </xf>
    <xf numFmtId="0" fontId="10" fillId="0" borderId="2" xfId="15" applyBorder="1"/>
    <xf numFmtId="167" fontId="10" fillId="0" borderId="0" xfId="5" applyNumberFormat="1" applyFont="1" applyBorder="1"/>
    <xf numFmtId="168" fontId="2" fillId="0" borderId="0" xfId="5" applyNumberFormat="1" applyFont="1" applyFill="1" applyBorder="1" applyAlignment="1">
      <alignment horizontal="center"/>
    </xf>
    <xf numFmtId="168" fontId="0" fillId="0" borderId="0" xfId="5" applyNumberFormat="1" applyFont="1" applyFill="1" applyBorder="1" applyAlignment="1">
      <alignment horizontal="center"/>
    </xf>
    <xf numFmtId="167" fontId="10" fillId="0" borderId="0" xfId="5" applyNumberFormat="1" applyFont="1"/>
    <xf numFmtId="167" fontId="2" fillId="0" borderId="1" xfId="5" applyNumberFormat="1" applyFont="1" applyBorder="1" applyAlignment="1">
      <alignment horizontal="center" vertical="center" wrapText="1"/>
    </xf>
    <xf numFmtId="167" fontId="2" fillId="0" borderId="0" xfId="5" applyNumberFormat="1" applyFont="1" applyBorder="1" applyAlignment="1">
      <alignment horizontal="left" vertical="justify"/>
    </xf>
    <xf numFmtId="167" fontId="2" fillId="0" borderId="0" xfId="5" applyNumberFormat="1" applyFont="1" applyBorder="1" applyAlignment="1">
      <alignment horizontal="right" vertical="justify"/>
    </xf>
    <xf numFmtId="167" fontId="2" fillId="0" borderId="0" xfId="5" applyNumberFormat="1" applyFont="1" applyBorder="1"/>
    <xf numFmtId="167" fontId="2" fillId="0" borderId="0" xfId="5" applyNumberFormat="1" applyFont="1" applyBorder="1" applyAlignment="1">
      <alignment horizontal="right"/>
    </xf>
    <xf numFmtId="169" fontId="2" fillId="0" borderId="2" xfId="5" applyNumberFormat="1" applyFont="1" applyBorder="1" applyAlignment="1">
      <alignment horizontal="center" vertical="center" wrapText="1"/>
    </xf>
    <xf numFmtId="169" fontId="2" fillId="0" borderId="1" xfId="5" applyNumberFormat="1" applyFont="1" applyBorder="1" applyAlignment="1">
      <alignment horizontal="center"/>
    </xf>
    <xf numFmtId="166" fontId="10" fillId="0" borderId="2" xfId="5" applyNumberFormat="1" applyFont="1" applyBorder="1"/>
    <xf numFmtId="166" fontId="2" fillId="0" borderId="2" xfId="5" applyNumberFormat="1" applyFont="1" applyBorder="1" applyAlignment="1">
      <alignment horizontal="center" vertical="center" wrapText="1"/>
    </xf>
    <xf numFmtId="169" fontId="2" fillId="0" borderId="0" xfId="15" applyNumberFormat="1" applyFont="1"/>
    <xf numFmtId="166" fontId="2" fillId="0" borderId="0" xfId="5" applyNumberFormat="1" applyFont="1" applyBorder="1" applyAlignment="1">
      <alignment horizontal="right"/>
    </xf>
    <xf numFmtId="169" fontId="10" fillId="0" borderId="0" xfId="15" applyNumberFormat="1"/>
    <xf numFmtId="169" fontId="2" fillId="0" borderId="0" xfId="15" applyNumberFormat="1" applyFont="1" applyAlignment="1">
      <alignment horizontal="left" indent="1"/>
    </xf>
    <xf numFmtId="169" fontId="10" fillId="0" borderId="0" xfId="5" applyNumberFormat="1" applyFont="1" applyBorder="1" applyAlignment="1">
      <alignment horizontal="left" indent="2"/>
    </xf>
    <xf numFmtId="169" fontId="10" fillId="0" borderId="0" xfId="5" applyNumberFormat="1" applyFont="1" applyBorder="1" applyAlignment="1">
      <alignment horizontal="left" indent="3"/>
    </xf>
    <xf numFmtId="169" fontId="10" fillId="0" borderId="0" xfId="15" applyNumberFormat="1" applyAlignment="1">
      <alignment horizontal="left" indent="1"/>
    </xf>
    <xf numFmtId="169" fontId="3" fillId="0" borderId="0" xfId="15" applyNumberFormat="1" applyFont="1" applyAlignment="1">
      <alignment horizontal="left" indent="1"/>
    </xf>
    <xf numFmtId="169" fontId="2" fillId="0" borderId="0" xfId="15" applyNumberFormat="1" applyFont="1" applyAlignment="1">
      <alignment horizontal="center"/>
    </xf>
    <xf numFmtId="169" fontId="2" fillId="0" borderId="2" xfId="5" applyNumberFormat="1" applyFont="1" applyBorder="1" applyAlignment="1">
      <alignment horizontal="center"/>
    </xf>
    <xf numFmtId="169" fontId="2" fillId="0" borderId="0" xfId="5" applyNumberFormat="1" applyFont="1" applyBorder="1" applyAlignment="1">
      <alignment horizontal="left" vertical="justify"/>
    </xf>
    <xf numFmtId="169" fontId="2" fillId="0" borderId="0" xfId="5" applyNumberFormat="1" applyFont="1" applyBorder="1"/>
    <xf numFmtId="169" fontId="2" fillId="0" borderId="0" xfId="5" applyNumberFormat="1" applyFont="1" applyBorder="1" applyAlignment="1">
      <alignment horizontal="left" indent="1"/>
    </xf>
    <xf numFmtId="0" fontId="11" fillId="0" borderId="0" xfId="0" applyFont="1"/>
    <xf numFmtId="167" fontId="0" fillId="0" borderId="0" xfId="6" applyNumberFormat="1" applyFont="1" applyFill="1" applyBorder="1" applyAlignment="1">
      <alignment horizontal="left" indent="2"/>
    </xf>
    <xf numFmtId="167" fontId="0" fillId="0" borderId="0" xfId="6" applyNumberFormat="1" applyFont="1" applyFill="1" applyBorder="1" applyAlignment="1">
      <alignment horizontal="left" indent="1"/>
    </xf>
    <xf numFmtId="166" fontId="2" fillId="0" borderId="0" xfId="6" applyNumberFormat="1" applyFont="1" applyFill="1" applyBorder="1"/>
    <xf numFmtId="166" fontId="2" fillId="0" borderId="0" xfId="6" applyNumberFormat="1" applyFont="1" applyFill="1" applyBorder="1" applyAlignment="1">
      <alignment horizontal="left" indent="1"/>
    </xf>
    <xf numFmtId="167" fontId="0" fillId="0" borderId="1" xfId="2" applyNumberFormat="1" applyFont="1" applyFill="1" applyBorder="1" applyAlignment="1">
      <alignment horizontal="left" indent="2"/>
    </xf>
    <xf numFmtId="167" fontId="0" fillId="0" borderId="1" xfId="2" applyNumberFormat="1" applyFont="1" applyFill="1" applyBorder="1"/>
    <xf numFmtId="168" fontId="0" fillId="0" borderId="1" xfId="2" applyNumberFormat="1" applyFont="1" applyFill="1" applyBorder="1"/>
    <xf numFmtId="166" fontId="0" fillId="0" borderId="1" xfId="2" applyNumberFormat="1" applyFont="1" applyFill="1" applyBorder="1"/>
    <xf numFmtId="0" fontId="0" fillId="0" borderId="1" xfId="0" applyBorder="1"/>
    <xf numFmtId="167" fontId="0" fillId="0" borderId="1" xfId="2" applyNumberFormat="1" applyFont="1" applyFill="1" applyBorder="1" applyAlignment="1">
      <alignment horizontal="left" indent="1"/>
    </xf>
    <xf numFmtId="167" fontId="4" fillId="0" borderId="1" xfId="7" applyNumberFormat="1" applyFont="1" applyFill="1" applyBorder="1" applyAlignment="1">
      <alignment horizontal="left" indent="2"/>
    </xf>
    <xf numFmtId="167" fontId="2" fillId="0" borderId="0" xfId="8" applyNumberFormat="1" applyFont="1" applyFill="1" applyBorder="1"/>
    <xf numFmtId="167" fontId="4" fillId="0" borderId="0" xfId="8" applyNumberFormat="1" applyFont="1" applyFill="1" applyBorder="1" applyAlignment="1">
      <alignment horizontal="left" indent="2"/>
    </xf>
    <xf numFmtId="167" fontId="2" fillId="0" borderId="0" xfId="8" applyNumberFormat="1" applyFont="1" applyFill="1" applyBorder="1" applyAlignment="1">
      <alignment horizontal="left"/>
    </xf>
    <xf numFmtId="167" fontId="2" fillId="0" borderId="0" xfId="8" applyNumberFormat="1" applyFont="1" applyFill="1" applyBorder="1" applyAlignment="1">
      <alignment horizontal="left" indent="1"/>
    </xf>
    <xf numFmtId="167" fontId="10" fillId="0" borderId="0" xfId="8" applyNumberFormat="1" applyFont="1" applyFill="1" applyBorder="1" applyAlignment="1">
      <alignment horizontal="left" indent="2"/>
    </xf>
    <xf numFmtId="167" fontId="10" fillId="0" borderId="0" xfId="8" applyNumberFormat="1" applyFill="1" applyBorder="1" applyAlignment="1">
      <alignment horizontal="left" indent="2"/>
    </xf>
    <xf numFmtId="167" fontId="4" fillId="0" borderId="0" xfId="8" applyNumberFormat="1" applyFont="1" applyFill="1" applyBorder="1" applyAlignment="1">
      <alignment horizontal="left" indent="1"/>
    </xf>
    <xf numFmtId="166" fontId="2" fillId="0" borderId="0" xfId="8" applyNumberFormat="1" applyFont="1" applyFill="1" applyBorder="1" applyAlignment="1">
      <alignment horizontal="left" indent="1"/>
    </xf>
    <xf numFmtId="167" fontId="10" fillId="0" borderId="0" xfId="8" applyNumberFormat="1" applyFont="1" applyFill="1" applyBorder="1" applyAlignment="1">
      <alignment horizontal="left" indent="3"/>
    </xf>
    <xf numFmtId="167" fontId="0" fillId="0" borderId="1" xfId="5" applyNumberFormat="1" applyFont="1" applyFill="1" applyBorder="1" applyAlignment="1">
      <alignment horizontal="left" indent="2"/>
    </xf>
    <xf numFmtId="167" fontId="0" fillId="0" borderId="1" xfId="5" applyNumberFormat="1" applyFont="1" applyFill="1" applyBorder="1"/>
    <xf numFmtId="168" fontId="0" fillId="0" borderId="1" xfId="5" applyNumberFormat="1" applyFont="1" applyFill="1" applyBorder="1"/>
    <xf numFmtId="166" fontId="0" fillId="0" borderId="1" xfId="5" applyNumberFormat="1" applyFont="1" applyFill="1" applyBorder="1"/>
    <xf numFmtId="167" fontId="4" fillId="0" borderId="1" xfId="9" applyNumberFormat="1" applyFont="1" applyFill="1" applyBorder="1" applyAlignment="1">
      <alignment horizontal="left" indent="2"/>
    </xf>
    <xf numFmtId="167" fontId="4" fillId="0" borderId="1" xfId="9" applyNumberFormat="1" applyFont="1" applyFill="1" applyBorder="1" applyAlignment="1">
      <alignment horizontal="left" indent="1"/>
    </xf>
    <xf numFmtId="168" fontId="10" fillId="0" borderId="1" xfId="9" applyNumberFormat="1" applyFont="1" applyFill="1" applyBorder="1"/>
    <xf numFmtId="0" fontId="10" fillId="0" borderId="1" xfId="15" applyBorder="1"/>
    <xf numFmtId="167" fontId="2" fillId="0" borderId="0" xfId="2" applyNumberFormat="1" applyFont="1" applyFill="1" applyBorder="1" applyAlignment="1">
      <alignment horizontal="right" vertical="justify"/>
    </xf>
    <xf numFmtId="166" fontId="10" fillId="0" borderId="0" xfId="2" applyNumberFormat="1" applyFont="1" applyFill="1" applyBorder="1" applyAlignment="1">
      <alignment horizontal="right"/>
    </xf>
    <xf numFmtId="166" fontId="2" fillId="0" borderId="0" xfId="2" applyNumberFormat="1" applyFont="1" applyFill="1"/>
    <xf numFmtId="167" fontId="2" fillId="0" borderId="0" xfId="5" applyNumberFormat="1" applyFont="1" applyFill="1" applyBorder="1" applyAlignment="1">
      <alignment horizontal="right" vertical="justify"/>
    </xf>
    <xf numFmtId="166" fontId="10" fillId="0" borderId="0" xfId="5" applyNumberFormat="1" applyFont="1" applyFill="1" applyBorder="1" applyAlignment="1">
      <alignment horizontal="right"/>
    </xf>
    <xf numFmtId="166" fontId="2" fillId="0" borderId="0" xfId="5" applyNumberFormat="1" applyFont="1" applyFill="1"/>
    <xf numFmtId="166" fontId="1" fillId="0" borderId="0" xfId="5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3" fillId="0" borderId="0" xfId="16" applyFont="1" applyAlignment="1">
      <alignment horizontal="left" indent="1"/>
    </xf>
    <xf numFmtId="167" fontId="1" fillId="0" borderId="0" xfId="5" applyNumberFormat="1" applyFont="1" applyFill="1" applyBorder="1" applyAlignment="1">
      <alignment horizontal="right"/>
    </xf>
    <xf numFmtId="167" fontId="1" fillId="0" borderId="0" xfId="2" applyNumberFormat="1" applyFont="1" applyFill="1" applyBorder="1" applyAlignment="1">
      <alignment horizontal="right"/>
    </xf>
    <xf numFmtId="167" fontId="1" fillId="0" borderId="0" xfId="17" applyNumberFormat="1" applyFont="1" applyFill="1" applyBorder="1" applyAlignment="1">
      <alignment horizontal="left" indent="2"/>
    </xf>
    <xf numFmtId="167" fontId="1" fillId="0" borderId="1" xfId="5" applyNumberFormat="1" applyFont="1" applyFill="1" applyBorder="1" applyAlignment="1">
      <alignment horizontal="right"/>
    </xf>
    <xf numFmtId="166" fontId="1" fillId="0" borderId="0" xfId="2" applyNumberFormat="1" applyFont="1" applyFill="1" applyBorder="1" applyAlignment="1">
      <alignment horizontal="right"/>
    </xf>
    <xf numFmtId="167" fontId="1" fillId="0" borderId="0" xfId="2" applyNumberFormat="1" applyFont="1" applyFill="1"/>
    <xf numFmtId="167" fontId="4" fillId="0" borderId="1" xfId="8" applyNumberFormat="1" applyFont="1" applyFill="1" applyBorder="1" applyAlignment="1">
      <alignment horizontal="left" indent="2"/>
    </xf>
    <xf numFmtId="167" fontId="1" fillId="0" borderId="1" xfId="2" applyNumberFormat="1" applyFont="1" applyFill="1" applyBorder="1"/>
    <xf numFmtId="166" fontId="4" fillId="0" borderId="1" xfId="2" applyNumberFormat="1" applyFont="1" applyFill="1" applyBorder="1"/>
    <xf numFmtId="167" fontId="4" fillId="0" borderId="1" xfId="2" applyNumberFormat="1" applyFont="1" applyFill="1" applyBorder="1" applyAlignment="1">
      <alignment horizontal="left" indent="1"/>
    </xf>
    <xf numFmtId="167" fontId="10" fillId="0" borderId="1" xfId="7" applyNumberFormat="1" applyFont="1" applyFill="1" applyBorder="1" applyAlignment="1">
      <alignment horizontal="left" indent="2"/>
    </xf>
    <xf numFmtId="167" fontId="4" fillId="0" borderId="1" xfId="2" applyNumberFormat="1" applyFont="1" applyFill="1" applyBorder="1"/>
    <xf numFmtId="167" fontId="1" fillId="0" borderId="0" xfId="7" applyNumberFormat="1" applyFont="1" applyFill="1" applyBorder="1" applyAlignment="1">
      <alignment horizontal="left" indent="3"/>
    </xf>
    <xf numFmtId="167" fontId="1" fillId="0" borderId="1" xfId="2" applyNumberFormat="1" applyFont="1" applyFill="1" applyBorder="1" applyAlignment="1">
      <alignment horizontal="right"/>
    </xf>
    <xf numFmtId="169" fontId="1" fillId="0" borderId="0" xfId="7" applyNumberFormat="1" applyFont="1" applyBorder="1" applyAlignment="1">
      <alignment horizontal="left" indent="2"/>
    </xf>
    <xf numFmtId="169" fontId="10" fillId="0" borderId="1" xfId="2" applyNumberFormat="1" applyFont="1" applyBorder="1" applyAlignment="1">
      <alignment horizontal="left" indent="2"/>
    </xf>
    <xf numFmtId="166" fontId="1" fillId="0" borderId="1" xfId="2" applyNumberFormat="1" applyFont="1" applyBorder="1" applyAlignment="1">
      <alignment horizontal="right"/>
    </xf>
    <xf numFmtId="166" fontId="0" fillId="0" borderId="0" xfId="5" applyNumberFormat="1" applyFont="1"/>
    <xf numFmtId="166" fontId="1" fillId="0" borderId="0" xfId="5" applyNumberFormat="1" applyFont="1" applyFill="1" applyBorder="1" applyAlignment="1">
      <alignment horizontal="right"/>
    </xf>
    <xf numFmtId="167" fontId="1" fillId="0" borderId="0" xfId="5" applyNumberFormat="1" applyFont="1" applyFill="1"/>
    <xf numFmtId="0" fontId="10" fillId="0" borderId="1" xfId="13" applyBorder="1"/>
    <xf numFmtId="166" fontId="4" fillId="0" borderId="1" xfId="5" applyNumberFormat="1" applyFont="1" applyFill="1" applyBorder="1"/>
    <xf numFmtId="169" fontId="1" fillId="0" borderId="0" xfId="15" applyNumberFormat="1" applyFont="1" applyAlignment="1">
      <alignment horizontal="left" indent="1"/>
    </xf>
    <xf numFmtId="169" fontId="10" fillId="0" borderId="1" xfId="5" applyNumberFormat="1" applyFont="1" applyBorder="1" applyAlignment="1">
      <alignment horizontal="left" indent="2"/>
    </xf>
    <xf numFmtId="166" fontId="1" fillId="0" borderId="1" xfId="5" applyNumberFormat="1" applyFont="1" applyBorder="1" applyAlignment="1">
      <alignment horizontal="right"/>
    </xf>
    <xf numFmtId="167" fontId="1" fillId="0" borderId="0" xfId="2" quotePrefix="1" applyNumberFormat="1" applyFont="1" applyFill="1" applyAlignment="1">
      <alignment horizontal="right"/>
    </xf>
    <xf numFmtId="167" fontId="2" fillId="0" borderId="1" xfId="2" applyNumberFormat="1" applyFont="1" applyBorder="1" applyAlignment="1">
      <alignment horizontal="center" vertical="center" wrapText="1"/>
    </xf>
    <xf numFmtId="167" fontId="2" fillId="0" borderId="3" xfId="5" applyNumberFormat="1" applyFont="1" applyBorder="1" applyAlignment="1">
      <alignment horizontal="center"/>
    </xf>
    <xf numFmtId="169" fontId="10" fillId="0" borderId="1" xfId="15" applyNumberFormat="1" applyBorder="1" applyAlignment="1">
      <alignment horizontal="center" vertical="center" wrapText="1"/>
    </xf>
    <xf numFmtId="167" fontId="1" fillId="0" borderId="1" xfId="5" applyNumberFormat="1" applyFont="1" applyFill="1" applyBorder="1"/>
    <xf numFmtId="167" fontId="1" fillId="0" borderId="0" xfId="5" applyNumberFormat="1" applyFont="1" applyFill="1" applyBorder="1"/>
    <xf numFmtId="166" fontId="2" fillId="0" borderId="0" xfId="5" applyNumberFormat="1" applyFont="1" applyBorder="1" applyAlignment="1">
      <alignment horizontal="center" vertical="center" wrapText="1"/>
    </xf>
    <xf numFmtId="169" fontId="2" fillId="0" borderId="0" xfId="5" applyNumberFormat="1" applyFont="1" applyBorder="1" applyAlignment="1">
      <alignment horizontal="center" vertical="center" wrapText="1"/>
    </xf>
    <xf numFmtId="165" fontId="10" fillId="0" borderId="0" xfId="2" applyFont="1"/>
    <xf numFmtId="0" fontId="2" fillId="0" borderId="0" xfId="0" applyFont="1" applyAlignment="1">
      <alignment horizontal="center"/>
    </xf>
    <xf numFmtId="166" fontId="2" fillId="0" borderId="2" xfId="2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/>
    </xf>
    <xf numFmtId="0" fontId="0" fillId="0" borderId="2" xfId="0" applyBorder="1"/>
    <xf numFmtId="0" fontId="0" fillId="0" borderId="0" xfId="0"/>
    <xf numFmtId="166" fontId="5" fillId="0" borderId="2" xfId="2" applyNumberFormat="1" applyFont="1" applyBorder="1" applyAlignment="1">
      <alignment horizontal="center" wrapText="1"/>
    </xf>
    <xf numFmtId="166" fontId="2" fillId="0" borderId="3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7" fontId="5" fillId="0" borderId="2" xfId="7" applyNumberFormat="1" applyFont="1" applyFill="1" applyBorder="1" applyAlignment="1">
      <alignment horizontal="center" wrapText="1"/>
    </xf>
    <xf numFmtId="167" fontId="5" fillId="0" borderId="0" xfId="7" applyNumberFormat="1" applyFont="1" applyFill="1" applyBorder="1" applyAlignment="1">
      <alignment horizontal="center" wrapText="1"/>
    </xf>
    <xf numFmtId="0" fontId="2" fillId="0" borderId="0" xfId="12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12" applyFont="1" applyBorder="1" applyAlignment="1">
      <alignment horizontal="center"/>
    </xf>
    <xf numFmtId="0" fontId="2" fillId="0" borderId="3" xfId="12" applyFont="1" applyBorder="1" applyAlignment="1">
      <alignment horizontal="center"/>
    </xf>
    <xf numFmtId="167" fontId="2" fillId="0" borderId="2" xfId="7" applyNumberFormat="1" applyFont="1" applyFill="1" applyBorder="1" applyAlignment="1">
      <alignment horizontal="center" vertical="center"/>
    </xf>
    <xf numFmtId="167" fontId="2" fillId="0" borderId="0" xfId="7" applyNumberFormat="1" applyFont="1" applyFill="1" applyBorder="1" applyAlignment="1">
      <alignment horizontal="center" vertical="center"/>
    </xf>
    <xf numFmtId="167" fontId="2" fillId="0" borderId="1" xfId="7" applyNumberFormat="1" applyFont="1" applyFill="1" applyBorder="1" applyAlignment="1">
      <alignment horizontal="center" vertical="center"/>
    </xf>
    <xf numFmtId="0" fontId="6" fillId="0" borderId="2" xfId="12" applyFont="1" applyBorder="1" applyAlignment="1">
      <alignment horizontal="center"/>
    </xf>
    <xf numFmtId="0" fontId="6" fillId="0" borderId="0" xfId="12" applyFont="1" applyAlignment="1">
      <alignment horizontal="center"/>
    </xf>
    <xf numFmtId="167" fontId="5" fillId="0" borderId="0" xfId="7" applyNumberFormat="1" applyFont="1" applyFill="1" applyBorder="1" applyAlignment="1">
      <alignment horizontal="center"/>
    </xf>
    <xf numFmtId="0" fontId="2" fillId="0" borderId="0" xfId="14" applyFont="1" applyAlignment="1">
      <alignment horizontal="center"/>
    </xf>
    <xf numFmtId="167" fontId="2" fillId="0" borderId="2" xfId="2" applyNumberFormat="1" applyFont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center" vertical="center" wrapText="1"/>
    </xf>
    <xf numFmtId="167" fontId="2" fillId="0" borderId="3" xfId="2" applyNumberFormat="1" applyFont="1" applyBorder="1" applyAlignment="1">
      <alignment horizontal="center"/>
    </xf>
    <xf numFmtId="167" fontId="2" fillId="0" borderId="1" xfId="2" applyNumberFormat="1" applyFont="1" applyBorder="1" applyAlignment="1">
      <alignment horizontal="center"/>
    </xf>
    <xf numFmtId="167" fontId="2" fillId="0" borderId="0" xfId="2" applyNumberFormat="1" applyFont="1" applyBorder="1" applyAlignment="1">
      <alignment horizontal="center" vertical="center" wrapText="1"/>
    </xf>
    <xf numFmtId="0" fontId="2" fillId="0" borderId="0" xfId="14" applyFont="1" applyAlignment="1">
      <alignment horizontal="center" vertical="center" wrapText="1"/>
    </xf>
    <xf numFmtId="169" fontId="2" fillId="0" borderId="0" xfId="14" applyNumberFormat="1" applyFont="1" applyAlignment="1">
      <alignment horizontal="center"/>
    </xf>
    <xf numFmtId="169" fontId="2" fillId="0" borderId="2" xfId="2" applyNumberFormat="1" applyFont="1" applyBorder="1" applyAlignment="1">
      <alignment horizontal="center" vertical="center" wrapText="1"/>
    </xf>
    <xf numFmtId="169" fontId="10" fillId="0" borderId="1" xfId="14" applyNumberFormat="1" applyFont="1" applyBorder="1" applyAlignment="1">
      <alignment horizontal="center" vertical="center" wrapText="1"/>
    </xf>
    <xf numFmtId="169" fontId="2" fillId="0" borderId="3" xfId="2" applyNumberFormat="1" applyFont="1" applyBorder="1" applyAlignment="1">
      <alignment horizontal="center"/>
    </xf>
    <xf numFmtId="166" fontId="2" fillId="0" borderId="2" xfId="5" applyNumberFormat="1" applyFont="1" applyBorder="1" applyAlignment="1">
      <alignment horizontal="center" vertical="center"/>
    </xf>
    <xf numFmtId="166" fontId="2" fillId="0" borderId="0" xfId="5" applyNumberFormat="1" applyFont="1" applyBorder="1" applyAlignment="1">
      <alignment horizontal="center" vertical="center"/>
    </xf>
    <xf numFmtId="166" fontId="2" fillId="0" borderId="1" xfId="5" applyNumberFormat="1" applyFont="1" applyBorder="1" applyAlignment="1">
      <alignment horizontal="center" vertical="center"/>
    </xf>
    <xf numFmtId="166" fontId="5" fillId="0" borderId="2" xfId="5" applyNumberFormat="1" applyFont="1" applyBorder="1" applyAlignment="1">
      <alignment horizontal="center"/>
    </xf>
    <xf numFmtId="166" fontId="5" fillId="0" borderId="2" xfId="5" applyNumberFormat="1" applyFont="1" applyBorder="1" applyAlignment="1">
      <alignment horizontal="center" wrapText="1"/>
    </xf>
    <xf numFmtId="0" fontId="6" fillId="0" borderId="2" xfId="13" applyFont="1" applyBorder="1" applyAlignment="1">
      <alignment horizontal="center"/>
    </xf>
    <xf numFmtId="0" fontId="6" fillId="0" borderId="0" xfId="13" applyFont="1" applyAlignment="1">
      <alignment horizontal="center"/>
    </xf>
    <xf numFmtId="167" fontId="5" fillId="0" borderId="2" xfId="9" applyNumberFormat="1" applyFont="1" applyFill="1" applyBorder="1" applyAlignment="1">
      <alignment horizontal="center" wrapText="1"/>
    </xf>
    <xf numFmtId="167" fontId="5" fillId="0" borderId="0" xfId="9" applyNumberFormat="1" applyFont="1" applyFill="1" applyBorder="1" applyAlignment="1">
      <alignment horizontal="center" wrapText="1"/>
    </xf>
    <xf numFmtId="0" fontId="2" fillId="0" borderId="0" xfId="13" applyFont="1" applyAlignment="1">
      <alignment horizontal="center"/>
    </xf>
    <xf numFmtId="167" fontId="2" fillId="0" borderId="2" xfId="9" applyNumberFormat="1" applyFont="1" applyFill="1" applyBorder="1" applyAlignment="1">
      <alignment horizontal="center" vertical="center"/>
    </xf>
    <xf numFmtId="167" fontId="2" fillId="0" borderId="0" xfId="9" applyNumberFormat="1" applyFont="1" applyFill="1" applyBorder="1" applyAlignment="1">
      <alignment horizontal="center" vertical="center"/>
    </xf>
    <xf numFmtId="167" fontId="2" fillId="0" borderId="1" xfId="9" applyNumberFormat="1" applyFont="1" applyFill="1" applyBorder="1" applyAlignment="1">
      <alignment horizontal="center" vertical="center"/>
    </xf>
    <xf numFmtId="0" fontId="2" fillId="0" borderId="3" xfId="13" applyFont="1" applyBorder="1" applyAlignment="1">
      <alignment horizontal="center"/>
    </xf>
    <xf numFmtId="167" fontId="5" fillId="0" borderId="0" xfId="9" applyNumberFormat="1" applyFont="1" applyFill="1" applyBorder="1" applyAlignment="1">
      <alignment horizontal="center"/>
    </xf>
    <xf numFmtId="0" fontId="2" fillId="0" borderId="1" xfId="13" applyFont="1" applyBorder="1" applyAlignment="1">
      <alignment horizontal="center"/>
    </xf>
    <xf numFmtId="0" fontId="2" fillId="0" borderId="0" xfId="15" applyFont="1" applyAlignment="1">
      <alignment horizontal="center"/>
    </xf>
    <xf numFmtId="167" fontId="2" fillId="0" borderId="2" xfId="5" applyNumberFormat="1" applyFont="1" applyBorder="1" applyAlignment="1">
      <alignment horizontal="center" vertical="center" wrapText="1"/>
    </xf>
    <xf numFmtId="167" fontId="2" fillId="0" borderId="1" xfId="5" applyNumberFormat="1" applyFont="1" applyBorder="1" applyAlignment="1">
      <alignment horizontal="center" vertical="center" wrapText="1"/>
    </xf>
    <xf numFmtId="167" fontId="2" fillId="0" borderId="0" xfId="5" applyNumberFormat="1" applyFont="1" applyBorder="1" applyAlignment="1">
      <alignment horizontal="center" vertical="center" wrapText="1"/>
    </xf>
    <xf numFmtId="167" fontId="2" fillId="0" borderId="3" xfId="5" applyNumberFormat="1" applyFont="1" applyBorder="1" applyAlignment="1">
      <alignment horizontal="center"/>
    </xf>
    <xf numFmtId="0" fontId="2" fillId="0" borderId="0" xfId="15" applyFont="1" applyAlignment="1">
      <alignment horizontal="center" vertical="center" wrapText="1"/>
    </xf>
    <xf numFmtId="167" fontId="2" fillId="0" borderId="1" xfId="5" applyNumberFormat="1" applyFont="1" applyBorder="1" applyAlignment="1">
      <alignment horizontal="center"/>
    </xf>
    <xf numFmtId="169" fontId="2" fillId="0" borderId="2" xfId="5" applyNumberFormat="1" applyFont="1" applyBorder="1" applyAlignment="1">
      <alignment horizontal="center" vertical="center" wrapText="1"/>
    </xf>
    <xf numFmtId="169" fontId="10" fillId="0" borderId="1" xfId="15" applyNumberFormat="1" applyBorder="1" applyAlignment="1">
      <alignment horizontal="center" vertical="center" wrapText="1"/>
    </xf>
    <xf numFmtId="169" fontId="2" fillId="0" borderId="3" xfId="5" applyNumberFormat="1" applyFont="1" applyBorder="1" applyAlignment="1">
      <alignment horizontal="center"/>
    </xf>
  </cellXfs>
  <cellStyles count="18">
    <cellStyle name="Euro" xfId="1"/>
    <cellStyle name="Millares" xfId="2" builtinId="3"/>
    <cellStyle name="Millares [0] 2" xfId="3"/>
    <cellStyle name="Millares 2" xfId="4"/>
    <cellStyle name="Millares 3" xfId="5"/>
    <cellStyle name="Millares 6" xfId="6"/>
    <cellStyle name="Millares_05. Mercado Laboral" xfId="7"/>
    <cellStyle name="Millares_05. Mercado Laboral 10" xfId="8"/>
    <cellStyle name="Millares_05. Mercado Laboral 15" xfId="17"/>
    <cellStyle name="Millares_05. Mercado Laboral 2" xfId="9"/>
    <cellStyle name="Millares_cruces de mercado laboral" xfId="10"/>
    <cellStyle name="Normal" xfId="0" builtinId="0"/>
    <cellStyle name="Normal 2" xfId="11"/>
    <cellStyle name="Normal_05. Mercado Laboral" xfId="12"/>
    <cellStyle name="Normal_05. Mercado Laboral 2" xfId="13"/>
    <cellStyle name="Normal_Mercado Laboral" xfId="14"/>
    <cellStyle name="Normal_Mercado Laboral 17" xfId="16"/>
    <cellStyle name="Normal_Mercado Labor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0</xdr:rowOff>
    </xdr:from>
    <xdr:to>
      <xdr:col>9</xdr:col>
      <xdr:colOff>666750</xdr:colOff>
      <xdr:row>12</xdr:row>
      <xdr:rowOff>76200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4375" y="0"/>
          <a:ext cx="7524750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 Laboral por Género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Mercado/PARAG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9"/>
    </sheetNames>
    <sheetDataSet>
      <sheetData sheetId="0">
        <row r="8">
          <cell r="C8">
            <v>4485624.9481988912</v>
          </cell>
          <cell r="E8">
            <v>6.7424524916710773</v>
          </cell>
          <cell r="F8">
            <v>3087578.0155976876</v>
          </cell>
          <cell r="H8">
            <v>7.7776839654922023</v>
          </cell>
          <cell r="I8">
            <v>2332611.162031143</v>
          </cell>
          <cell r="K8">
            <v>7.8779568912698767</v>
          </cell>
          <cell r="L8">
            <v>2188857.5118891369</v>
          </cell>
          <cell r="N8">
            <v>7.8672718396612273</v>
          </cell>
          <cell r="O8">
            <v>143753.65014199712</v>
          </cell>
          <cell r="Q8">
            <v>8.0368204276588919</v>
          </cell>
          <cell r="T8">
            <v>2.9316418503735355</v>
          </cell>
          <cell r="U8">
            <v>5112114.0449604644</v>
          </cell>
          <cell r="W8">
            <v>7.1957782910852952</v>
          </cell>
          <cell r="X8">
            <v>3707935.1903854515</v>
          </cell>
          <cell r="Z8">
            <v>8.1334952366658726</v>
          </cell>
          <cell r="AA8">
            <v>1653775.9244436473</v>
          </cell>
          <cell r="AC8">
            <v>9.181299996611461</v>
          </cell>
          <cell r="AD8">
            <v>1441101.5033423763</v>
          </cell>
          <cell r="AF8">
            <v>9.0921136116504151</v>
          </cell>
          <cell r="AG8">
            <v>212674.4211012733</v>
          </cell>
          <cell r="AI8">
            <v>9.7700240849416708</v>
          </cell>
          <cell r="AL8">
            <v>3.0927173382331214</v>
          </cell>
        </row>
        <row r="9">
          <cell r="C9">
            <v>2418701.539417712</v>
          </cell>
          <cell r="E9">
            <v>7.8316720866258844</v>
          </cell>
          <cell r="F9">
            <v>1713269.8760674212</v>
          </cell>
          <cell r="H9">
            <v>8.9862880692405405</v>
          </cell>
          <cell r="I9">
            <v>1304740.5355717244</v>
          </cell>
          <cell r="K9">
            <v>9.0133322140309602</v>
          </cell>
          <cell r="L9">
            <v>1218393.1582968666</v>
          </cell>
          <cell r="N9">
            <v>9.0083431621994077</v>
          </cell>
          <cell r="O9">
            <v>86347.377274861981</v>
          </cell>
          <cell r="Q9">
            <v>9.0821393854454815</v>
          </cell>
          <cell r="T9">
            <v>2.9595845393000686</v>
          </cell>
          <cell r="U9">
            <v>2898942.4628348737</v>
          </cell>
          <cell r="W9">
            <v>8.2610215532826743</v>
          </cell>
          <cell r="X9">
            <v>2195151.4089423064</v>
          </cell>
          <cell r="Z9">
            <v>9.2101047853977995</v>
          </cell>
          <cell r="AA9">
            <v>1113080.6076382652</v>
          </cell>
          <cell r="AC9">
            <v>10.100405312640222</v>
          </cell>
          <cell r="AD9">
            <v>954856.77905442752</v>
          </cell>
          <cell r="AF9">
            <v>10.032679652775224</v>
          </cell>
          <cell r="AG9">
            <v>158223.8285838411</v>
          </cell>
          <cell r="AI9">
            <v>10.499852274399871</v>
          </cell>
          <cell r="AL9">
            <v>3.1615935444702621</v>
          </cell>
        </row>
        <row r="11">
          <cell r="C11">
            <v>495822.31665895181</v>
          </cell>
          <cell r="E11">
            <v>9.0214822215205359</v>
          </cell>
          <cell r="F11">
            <v>365133.83091655187</v>
          </cell>
          <cell r="H11">
            <v>10.270004929542642</v>
          </cell>
          <cell r="I11">
            <v>275066.30197915179</v>
          </cell>
          <cell r="K11">
            <v>10.405757392599083</v>
          </cell>
          <cell r="L11">
            <v>248411.85929934116</v>
          </cell>
          <cell r="N11">
            <v>10.303305046268774</v>
          </cell>
          <cell r="O11">
            <v>26654.442679811062</v>
          </cell>
          <cell r="Q11">
            <v>11.32645592781879</v>
          </cell>
          <cell r="T11">
            <v>3.2425191569016643</v>
          </cell>
          <cell r="U11">
            <v>615804.65381806367</v>
          </cell>
          <cell r="W11">
            <v>9.3709687064487692</v>
          </cell>
          <cell r="X11">
            <v>491745.33826453995</v>
          </cell>
          <cell r="Z11">
            <v>10.315644159804679</v>
          </cell>
          <cell r="AA11">
            <v>274388.55757242732</v>
          </cell>
          <cell r="AC11">
            <v>10.990074313274967</v>
          </cell>
          <cell r="AD11">
            <v>222243.73281015159</v>
          </cell>
          <cell r="AF11">
            <v>10.858500745003351</v>
          </cell>
          <cell r="AG11">
            <v>52144.82476227657</v>
          </cell>
          <cell r="AI11">
            <v>11.535916018331026</v>
          </cell>
          <cell r="AL11">
            <v>3.3368701693072369</v>
          </cell>
        </row>
        <row r="12">
          <cell r="C12">
            <v>298988.39220551634</v>
          </cell>
          <cell r="E12">
            <v>8.2220849802371632</v>
          </cell>
          <cell r="F12">
            <v>212832.14338714702</v>
          </cell>
          <cell r="H12">
            <v>9.4174726989079485</v>
          </cell>
          <cell r="I12">
            <v>169317.2055484149</v>
          </cell>
          <cell r="K12">
            <v>9.5051132686084134</v>
          </cell>
          <cell r="L12">
            <v>154777.55853633376</v>
          </cell>
          <cell r="N12">
            <v>9.5603472815257664</v>
          </cell>
          <cell r="O12">
            <v>14539.647012081425</v>
          </cell>
          <cell r="Q12">
            <v>8.9499284692417671</v>
          </cell>
          <cell r="T12">
            <v>4.0998919604714095</v>
          </cell>
          <cell r="U12">
            <v>351780.41526225698</v>
          </cell>
          <cell r="W12">
            <v>8.635085071350181</v>
          </cell>
          <cell r="X12">
            <v>279706.19938691944</v>
          </cell>
          <cell r="Z12">
            <v>9.3913598977880639</v>
          </cell>
          <cell r="AA12">
            <v>140737.12687230681</v>
          </cell>
          <cell r="AC12">
            <v>10.340096019823442</v>
          </cell>
          <cell r="AD12">
            <v>124117.41590999953</v>
          </cell>
          <cell r="AF12">
            <v>10.292545710267232</v>
          </cell>
          <cell r="AG12">
            <v>16619.710962307669</v>
          </cell>
          <cell r="AI12">
            <v>10.69180754226268</v>
          </cell>
          <cell r="AL12">
            <v>3.5200351478609231</v>
          </cell>
        </row>
        <row r="13">
          <cell r="C13">
            <v>1623890.8305532522</v>
          </cell>
          <cell r="E13">
            <v>7.3714916524125567</v>
          </cell>
          <cell r="F13">
            <v>1135303.901763746</v>
          </cell>
          <cell r="H13">
            <v>8.4739279326985812</v>
          </cell>
          <cell r="I13">
            <v>860357.02804417326</v>
          </cell>
          <cell r="K13">
            <v>8.455886570219965</v>
          </cell>
          <cell r="L13">
            <v>815203.74046120513</v>
          </cell>
          <cell r="N13">
            <v>8.4968604479930487</v>
          </cell>
          <cell r="O13">
            <v>45153.287582969446</v>
          </cell>
          <cell r="Q13">
            <v>7.7132638216204192</v>
          </cell>
          <cell r="T13">
            <v>2.4282911947213717</v>
          </cell>
          <cell r="U13">
            <v>1931357.3937545263</v>
          </cell>
          <cell r="W13">
            <v>7.8155009165580269</v>
          </cell>
          <cell r="X13">
            <v>1423699.871290881</v>
          </cell>
          <cell r="Z13">
            <v>8.7770921919127325</v>
          </cell>
          <cell r="AA13">
            <v>697954.92319354159</v>
          </cell>
          <cell r="AC13">
            <v>9.7002913798629766</v>
          </cell>
          <cell r="AD13">
            <v>608495.6303342852</v>
          </cell>
          <cell r="AF13">
            <v>9.6770933421866356</v>
          </cell>
          <cell r="AG13">
            <v>89459.292859256981</v>
          </cell>
          <cell r="AI13">
            <v>9.8547099695107239</v>
          </cell>
          <cell r="AL13">
            <v>2.9926362006664653</v>
          </cell>
        </row>
        <row r="14">
          <cell r="C14">
            <v>2066923.4087811236</v>
          </cell>
          <cell r="E14">
            <v>5.3379390529465196</v>
          </cell>
          <cell r="F14">
            <v>1374308.1395302508</v>
          </cell>
          <cell r="H14">
            <v>6.0926057877784894</v>
          </cell>
          <cell r="I14">
            <v>1027870.6264594172</v>
          </cell>
          <cell r="K14">
            <v>6.3043913746476381</v>
          </cell>
          <cell r="L14">
            <v>970464.35359228053</v>
          </cell>
          <cell r="N14">
            <v>6.304152484270432</v>
          </cell>
          <cell r="O14">
            <v>57406.272867135362</v>
          </cell>
          <cell r="Q14">
            <v>6.3083682642290793</v>
          </cell>
          <cell r="T14">
            <v>2.8898381985243593</v>
          </cell>
          <cell r="U14">
            <v>2213171.5821254929</v>
          </cell>
          <cell r="W14">
            <v>5.6912683656089804</v>
          </cell>
          <cell r="X14">
            <v>1512783.7814430785</v>
          </cell>
          <cell r="Z14">
            <v>6.4664801999230983</v>
          </cell>
          <cell r="AA14">
            <v>540695.31680538051</v>
          </cell>
          <cell r="AC14">
            <v>7.2068614916899092</v>
          </cell>
          <cell r="AD14">
            <v>486244.72428794764</v>
          </cell>
          <cell r="AF14">
            <v>7.1666339427462278</v>
          </cell>
          <cell r="AG14">
            <v>54450.592517432669</v>
          </cell>
          <cell r="AI14">
            <v>7.5581190301249057</v>
          </cell>
          <cell r="AL14">
            <v>2.8919010877040785</v>
          </cell>
        </row>
        <row r="15">
          <cell r="C15">
            <v>627787.24412899278</v>
          </cell>
          <cell r="F15">
            <v>307789.17329883459</v>
          </cell>
          <cell r="I15">
            <v>179850.80674743469</v>
          </cell>
          <cell r="L15">
            <v>169663.34429594706</v>
          </cell>
          <cell r="O15">
            <v>10187.46245148766</v>
          </cell>
          <cell r="T15">
            <v>2.5091299805861462</v>
          </cell>
          <cell r="U15">
            <v>605514.73480798851</v>
          </cell>
          <cell r="X15">
            <v>320942.41992674273</v>
          </cell>
          <cell r="AA15">
            <v>63757.442516770796</v>
          </cell>
          <cell r="AD15">
            <v>59443.638844833258</v>
          </cell>
          <cell r="AG15">
            <v>4313.8036719375432</v>
          </cell>
          <cell r="AL15">
            <v>3.1432637890751001</v>
          </cell>
        </row>
        <row r="16">
          <cell r="C16">
            <v>2328329.1348416586</v>
          </cell>
          <cell r="E16">
            <v>4.31709364435729</v>
          </cell>
          <cell r="F16">
            <v>1560572.7989030771</v>
          </cell>
          <cell r="H16">
            <v>4.9416047826388398</v>
          </cell>
          <cell r="I16">
            <v>1216325.1441483244</v>
          </cell>
          <cell r="K16">
            <v>5.0706497471927623</v>
          </cell>
          <cell r="L16">
            <v>1143838.5390588678</v>
          </cell>
          <cell r="N16">
            <v>5.0604509336509018</v>
          </cell>
          <cell r="O16">
            <v>72486.605089455988</v>
          </cell>
          <cell r="Q16">
            <v>5.2315870123254404</v>
          </cell>
          <cell r="T16">
            <v>2.5315393288282522</v>
          </cell>
          <cell r="U16">
            <v>2561184.5849728254</v>
          </cell>
          <cell r="W16">
            <v>4.371353712042076</v>
          </cell>
          <cell r="X16">
            <v>1774514.500691619</v>
          </cell>
          <cell r="Z16">
            <v>4.8685159867734367</v>
          </cell>
          <cell r="AA16">
            <v>667479.50148155086</v>
          </cell>
          <cell r="AC16">
            <v>5.0134101817173482</v>
          </cell>
          <cell r="AD16">
            <v>599815.6531128299</v>
          </cell>
          <cell r="AF16">
            <v>4.9936749202033974</v>
          </cell>
          <cell r="AG16">
            <v>67663.848368721709</v>
          </cell>
          <cell r="AI16">
            <v>5.1883561692680065</v>
          </cell>
          <cell r="AL16">
            <v>2.6527183000504611</v>
          </cell>
        </row>
        <row r="17">
          <cell r="C17">
            <v>930131.96359670151</v>
          </cell>
          <cell r="E17">
            <v>10.128429327043605</v>
          </cell>
          <cell r="F17">
            <v>867357.86977613193</v>
          </cell>
          <cell r="H17">
            <v>10.349622702443458</v>
          </cell>
          <cell r="I17">
            <v>664554.06913190125</v>
          </cell>
          <cell r="K17">
            <v>10.499867976829325</v>
          </cell>
          <cell r="L17">
            <v>617244.09647618141</v>
          </cell>
          <cell r="N17">
            <v>10.512428853868522</v>
          </cell>
          <cell r="O17">
            <v>47309.972655720747</v>
          </cell>
          <cell r="Q17">
            <v>10.335988634614653</v>
          </cell>
          <cell r="T17">
            <v>3.5630211557583666</v>
          </cell>
          <cell r="U17">
            <v>1243227.7569397569</v>
          </cell>
          <cell r="W17">
            <v>10.384753652079704</v>
          </cell>
          <cell r="X17">
            <v>1165671.9012170157</v>
          </cell>
          <cell r="Z17">
            <v>10.622461825348529</v>
          </cell>
          <cell r="AA17">
            <v>640674.88165642088</v>
          </cell>
          <cell r="AC17">
            <v>10.879120964322306</v>
          </cell>
          <cell r="AD17">
            <v>543238.86766947992</v>
          </cell>
          <cell r="AF17">
            <v>10.906030505517084</v>
          </cell>
          <cell r="AG17">
            <v>97436.013986941616</v>
          </cell>
          <cell r="AI17">
            <v>10.729091133564729</v>
          </cell>
          <cell r="AL17">
            <v>3.1908014472795414</v>
          </cell>
        </row>
        <row r="18">
          <cell r="C18">
            <v>292216.4438574012</v>
          </cell>
          <cell r="E18">
            <v>15.289638786524394</v>
          </cell>
          <cell r="F18">
            <v>292216.4438574012</v>
          </cell>
          <cell r="H18">
            <v>15.289638786524394</v>
          </cell>
          <cell r="I18">
            <v>221719.16447205521</v>
          </cell>
          <cell r="K18">
            <v>15.419914709212227</v>
          </cell>
          <cell r="L18">
            <v>209008.75738241783</v>
          </cell>
          <cell r="N18">
            <v>15.416440558806176</v>
          </cell>
          <cell r="O18">
            <v>12710.407089637378</v>
          </cell>
          <cell r="Q18">
            <v>15.477043316833132</v>
          </cell>
          <cell r="T18">
            <v>3.3453419631479377</v>
          </cell>
          <cell r="U18">
            <v>403046.70614574623</v>
          </cell>
          <cell r="W18">
            <v>15.309920608195942</v>
          </cell>
          <cell r="X18">
            <v>403046.70614574623</v>
          </cell>
          <cell r="Z18">
            <v>15.309920608195942</v>
          </cell>
          <cell r="AA18">
            <v>269223.2348371534</v>
          </cell>
          <cell r="AC18">
            <v>15.474329531519286</v>
          </cell>
          <cell r="AD18">
            <v>226802.17369580432</v>
          </cell>
          <cell r="AF18">
            <v>15.586396699774742</v>
          </cell>
          <cell r="AG18">
            <v>42421.061141349412</v>
          </cell>
          <cell r="AI18">
            <v>14.875167778455662</v>
          </cell>
          <cell r="AL18">
            <v>3.5495140502133999</v>
          </cell>
        </row>
        <row r="19">
          <cell r="C19">
            <v>60559.616813230132</v>
          </cell>
          <cell r="F19">
            <v>59641.729762240771</v>
          </cell>
          <cell r="I19">
            <v>50161.977531434328</v>
          </cell>
          <cell r="L19">
            <v>49102.774675738809</v>
          </cell>
          <cell r="O19">
            <v>1059.2028556955102</v>
          </cell>
          <cell r="T19">
            <v>1.4880934051834744</v>
          </cell>
          <cell r="U19">
            <v>44423.575292515459</v>
          </cell>
          <cell r="X19">
            <v>43759.662404295494</v>
          </cell>
          <cell r="AA19">
            <v>12640.863951760788</v>
          </cell>
          <cell r="AD19">
            <v>11801.170019437335</v>
          </cell>
          <cell r="AG19">
            <v>839.69393232345215</v>
          </cell>
          <cell r="AL19">
            <v>3.2562347565740826</v>
          </cell>
        </row>
        <row r="20">
          <cell r="C20">
            <v>367381.0078541112</v>
          </cell>
          <cell r="E20">
            <v>7.7781985973071155</v>
          </cell>
          <cell r="F20">
            <v>367381.0078541112</v>
          </cell>
          <cell r="H20">
            <v>7.7781985973071155</v>
          </cell>
          <cell r="I20">
            <v>197719.39248931973</v>
          </cell>
          <cell r="K20">
            <v>7.1292218997764296</v>
          </cell>
          <cell r="L20">
            <v>179957.57211298792</v>
          </cell>
          <cell r="N20">
            <v>7.1024564749892756</v>
          </cell>
          <cell r="O20">
            <v>17761.820376331889</v>
          </cell>
          <cell r="Q20">
            <v>7.3864770992451954</v>
          </cell>
          <cell r="T20">
            <v>2.7661523123975469</v>
          </cell>
          <cell r="U20">
            <v>373372.36244140175</v>
          </cell>
          <cell r="W20">
            <v>8.2352132474126307</v>
          </cell>
          <cell r="X20">
            <v>373372.36244140175</v>
          </cell>
          <cell r="Z20">
            <v>8.2352132474126307</v>
          </cell>
          <cell r="AA20">
            <v>93504.86473299755</v>
          </cell>
          <cell r="AC20">
            <v>8.2126009753396669</v>
          </cell>
          <cell r="AD20">
            <v>75410.896434111419</v>
          </cell>
          <cell r="AF20">
            <v>8.0719480609001533</v>
          </cell>
          <cell r="AG20">
            <v>18093.96829888616</v>
          </cell>
          <cell r="AI20">
            <v>8.784327908071571</v>
          </cell>
          <cell r="AL20">
            <v>1.9832096146922837</v>
          </cell>
        </row>
        <row r="21">
          <cell r="C21">
            <v>503355.55470859027</v>
          </cell>
          <cell r="E21">
            <v>8.8836071037881528</v>
          </cell>
          <cell r="F21">
            <v>503355.55470859027</v>
          </cell>
          <cell r="H21">
            <v>8.8836071037881528</v>
          </cell>
          <cell r="I21">
            <v>408524.95046319824</v>
          </cell>
          <cell r="K21">
            <v>8.542724417897297</v>
          </cell>
          <cell r="L21">
            <v>371018.54719003121</v>
          </cell>
          <cell r="N21">
            <v>8.4638376934946464</v>
          </cell>
          <cell r="O21">
            <v>37506.403273166994</v>
          </cell>
          <cell r="Q21">
            <v>9.2788051971152612</v>
          </cell>
          <cell r="T21">
            <v>3.1029268671805603</v>
          </cell>
          <cell r="U21">
            <v>587170.57540782774</v>
          </cell>
          <cell r="W21">
            <v>9.6455236853297599</v>
          </cell>
          <cell r="X21">
            <v>587170.57540782774</v>
          </cell>
          <cell r="Z21">
            <v>9.6455236853297599</v>
          </cell>
          <cell r="AA21">
            <v>294578.1584235531</v>
          </cell>
          <cell r="AC21">
            <v>10.337369623060832</v>
          </cell>
          <cell r="AD21">
            <v>228829.79405786205</v>
          </cell>
          <cell r="AF21">
            <v>10.448217850345408</v>
          </cell>
          <cell r="AG21">
            <v>65748.364365691683</v>
          </cell>
          <cell r="AI21">
            <v>9.9553838882089192</v>
          </cell>
          <cell r="AL21">
            <v>2.9804979195378727</v>
          </cell>
        </row>
        <row r="22">
          <cell r="C22">
            <v>355921.756318648</v>
          </cell>
          <cell r="E22">
            <v>8.9460058514592049</v>
          </cell>
          <cell r="F22">
            <v>355921.756318648</v>
          </cell>
          <cell r="H22">
            <v>8.9460058514592049</v>
          </cell>
          <cell r="I22">
            <v>314129.93552177539</v>
          </cell>
          <cell r="K22">
            <v>9.0579767070071373</v>
          </cell>
          <cell r="L22">
            <v>293768.24170287355</v>
          </cell>
          <cell r="N22">
            <v>9.0279176908489269</v>
          </cell>
          <cell r="O22">
            <v>20361.693818901946</v>
          </cell>
          <cell r="Q22">
            <v>9.474620731323208</v>
          </cell>
          <cell r="T22">
            <v>3.0399039205890133</v>
          </cell>
          <cell r="U22">
            <v>402207.15882550779</v>
          </cell>
          <cell r="W22">
            <v>9.4018760122559364</v>
          </cell>
          <cell r="X22">
            <v>402207.15882550779</v>
          </cell>
          <cell r="Z22">
            <v>9.4018760122559364</v>
          </cell>
          <cell r="AA22">
            <v>211241.90517947389</v>
          </cell>
          <cell r="AC22">
            <v>10.332333041746233</v>
          </cell>
          <cell r="AD22">
            <v>171931.76493694808</v>
          </cell>
          <cell r="AF22">
            <v>10.153422932930363</v>
          </cell>
          <cell r="AG22">
            <v>39310.140242525951</v>
          </cell>
          <cell r="AI22">
            <v>11.109665686573319</v>
          </cell>
          <cell r="AL22">
            <v>2.8983375548393377</v>
          </cell>
        </row>
        <row r="23">
          <cell r="C23">
            <v>335682.16806259583</v>
          </cell>
          <cell r="E23">
            <v>8.3868431478091772</v>
          </cell>
          <cell r="F23">
            <v>335682.16806259583</v>
          </cell>
          <cell r="H23">
            <v>8.3868431478091772</v>
          </cell>
          <cell r="I23">
            <v>306923.82736447372</v>
          </cell>
          <cell r="K23">
            <v>8.5102604972066462</v>
          </cell>
          <cell r="L23">
            <v>293398.11009126628</v>
          </cell>
          <cell r="N23">
            <v>8.5879290553875407</v>
          </cell>
          <cell r="O23">
            <v>13525.717273207501</v>
          </cell>
          <cell r="Q23">
            <v>6.8310921910752498</v>
          </cell>
          <cell r="T23">
            <v>2.4063074949509922</v>
          </cell>
          <cell r="U23">
            <v>412234.69810695684</v>
          </cell>
          <cell r="W23">
            <v>9.127280778504165</v>
          </cell>
          <cell r="X23">
            <v>412234.69810695684</v>
          </cell>
          <cell r="Z23">
            <v>9.127280778504165</v>
          </cell>
          <cell r="AA23">
            <v>246551.05660357876</v>
          </cell>
          <cell r="AC23">
            <v>10.184966559192034</v>
          </cell>
          <cell r="AD23">
            <v>216954.42231949701</v>
          </cell>
          <cell r="AF23">
            <v>10.169213442574675</v>
          </cell>
          <cell r="AG23">
            <v>29596.634284082007</v>
          </cell>
          <cell r="AI23">
            <v>10.299948097816653</v>
          </cell>
          <cell r="AL23">
            <v>3.4565702718434981</v>
          </cell>
        </row>
        <row r="24">
          <cell r="C24">
            <v>467411.49069253472</v>
          </cell>
          <cell r="E24">
            <v>7.3626175392294195</v>
          </cell>
          <cell r="F24">
            <v>467411.49069253472</v>
          </cell>
          <cell r="H24">
            <v>7.3626175392294195</v>
          </cell>
          <cell r="I24">
            <v>414036.6795808418</v>
          </cell>
          <cell r="K24">
            <v>7.5528910229599555</v>
          </cell>
          <cell r="L24">
            <v>393395.89196847449</v>
          </cell>
          <cell r="N24">
            <v>7.5726768827137843</v>
          </cell>
          <cell r="O24">
            <v>20640.78761236729</v>
          </cell>
          <cell r="Q24">
            <v>7.1154144641780723</v>
          </cell>
          <cell r="T24">
            <v>2.8282556421345344</v>
          </cell>
          <cell r="U24">
            <v>542833.0798118253</v>
          </cell>
          <cell r="W24">
            <v>7.8643520126958597</v>
          </cell>
          <cell r="X24">
            <v>542833.0798118253</v>
          </cell>
          <cell r="Z24">
            <v>7.8643520126958597</v>
          </cell>
          <cell r="AA24">
            <v>298695.51283681754</v>
          </cell>
          <cell r="AC24">
            <v>8.7241213331345691</v>
          </cell>
          <cell r="AD24">
            <v>267457.728289094</v>
          </cell>
          <cell r="AF24">
            <v>8.6630604712236696</v>
          </cell>
          <cell r="AG24">
            <v>31237.784547723353</v>
          </cell>
          <cell r="AI24">
            <v>9.2549149451864938</v>
          </cell>
          <cell r="AL24">
            <v>3.2632860887243789</v>
          </cell>
        </row>
        <row r="25">
          <cell r="C25">
            <v>533155.01622443798</v>
          </cell>
          <cell r="E25">
            <v>7.1722398501097819</v>
          </cell>
          <cell r="F25">
            <v>533155.01622443798</v>
          </cell>
          <cell r="H25">
            <v>7.1722398501097819</v>
          </cell>
          <cell r="I25">
            <v>447405.01463448867</v>
          </cell>
          <cell r="K25">
            <v>7.4412483888084404</v>
          </cell>
          <cell r="L25">
            <v>423930.79862462758</v>
          </cell>
          <cell r="N25">
            <v>7.4733399789788679</v>
          </cell>
          <cell r="O25">
            <v>23474.21600986124</v>
          </cell>
          <cell r="Q25">
            <v>6.885669149368967</v>
          </cell>
          <cell r="T25">
            <v>2.9376158052143158</v>
          </cell>
          <cell r="U25">
            <v>726476.34454279009</v>
          </cell>
          <cell r="W25">
            <v>7.2664721389558613</v>
          </cell>
          <cell r="X25">
            <v>726476.34454279009</v>
          </cell>
          <cell r="Z25">
            <v>7.2664721389558613</v>
          </cell>
          <cell r="AA25">
            <v>366226.21312929911</v>
          </cell>
          <cell r="AC25">
            <v>8.4476679265610173</v>
          </cell>
          <cell r="AD25">
            <v>343242.55687242193</v>
          </cell>
          <cell r="AF25">
            <v>8.4772927835803635</v>
          </cell>
          <cell r="AG25">
            <v>22983.656256877293</v>
          </cell>
          <cell r="AI25">
            <v>8.0214646190295209</v>
          </cell>
          <cell r="AL25">
            <v>3.848541556474395</v>
          </cell>
        </row>
        <row r="26">
          <cell r="C26">
            <v>524671.02173677599</v>
          </cell>
          <cell r="E26">
            <v>6.0808635444697545</v>
          </cell>
          <cell r="F26">
            <v>524671.02173677599</v>
          </cell>
          <cell r="H26">
            <v>6.0808635444697545</v>
          </cell>
          <cell r="I26">
            <v>243871.36197705482</v>
          </cell>
          <cell r="K26">
            <v>6.0261705443913476</v>
          </cell>
          <cell r="L26">
            <v>233388.3501988943</v>
          </cell>
          <cell r="N26">
            <v>6.0008375593658903</v>
          </cell>
          <cell r="O26">
            <v>10483.011778160548</v>
          </cell>
          <cell r="Q26">
            <v>6.6440754757773899</v>
          </cell>
          <cell r="T26">
            <v>3.2495910100791612</v>
          </cell>
          <cell r="U26">
            <v>663640.97124911426</v>
          </cell>
          <cell r="W26">
            <v>5.9250174046944766</v>
          </cell>
          <cell r="X26">
            <v>663640.97124911426</v>
          </cell>
          <cell r="Z26">
            <v>5.9250174046944766</v>
          </cell>
          <cell r="AA26">
            <v>142978.21353793805</v>
          </cell>
          <cell r="AC26">
            <v>6.2765579379611669</v>
          </cell>
          <cell r="AD26">
            <v>137274.34043245079</v>
          </cell>
          <cell r="AF26">
            <v>6.211298606814819</v>
          </cell>
          <cell r="AG26">
            <v>5703.8731054872705</v>
          </cell>
          <cell r="AI26">
            <v>7.9638940718197588</v>
          </cell>
          <cell r="AL26">
            <v>3.3697984358095674</v>
          </cell>
        </row>
        <row r="27">
          <cell r="I27">
            <v>710617.35602416331</v>
          </cell>
          <cell r="K27">
            <v>5.7447067387303647</v>
          </cell>
          <cell r="L27">
            <v>710617.35602416331</v>
          </cell>
          <cell r="N27">
            <v>5.7447067387303647</v>
          </cell>
          <cell r="O27">
            <v>0</v>
          </cell>
          <cell r="AA27">
            <v>82773.318040024358</v>
          </cell>
          <cell r="AC27">
            <v>5.8440414909737211</v>
          </cell>
          <cell r="AD27">
            <v>82773.318040024358</v>
          </cell>
          <cell r="AF27">
            <v>5.8440414909737211</v>
          </cell>
          <cell r="AG27">
            <v>0</v>
          </cell>
        </row>
        <row r="28">
          <cell r="I28">
            <v>281310.70205160021</v>
          </cell>
          <cell r="K28">
            <v>8.5192031219881539</v>
          </cell>
          <cell r="L28">
            <v>281310.70205160021</v>
          </cell>
          <cell r="N28">
            <v>8.5192031219881539</v>
          </cell>
          <cell r="O28">
            <v>0</v>
          </cell>
          <cell r="AA28">
            <v>274292.9923805627</v>
          </cell>
          <cell r="AC28">
            <v>8.2658291497236664</v>
          </cell>
          <cell r="AD28">
            <v>274292.9923805627</v>
          </cell>
          <cell r="AF28">
            <v>8.2658291497236664</v>
          </cell>
          <cell r="AG28">
            <v>0</v>
          </cell>
        </row>
        <row r="29">
          <cell r="I29">
            <v>1167969.2625272768</v>
          </cell>
          <cell r="K29">
            <v>8.8219533634497864</v>
          </cell>
          <cell r="L29">
            <v>1167969.2625272768</v>
          </cell>
          <cell r="N29">
            <v>8.8219533634497864</v>
          </cell>
          <cell r="O29">
            <v>0</v>
          </cell>
          <cell r="AA29">
            <v>1076580.4530959302</v>
          </cell>
          <cell r="AC29">
            <v>9.498045944670773</v>
          </cell>
          <cell r="AD29">
            <v>1076580.4530959302</v>
          </cell>
          <cell r="AF29">
            <v>9.498045944670773</v>
          </cell>
          <cell r="AG29">
            <v>0</v>
          </cell>
        </row>
        <row r="30">
          <cell r="I30">
            <v>28960.191286108584</v>
          </cell>
          <cell r="K30">
            <v>9.3950754268123351</v>
          </cell>
          <cell r="L30">
            <v>28960.191286108584</v>
          </cell>
          <cell r="N30">
            <v>9.3950754268123351</v>
          </cell>
          <cell r="O30">
            <v>0</v>
          </cell>
          <cell r="AA30">
            <v>7454.7398258682906</v>
          </cell>
          <cell r="AC30">
            <v>12.878637464615132</v>
          </cell>
          <cell r="AD30">
            <v>7454.7398258682906</v>
          </cell>
          <cell r="AF30">
            <v>12.878637464615132</v>
          </cell>
          <cell r="AG30">
            <v>0</v>
          </cell>
        </row>
        <row r="31">
          <cell r="I31">
            <v>15631.030001515741</v>
          </cell>
          <cell r="K31">
            <v>9.7007551260532772</v>
          </cell>
          <cell r="L31">
            <v>0</v>
          </cell>
          <cell r="O31">
            <v>15631.030001515741</v>
          </cell>
          <cell r="Q31">
            <v>9.7007551260532772</v>
          </cell>
          <cell r="T31">
            <v>4.4309803108803898</v>
          </cell>
          <cell r="AA31">
            <v>53210.776602692691</v>
          </cell>
          <cell r="AC31">
            <v>10.482696289922833</v>
          </cell>
          <cell r="AD31">
            <v>0</v>
          </cell>
          <cell r="AG31">
            <v>53210.776602692691</v>
          </cell>
          <cell r="AI31">
            <v>10.482696289922833</v>
          </cell>
          <cell r="AL31">
            <v>2.6884324280240031</v>
          </cell>
        </row>
      </sheetData>
      <sheetData sheetId="1">
        <row r="6">
          <cell r="B6">
            <v>2188857.5118891369</v>
          </cell>
          <cell r="D6">
            <v>88837.569896326677</v>
          </cell>
          <cell r="F6">
            <v>1182806.7170863422</v>
          </cell>
          <cell r="H6">
            <v>7823.4107346294904</v>
          </cell>
          <cell r="J6">
            <v>517508.42904379684</v>
          </cell>
          <cell r="L6">
            <v>2363.0245885245508</v>
          </cell>
          <cell r="N6">
            <v>112749.21443946077</v>
          </cell>
          <cell r="P6">
            <v>276769.14610006951</v>
          </cell>
          <cell r="R6">
            <v>1441101.5033423763</v>
          </cell>
          <cell r="T6">
            <v>134145.79191827716</v>
          </cell>
          <cell r="V6">
            <v>430005.93407189345</v>
          </cell>
          <cell r="X6">
            <v>112500.65803825113</v>
          </cell>
          <cell r="Z6">
            <v>545455.84358196601</v>
          </cell>
          <cell r="AB6">
            <v>631.91103161755564</v>
          </cell>
          <cell r="AD6">
            <v>127611.74315450722</v>
          </cell>
          <cell r="AF6">
            <v>90749.621545873393</v>
          </cell>
        </row>
        <row r="7">
          <cell r="B7">
            <v>248411.85929934116</v>
          </cell>
          <cell r="D7">
            <v>27305.07731026665</v>
          </cell>
          <cell r="F7">
            <v>128296.1863018468</v>
          </cell>
          <cell r="H7">
            <v>1324.5062119988315</v>
          </cell>
          <cell r="J7">
            <v>57262.486608972118</v>
          </cell>
          <cell r="L7">
            <v>929.47804350795195</v>
          </cell>
          <cell r="N7">
            <v>9039.1739731148336</v>
          </cell>
          <cell r="P7">
            <v>24254.950849636094</v>
          </cell>
          <cell r="R7">
            <v>222243.73281015159</v>
          </cell>
          <cell r="T7">
            <v>31421.337217230452</v>
          </cell>
          <cell r="V7">
            <v>82145.941659456468</v>
          </cell>
          <cell r="X7">
            <v>8913.0305243530402</v>
          </cell>
          <cell r="Z7">
            <v>74066.121809819568</v>
          </cell>
          <cell r="AB7">
            <v>278.84341305238559</v>
          </cell>
          <cell r="AD7">
            <v>12623.197048022281</v>
          </cell>
          <cell r="AF7">
            <v>12795.261138219288</v>
          </cell>
        </row>
        <row r="8">
          <cell r="B8">
            <v>154777.55853633376</v>
          </cell>
          <cell r="D8">
            <v>4347.3336559728423</v>
          </cell>
          <cell r="F8">
            <v>100987.10478348381</v>
          </cell>
          <cell r="H8">
            <v>249.60767402714879</v>
          </cell>
          <cell r="J8">
            <v>29848.917685746594</v>
          </cell>
          <cell r="L8">
            <v>624.01918506787206</v>
          </cell>
          <cell r="N8">
            <v>4700.944527511303</v>
          </cell>
          <cell r="P8">
            <v>14019.631024524861</v>
          </cell>
          <cell r="R8">
            <v>124117.41590999953</v>
          </cell>
          <cell r="T8">
            <v>5137.7579570588114</v>
          </cell>
          <cell r="V8">
            <v>61985.905716742011</v>
          </cell>
          <cell r="X8">
            <v>7925.043650361974</v>
          </cell>
          <cell r="Z8">
            <v>37253.945348551999</v>
          </cell>
          <cell r="AB8">
            <v>0</v>
          </cell>
          <cell r="AD8">
            <v>7072.2174307692194</v>
          </cell>
          <cell r="AF8">
            <v>4742.5458065158282</v>
          </cell>
        </row>
        <row r="9">
          <cell r="B9">
            <v>815203.74046120513</v>
          </cell>
          <cell r="D9">
            <v>35133.564239131141</v>
          </cell>
          <cell r="F9">
            <v>461296.7274899538</v>
          </cell>
          <cell r="H9">
            <v>0</v>
          </cell>
          <cell r="J9">
            <v>193516.39371902385</v>
          </cell>
          <cell r="L9">
            <v>456.45974138355683</v>
          </cell>
          <cell r="N9">
            <v>22277.41477837869</v>
          </cell>
          <cell r="P9">
            <v>102523.18049334035</v>
          </cell>
          <cell r="R9">
            <v>608495.6303342852</v>
          </cell>
          <cell r="T9">
            <v>65384.408019283212</v>
          </cell>
          <cell r="V9">
            <v>190523.13247905023</v>
          </cell>
          <cell r="X9">
            <v>52936.358194028318</v>
          </cell>
          <cell r="Z9">
            <v>219927.13032854703</v>
          </cell>
          <cell r="AB9">
            <v>0</v>
          </cell>
          <cell r="AD9">
            <v>51743.27056199732</v>
          </cell>
          <cell r="AF9">
            <v>27981.330751378919</v>
          </cell>
        </row>
        <row r="10">
          <cell r="B10">
            <v>970464.35359228053</v>
          </cell>
          <cell r="D10">
            <v>22051.594690956055</v>
          </cell>
          <cell r="F10">
            <v>492226.69851106644</v>
          </cell>
          <cell r="H10">
            <v>6249.2968486035097</v>
          </cell>
          <cell r="J10">
            <v>236880.6310300547</v>
          </cell>
          <cell r="L10">
            <v>353.06761856517005</v>
          </cell>
          <cell r="N10">
            <v>76731.681160456006</v>
          </cell>
          <cell r="P10">
            <v>135971.38373256891</v>
          </cell>
          <cell r="R10">
            <v>486244.72428794764</v>
          </cell>
          <cell r="T10">
            <v>32202.288724704682</v>
          </cell>
          <cell r="V10">
            <v>95350.954216646278</v>
          </cell>
          <cell r="X10">
            <v>42726.225669507898</v>
          </cell>
          <cell r="Z10">
            <v>214208.64609504864</v>
          </cell>
          <cell r="AB10">
            <v>353.06761856517005</v>
          </cell>
          <cell r="AD10">
            <v>56173.058113718464</v>
          </cell>
          <cell r="AF10">
            <v>45230.483849759432</v>
          </cell>
        </row>
        <row r="11">
          <cell r="B11">
            <v>169663.34429594706</v>
          </cell>
          <cell r="D11">
            <v>0</v>
          </cell>
          <cell r="F11">
            <v>85836.292252939384</v>
          </cell>
          <cell r="H11">
            <v>2648.0071392387754</v>
          </cell>
          <cell r="J11">
            <v>45264.035769450915</v>
          </cell>
          <cell r="L11">
            <v>208.00639502262402</v>
          </cell>
          <cell r="N11">
            <v>9118.5363577005173</v>
          </cell>
          <cell r="P11">
            <v>26588.466381595113</v>
          </cell>
          <cell r="R11">
            <v>59443.638844833258</v>
          </cell>
          <cell r="T11">
            <v>0</v>
          </cell>
          <cell r="V11">
            <v>5910.6421165523152</v>
          </cell>
          <cell r="X11">
            <v>7094.3380759329402</v>
          </cell>
          <cell r="Z11">
            <v>34796.586430605472</v>
          </cell>
          <cell r="AB11">
            <v>0</v>
          </cell>
          <cell r="AD11">
            <v>3965.5241751378608</v>
          </cell>
          <cell r="AF11">
            <v>7676.5480466047084</v>
          </cell>
        </row>
        <row r="12">
          <cell r="B12">
            <v>1143838.5390588678</v>
          </cell>
          <cell r="D12">
            <v>19920.761503138878</v>
          </cell>
          <cell r="F12">
            <v>622357.59597214928</v>
          </cell>
          <cell r="H12">
            <v>4219.6606842332258</v>
          </cell>
          <cell r="J12">
            <v>276857.08292834676</v>
          </cell>
          <cell r="L12">
            <v>664.46613640618079</v>
          </cell>
          <cell r="N12">
            <v>57098.539391929706</v>
          </cell>
          <cell r="P12">
            <v>162720.43244266629</v>
          </cell>
          <cell r="R12">
            <v>599815.6531128299</v>
          </cell>
          <cell r="T12">
            <v>9907.0752044956826</v>
          </cell>
          <cell r="V12">
            <v>128120.03775644676</v>
          </cell>
          <cell r="X12">
            <v>71126.788120376485</v>
          </cell>
          <cell r="Z12">
            <v>286559.56018452841</v>
          </cell>
          <cell r="AB12">
            <v>353.06761856517005</v>
          </cell>
          <cell r="AD12">
            <v>50304.542132018367</v>
          </cell>
          <cell r="AF12">
            <v>53444.582096400292</v>
          </cell>
        </row>
        <row r="13">
          <cell r="B13">
            <v>617244.09647618141</v>
          </cell>
          <cell r="D13">
            <v>28349.931184386754</v>
          </cell>
          <cell r="F13">
            <v>343254.07391643239</v>
          </cell>
          <cell r="H13">
            <v>955.74291115748883</v>
          </cell>
          <cell r="J13">
            <v>135302.6232177878</v>
          </cell>
          <cell r="L13">
            <v>1258.182546218758</v>
          </cell>
          <cell r="N13">
            <v>39055.618258623581</v>
          </cell>
          <cell r="P13">
            <v>69067.924441576819</v>
          </cell>
          <cell r="R13">
            <v>543238.86766947992</v>
          </cell>
          <cell r="T13">
            <v>47018.967173448458</v>
          </cell>
          <cell r="V13">
            <v>214143.71450243669</v>
          </cell>
          <cell r="X13">
            <v>29069.994342191265</v>
          </cell>
          <cell r="Z13">
            <v>171561.47713196781</v>
          </cell>
          <cell r="AB13">
            <v>278.84341305238559</v>
          </cell>
          <cell r="AD13">
            <v>58046.447118074226</v>
          </cell>
          <cell r="AF13">
            <v>23119.423988309718</v>
          </cell>
        </row>
        <row r="14">
          <cell r="B14">
            <v>209008.75738241783</v>
          </cell>
          <cell r="D14">
            <v>40566.877208801066</v>
          </cell>
          <cell r="F14">
            <v>108102.76451072858</v>
          </cell>
          <cell r="H14">
            <v>0</v>
          </cell>
          <cell r="J14">
            <v>48263.16271478514</v>
          </cell>
          <cell r="L14">
            <v>232.36951087698802</v>
          </cell>
          <cell r="N14">
            <v>4098.0630758604102</v>
          </cell>
          <cell r="P14">
            <v>7745.5203613658032</v>
          </cell>
          <cell r="R14">
            <v>226802.17369580432</v>
          </cell>
          <cell r="T14">
            <v>76467.364041899433</v>
          </cell>
          <cell r="V14">
            <v>77884.309444660263</v>
          </cell>
          <cell r="X14">
            <v>3486.1506149294701</v>
          </cell>
          <cell r="Z14">
            <v>49413.71219847782</v>
          </cell>
          <cell r="AB14">
            <v>0</v>
          </cell>
          <cell r="AD14">
            <v>14871.548586998604</v>
          </cell>
          <cell r="AF14">
            <v>4679.0888088393167</v>
          </cell>
        </row>
        <row r="15">
          <cell r="B15">
            <v>49102.774675738809</v>
          </cell>
          <cell r="D15">
            <v>0</v>
          </cell>
          <cell r="F15">
            <v>23255.990434099735</v>
          </cell>
          <cell r="J15">
            <v>11821.524413426328</v>
          </cell>
          <cell r="L15">
            <v>0</v>
          </cell>
          <cell r="N15">
            <v>3378.4573553466712</v>
          </cell>
          <cell r="P15">
            <v>10646.802472866091</v>
          </cell>
          <cell r="R15">
            <v>11801.170019437335</v>
          </cell>
          <cell r="T15">
            <v>752.38549843354804</v>
          </cell>
          <cell r="V15">
            <v>3947.2302517981248</v>
          </cell>
          <cell r="X15">
            <v>1723.38688482107</v>
          </cell>
          <cell r="Z15">
            <v>3124.5076363869512</v>
          </cell>
          <cell r="AB15">
            <v>0</v>
          </cell>
          <cell r="AD15">
            <v>423.68114227820405</v>
          </cell>
          <cell r="AF15">
            <v>1829.9786057194369</v>
          </cell>
        </row>
        <row r="16">
          <cell r="B16">
            <v>179957.57211298792</v>
          </cell>
          <cell r="D16">
            <v>353.06761856517005</v>
          </cell>
          <cell r="F16">
            <v>90347.11747168751</v>
          </cell>
          <cell r="H16">
            <v>984.97865018272569</v>
          </cell>
          <cell r="J16">
            <v>6924.7397487388862</v>
          </cell>
          <cell r="L16">
            <v>1433.5465450165989</v>
          </cell>
          <cell r="N16">
            <v>47693.563200008881</v>
          </cell>
          <cell r="P16">
            <v>32220.558878788634</v>
          </cell>
          <cell r="R16">
            <v>75410.896434111419</v>
          </cell>
          <cell r="T16">
            <v>706.1352371303401</v>
          </cell>
          <cell r="V16">
            <v>24936.330905892421</v>
          </cell>
          <cell r="X16">
            <v>8680.8857702068963</v>
          </cell>
          <cell r="Z16">
            <v>8398.3160897496018</v>
          </cell>
          <cell r="AB16">
            <v>0</v>
          </cell>
          <cell r="AD16">
            <v>24197.963093127153</v>
          </cell>
          <cell r="AF16">
            <v>8491.2653380050633</v>
          </cell>
        </row>
        <row r="17">
          <cell r="B17">
            <v>371018.54719003121</v>
          </cell>
          <cell r="D17">
            <v>6963.7620078539112</v>
          </cell>
          <cell r="F17">
            <v>259554.22353505308</v>
          </cell>
          <cell r="H17">
            <v>0</v>
          </cell>
          <cell r="J17">
            <v>25952.284266611387</v>
          </cell>
          <cell r="L17">
            <v>929.47804350795195</v>
          </cell>
          <cell r="N17">
            <v>25427.337116814379</v>
          </cell>
          <cell r="P17">
            <v>52191.46222019093</v>
          </cell>
          <cell r="R17">
            <v>228829.79405786205</v>
          </cell>
          <cell r="T17">
            <v>8595.3231943931769</v>
          </cell>
          <cell r="V17">
            <v>111298.63775258246</v>
          </cell>
          <cell r="X17">
            <v>22055.708813153018</v>
          </cell>
          <cell r="Z17">
            <v>43098.256825294127</v>
          </cell>
          <cell r="AB17">
            <v>0</v>
          </cell>
          <cell r="AD17">
            <v>33401.02049411519</v>
          </cell>
          <cell r="AF17">
            <v>10380.846978324698</v>
          </cell>
        </row>
        <row r="18">
          <cell r="B18">
            <v>293768.24170287355</v>
          </cell>
          <cell r="D18">
            <v>11183.118720209921</v>
          </cell>
          <cell r="F18">
            <v>190780.02381295818</v>
          </cell>
          <cell r="H18">
            <v>0</v>
          </cell>
          <cell r="J18">
            <v>44874.634360874341</v>
          </cell>
          <cell r="L18">
            <v>0</v>
          </cell>
          <cell r="N18">
            <v>10359.96916095632</v>
          </cell>
          <cell r="P18">
            <v>36570.495647875206</v>
          </cell>
          <cell r="R18">
            <v>171931.76493694808</v>
          </cell>
          <cell r="T18">
            <v>11166.293972657821</v>
          </cell>
          <cell r="V18">
            <v>75501.591116674637</v>
          </cell>
          <cell r="X18">
            <v>8759.6192919583918</v>
          </cell>
          <cell r="Z18">
            <v>53514.048551739135</v>
          </cell>
          <cell r="AB18">
            <v>0</v>
          </cell>
          <cell r="AD18">
            <v>15834.246959509834</v>
          </cell>
          <cell r="AF18">
            <v>7155.9650444085364</v>
          </cell>
        </row>
        <row r="19">
          <cell r="B19">
            <v>293398.11009126628</v>
          </cell>
          <cell r="D19">
            <v>9035.1252889755779</v>
          </cell>
          <cell r="F19">
            <v>194886.93292643715</v>
          </cell>
          <cell r="H19">
            <v>0</v>
          </cell>
          <cell r="J19">
            <v>49237.739454381684</v>
          </cell>
          <cell r="L19">
            <v>0</v>
          </cell>
          <cell r="N19">
            <v>6069.2709675459128</v>
          </cell>
          <cell r="P19">
            <v>34169.041453926344</v>
          </cell>
          <cell r="R19">
            <v>216954.42231949701</v>
          </cell>
          <cell r="T19">
            <v>23660.651107906728</v>
          </cell>
          <cell r="V19">
            <v>84813.050689839685</v>
          </cell>
          <cell r="X19">
            <v>15654.200839484309</v>
          </cell>
          <cell r="Z19">
            <v>66050.850943166515</v>
          </cell>
          <cell r="AB19">
            <v>0</v>
          </cell>
          <cell r="AD19">
            <v>12064.349023349856</v>
          </cell>
          <cell r="AF19">
            <v>14711.319715750697</v>
          </cell>
        </row>
        <row r="20">
          <cell r="B20">
            <v>393395.89196847449</v>
          </cell>
          <cell r="D20">
            <v>15757.272230657822</v>
          </cell>
          <cell r="F20">
            <v>206819.43277213169</v>
          </cell>
          <cell r="H20">
            <v>2191.479576135584</v>
          </cell>
          <cell r="J20">
            <v>114998.65983893984</v>
          </cell>
          <cell r="L20">
            <v>0</v>
          </cell>
          <cell r="N20">
            <v>6278.3415181701812</v>
          </cell>
          <cell r="P20">
            <v>47350.706032439528</v>
          </cell>
          <cell r="R20">
            <v>267457.728289094</v>
          </cell>
          <cell r="T20">
            <v>27043.747069206784</v>
          </cell>
          <cell r="V20">
            <v>73128.545555299876</v>
          </cell>
          <cell r="X20">
            <v>20377.137489482451</v>
          </cell>
          <cell r="Z20">
            <v>110116.75760996109</v>
          </cell>
          <cell r="AB20">
            <v>0</v>
          </cell>
          <cell r="AD20">
            <v>15603.878678298222</v>
          </cell>
          <cell r="AF20">
            <v>21187.661886846698</v>
          </cell>
        </row>
        <row r="21">
          <cell r="B21">
            <v>423930.79862462758</v>
          </cell>
          <cell r="D21">
            <v>33959.940507551248</v>
          </cell>
          <cell r="F21">
            <v>175386.36879977866</v>
          </cell>
          <cell r="H21">
            <v>1715.2535088507022</v>
          </cell>
          <cell r="J21">
            <v>159142.44379495908</v>
          </cell>
          <cell r="L21">
            <v>0</v>
          </cell>
          <cell r="N21">
            <v>9028.8689423697087</v>
          </cell>
          <cell r="P21">
            <v>44697.923071118814</v>
          </cell>
          <cell r="R21">
            <v>343242.55687242193</v>
          </cell>
          <cell r="T21">
            <v>56099.809071682364</v>
          </cell>
          <cell r="V21">
            <v>49813.102765623131</v>
          </cell>
          <cell r="X21">
            <v>27403.877891783279</v>
          </cell>
          <cell r="Z21">
            <v>169609.87781281921</v>
          </cell>
          <cell r="AB21">
            <v>353.06761856517005</v>
          </cell>
          <cell r="AD21">
            <v>19924.995511160367</v>
          </cell>
          <cell r="AF21">
            <v>20037.826200789179</v>
          </cell>
        </row>
        <row r="22">
          <cell r="B22">
            <v>233388.3501988943</v>
          </cell>
          <cell r="D22">
            <v>11585.283522513037</v>
          </cell>
          <cell r="F22">
            <v>65032.617768302291</v>
          </cell>
          <cell r="H22">
            <v>2931.6989994604783</v>
          </cell>
          <cell r="J22">
            <v>116377.92757929253</v>
          </cell>
          <cell r="L22">
            <v>0</v>
          </cell>
          <cell r="N22">
            <v>7891.8635335955123</v>
          </cell>
          <cell r="P22">
            <v>29568.958795731094</v>
          </cell>
          <cell r="R22">
            <v>137274.34043245079</v>
          </cell>
          <cell r="T22">
            <v>6873.8322652999268</v>
          </cell>
          <cell r="V22">
            <v>10514.675285982496</v>
          </cell>
          <cell r="X22">
            <v>9569.2279421829735</v>
          </cell>
          <cell r="Z22">
            <v>94667.735749237705</v>
          </cell>
          <cell r="AB22">
            <v>278.84341305238559</v>
          </cell>
          <cell r="AD22">
            <v>6585.2893949467943</v>
          </cell>
          <cell r="AF22">
            <v>8784.7363817486548</v>
          </cell>
        </row>
        <row r="23">
          <cell r="B23">
            <v>587993.80295548402</v>
          </cell>
          <cell r="D23">
            <v>8862.2963455325116</v>
          </cell>
          <cell r="F23">
            <v>349645.6866475413</v>
          </cell>
          <cell r="H23">
            <v>984.97865018272569</v>
          </cell>
          <cell r="J23">
            <v>120084.00534272013</v>
          </cell>
          <cell r="N23">
            <v>0</v>
          </cell>
          <cell r="P23">
            <v>108208.82957448557</v>
          </cell>
          <cell r="R23">
            <v>493772.62546061981</v>
          </cell>
          <cell r="T23">
            <v>32545.467764626497</v>
          </cell>
          <cell r="V23">
            <v>108140.67441774522</v>
          </cell>
          <cell r="X23">
            <v>46097.777294205538</v>
          </cell>
          <cell r="Z23">
            <v>243351.36683822764</v>
          </cell>
          <cell r="AB23">
            <v>278.84341305238559</v>
          </cell>
          <cell r="AD23">
            <v>0</v>
          </cell>
          <cell r="AF23">
            <v>63358.495732763251</v>
          </cell>
        </row>
        <row r="24">
          <cell r="B24">
            <v>917473.68767844059</v>
          </cell>
          <cell r="D24">
            <v>29108.983576914005</v>
          </cell>
          <cell r="F24">
            <v>554192.47523412271</v>
          </cell>
          <cell r="H24">
            <v>6838.4320844467647</v>
          </cell>
          <cell r="J24">
            <v>198398.2294827837</v>
          </cell>
          <cell r="L24">
            <v>1698.55845211837</v>
          </cell>
          <cell r="N24">
            <v>0</v>
          </cell>
          <cell r="P24">
            <v>127237.00884805727</v>
          </cell>
          <cell r="R24">
            <v>497442.01363371662</v>
          </cell>
          <cell r="T24">
            <v>23307.66114957129</v>
          </cell>
          <cell r="V24">
            <v>213812.52041169407</v>
          </cell>
          <cell r="X24">
            <v>60317.783315237488</v>
          </cell>
          <cell r="Z24">
            <v>183853.77641935003</v>
          </cell>
          <cell r="AB24">
            <v>0</v>
          </cell>
          <cell r="AD24">
            <v>0</v>
          </cell>
          <cell r="AF24">
            <v>16150.272337864029</v>
          </cell>
        </row>
        <row r="25">
          <cell r="B25">
            <v>0</v>
          </cell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D25">
            <v>0</v>
          </cell>
          <cell r="AF25">
            <v>0</v>
          </cell>
        </row>
        <row r="26">
          <cell r="B26">
            <v>341860.79841790971</v>
          </cell>
          <cell r="D26">
            <v>38756.221136160544</v>
          </cell>
          <cell r="F26">
            <v>205579.30144680475</v>
          </cell>
          <cell r="H26">
            <v>0</v>
          </cell>
          <cell r="J26">
            <v>82567.627451409367</v>
          </cell>
          <cell r="L26">
            <v>0</v>
          </cell>
          <cell r="N26">
            <v>0</v>
          </cell>
          <cell r="P26">
            <v>14957.648383535383</v>
          </cell>
          <cell r="R26">
            <v>207133.03157928857</v>
          </cell>
          <cell r="T26">
            <v>59938.521510323277</v>
          </cell>
          <cell r="V26">
            <v>79368.490832093565</v>
          </cell>
          <cell r="X26">
            <v>5022.3726485929819</v>
          </cell>
          <cell r="Z26">
            <v>60623.422909742789</v>
          </cell>
          <cell r="AB26">
            <v>0</v>
          </cell>
          <cell r="AD26">
            <v>0</v>
          </cell>
          <cell r="AF26">
            <v>2180.2236785366267</v>
          </cell>
        </row>
        <row r="27">
          <cell r="B27">
            <v>54786.320879938554</v>
          </cell>
          <cell r="D27">
            <v>4081.4281045498219</v>
          </cell>
          <cell r="F27">
            <v>19349.325166358256</v>
          </cell>
          <cell r="H27">
            <v>0</v>
          </cell>
          <cell r="J27">
            <v>29394.930936546345</v>
          </cell>
          <cell r="L27">
            <v>0</v>
          </cell>
          <cell r="N27">
            <v>0</v>
          </cell>
          <cell r="P27">
            <v>1960.6366724841516</v>
          </cell>
          <cell r="R27">
            <v>23951.921376110884</v>
          </cell>
          <cell r="T27">
            <v>7798.0467511959723</v>
          </cell>
          <cell r="V27">
            <v>2057.28362280385</v>
          </cell>
          <cell r="X27">
            <v>0</v>
          </cell>
          <cell r="Z27">
            <v>14096.591002111063</v>
          </cell>
          <cell r="AB27">
            <v>0</v>
          </cell>
          <cell r="AD27">
            <v>0</v>
          </cell>
          <cell r="AF27">
            <v>0</v>
          </cell>
        </row>
        <row r="28">
          <cell r="B28">
            <v>11002.004350143769</v>
          </cell>
          <cell r="D28">
            <v>1161.8475543849399</v>
          </cell>
          <cell r="F28">
            <v>701.62188488065203</v>
          </cell>
          <cell r="H28">
            <v>0</v>
          </cell>
          <cell r="J28">
            <v>8785.4672923130056</v>
          </cell>
          <cell r="N28">
            <v>0</v>
          </cell>
          <cell r="P28">
            <v>353.06761856517005</v>
          </cell>
          <cell r="R28">
            <v>2582.176491700875</v>
          </cell>
          <cell r="T28">
            <v>0</v>
          </cell>
          <cell r="V28">
            <v>232.36951087698802</v>
          </cell>
          <cell r="X28">
            <v>0</v>
          </cell>
          <cell r="Z28">
            <v>2349.806980823887</v>
          </cell>
          <cell r="AB28">
            <v>0</v>
          </cell>
          <cell r="AD28">
            <v>0</v>
          </cell>
          <cell r="AF28">
            <v>0</v>
          </cell>
        </row>
        <row r="29">
          <cell r="B29">
            <v>12996.697192317402</v>
          </cell>
          <cell r="D29">
            <v>0</v>
          </cell>
          <cell r="F29">
            <v>697.10853263096396</v>
          </cell>
          <cell r="H29">
            <v>0</v>
          </cell>
          <cell r="J29">
            <v>12299.588659686438</v>
          </cell>
          <cell r="L29">
            <v>0</v>
          </cell>
          <cell r="N29">
            <v>0</v>
          </cell>
          <cell r="P29">
            <v>0</v>
          </cell>
          <cell r="R29">
            <v>2558.6378602673722</v>
          </cell>
          <cell r="T29">
            <v>697.10853263096396</v>
          </cell>
          <cell r="V29">
            <v>0</v>
          </cell>
          <cell r="X29">
            <v>0</v>
          </cell>
          <cell r="Z29">
            <v>1861.5293276364082</v>
          </cell>
          <cell r="AB29">
            <v>0</v>
          </cell>
          <cell r="AD29">
            <v>0</v>
          </cell>
          <cell r="AF29">
            <v>0</v>
          </cell>
        </row>
        <row r="30">
          <cell r="B30">
            <v>262744.20041491906</v>
          </cell>
          <cell r="D30">
            <v>6866.793178784852</v>
          </cell>
          <cell r="F30">
            <v>52641.19817400958</v>
          </cell>
          <cell r="H30">
            <v>0</v>
          </cell>
          <cell r="J30">
            <v>65978.579878338496</v>
          </cell>
          <cell r="L30">
            <v>456.45974138355683</v>
          </cell>
          <cell r="N30">
            <v>112749.21443946077</v>
          </cell>
          <cell r="P30">
            <v>24051.955002942726</v>
          </cell>
          <cell r="R30">
            <v>213661.09694068061</v>
          </cell>
          <cell r="T30">
            <v>9858.9862099291186</v>
          </cell>
          <cell r="V30">
            <v>26394.595276680488</v>
          </cell>
          <cell r="X30">
            <v>1062.7247802151837</v>
          </cell>
          <cell r="Z30">
            <v>39319.350104074547</v>
          </cell>
          <cell r="AB30">
            <v>353.06761856517005</v>
          </cell>
          <cell r="AD30">
            <v>127611.74315450722</v>
          </cell>
          <cell r="AF30">
            <v>9060.6297967095325</v>
          </cell>
        </row>
        <row r="31">
          <cell r="B31">
            <v>710617.35602416331</v>
          </cell>
          <cell r="D31">
            <v>0</v>
          </cell>
          <cell r="F31">
            <v>363027.01804172597</v>
          </cell>
          <cell r="H31">
            <v>0</v>
          </cell>
          <cell r="J31">
            <v>179027.80465048456</v>
          </cell>
          <cell r="L31">
            <v>0</v>
          </cell>
          <cell r="N31">
            <v>63253.672209774391</v>
          </cell>
          <cell r="P31">
            <v>105308.86112217754</v>
          </cell>
          <cell r="R31">
            <v>82773.318040024358</v>
          </cell>
          <cell r="T31">
            <v>0</v>
          </cell>
          <cell r="V31">
            <v>35857.307036347906</v>
          </cell>
          <cell r="X31">
            <v>0</v>
          </cell>
          <cell r="Z31">
            <v>26801.472783640816</v>
          </cell>
          <cell r="AB31">
            <v>0</v>
          </cell>
          <cell r="AD31">
            <v>13596.038251858778</v>
          </cell>
          <cell r="AF31">
            <v>6518.4999681769787</v>
          </cell>
        </row>
        <row r="32">
          <cell r="B32">
            <v>281310.70205160021</v>
          </cell>
          <cell r="D32">
            <v>0</v>
          </cell>
          <cell r="F32">
            <v>212967.07955856615</v>
          </cell>
          <cell r="H32">
            <v>0</v>
          </cell>
          <cell r="J32">
            <v>43709.529378847445</v>
          </cell>
          <cell r="L32">
            <v>0</v>
          </cell>
          <cell r="N32">
            <v>3041.1350686521041</v>
          </cell>
          <cell r="P32">
            <v>21592.958045534717</v>
          </cell>
          <cell r="R32">
            <v>274292.9923805627</v>
          </cell>
          <cell r="T32">
            <v>0</v>
          </cell>
          <cell r="V32">
            <v>113684.26748911095</v>
          </cell>
          <cell r="X32">
            <v>0</v>
          </cell>
          <cell r="Z32">
            <v>123500.4640850384</v>
          </cell>
          <cell r="AB32">
            <v>0</v>
          </cell>
          <cell r="AD32">
            <v>27655.632321486824</v>
          </cell>
          <cell r="AF32">
            <v>9452.6284849273598</v>
          </cell>
        </row>
        <row r="33">
          <cell r="B33">
            <v>1167969.2625272768</v>
          </cell>
          <cell r="D33">
            <v>87861.617950643325</v>
          </cell>
          <cell r="F33">
            <v>587907.54203233088</v>
          </cell>
          <cell r="I33">
            <v>1</v>
          </cell>
          <cell r="L33">
            <v>2363.0245885245508</v>
          </cell>
          <cell r="N33">
            <v>41392.660975463674</v>
          </cell>
          <cell r="P33">
            <v>146648.71577864984</v>
          </cell>
          <cell r="R33">
            <v>1076580.4530959302</v>
          </cell>
          <cell r="T33">
            <v>132519.20534213824</v>
          </cell>
          <cell r="V33">
            <v>277744.10371741781</v>
          </cell>
          <cell r="X33">
            <v>112500.65803825113</v>
          </cell>
          <cell r="Z33">
            <v>394875.06330023485</v>
          </cell>
          <cell r="AB33">
            <v>631.91103161755564</v>
          </cell>
          <cell r="AD33">
            <v>85159.642678040109</v>
          </cell>
          <cell r="AF33">
            <v>73149.868988230548</v>
          </cell>
        </row>
        <row r="34">
          <cell r="B34">
            <v>28960.191286108584</v>
          </cell>
          <cell r="F34">
            <v>18905.07745372512</v>
          </cell>
          <cell r="H34">
            <v>0</v>
          </cell>
          <cell r="J34">
            <v>798.80454742122447</v>
          </cell>
          <cell r="L34">
            <v>0</v>
          </cell>
          <cell r="N34">
            <v>5061.7461855706933</v>
          </cell>
          <cell r="P34">
            <v>3218.6111537081947</v>
          </cell>
          <cell r="R34">
            <v>7454.7398258682906</v>
          </cell>
          <cell r="T34">
            <v>1626.5865761389159</v>
          </cell>
          <cell r="V34">
            <v>2720.2558290168649</v>
          </cell>
          <cell r="X34">
            <v>0</v>
          </cell>
          <cell r="Z34">
            <v>278.84341305238559</v>
          </cell>
          <cell r="AB34">
            <v>0</v>
          </cell>
          <cell r="AD34">
            <v>1200.4299031215783</v>
          </cell>
          <cell r="AF34">
            <v>1628.6241045385461</v>
          </cell>
        </row>
        <row r="36">
          <cell r="B36">
            <v>699905.63173515664</v>
          </cell>
          <cell r="D36">
            <v>0</v>
          </cell>
          <cell r="F36">
            <v>355819.46798781387</v>
          </cell>
          <cell r="H36">
            <v>0</v>
          </cell>
          <cell r="J36">
            <v>176675.50258137661</v>
          </cell>
          <cell r="L36">
            <v>0</v>
          </cell>
          <cell r="N36">
            <v>62454.867662353165</v>
          </cell>
          <cell r="P36">
            <v>104955.79350361237</v>
          </cell>
          <cell r="R36">
            <v>81175.708945181919</v>
          </cell>
          <cell r="T36">
            <v>0</v>
          </cell>
          <cell r="V36">
            <v>34259.697941505459</v>
          </cell>
          <cell r="X36">
            <v>0</v>
          </cell>
          <cell r="Z36">
            <v>26801.472783640816</v>
          </cell>
          <cell r="AB36">
            <v>0</v>
          </cell>
          <cell r="AD36">
            <v>13596.038251858778</v>
          </cell>
          <cell r="AF36">
            <v>6518.4999681769787</v>
          </cell>
        </row>
        <row r="37">
          <cell r="B37">
            <v>10711.724289006543</v>
          </cell>
          <cell r="D37">
            <v>0</v>
          </cell>
          <cell r="F37">
            <v>7207.5500539121749</v>
          </cell>
          <cell r="H37">
            <v>0</v>
          </cell>
          <cell r="J37">
            <v>2352.3020691079728</v>
          </cell>
          <cell r="L37">
            <v>0</v>
          </cell>
          <cell r="N37">
            <v>798.80454742122447</v>
          </cell>
          <cell r="P37">
            <v>353.06761856517005</v>
          </cell>
          <cell r="R37">
            <v>1597.6090948424489</v>
          </cell>
          <cell r="T37">
            <v>0</v>
          </cell>
          <cell r="V37">
            <v>1597.6090948424489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0</v>
          </cell>
        </row>
        <row r="38">
          <cell r="B38">
            <v>281310.70205160021</v>
          </cell>
          <cell r="D38">
            <v>0</v>
          </cell>
          <cell r="F38">
            <v>212967.07955856615</v>
          </cell>
          <cell r="H38">
            <v>0</v>
          </cell>
          <cell r="J38">
            <v>43709.529378847445</v>
          </cell>
          <cell r="L38">
            <v>0</v>
          </cell>
          <cell r="N38">
            <v>3041.1350686521041</v>
          </cell>
          <cell r="P38">
            <v>21592.958045534717</v>
          </cell>
          <cell r="R38">
            <v>274292.9923805627</v>
          </cell>
          <cell r="T38">
            <v>0</v>
          </cell>
          <cell r="V38">
            <v>113684.26748911095</v>
          </cell>
          <cell r="X38">
            <v>0</v>
          </cell>
          <cell r="Z38">
            <v>123500.4640850384</v>
          </cell>
          <cell r="AB38">
            <v>0</v>
          </cell>
          <cell r="AD38">
            <v>27655.632321486824</v>
          </cell>
          <cell r="AF38">
            <v>9452.6284849273598</v>
          </cell>
        </row>
        <row r="39">
          <cell r="B39">
            <v>5595.3981872938057</v>
          </cell>
          <cell r="D39">
            <v>1996.4642834725073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1628.4883279340888</v>
          </cell>
          <cell r="T39">
            <v>0</v>
          </cell>
          <cell r="V39">
            <v>464.73902175397603</v>
          </cell>
          <cell r="X39">
            <v>0</v>
          </cell>
          <cell r="Z39">
            <v>1163.7493061801129</v>
          </cell>
          <cell r="AB39">
            <v>0</v>
          </cell>
          <cell r="AD39">
            <v>0</v>
          </cell>
          <cell r="AF39">
            <v>0</v>
          </cell>
        </row>
        <row r="40">
          <cell r="B40">
            <v>15395.737359430937</v>
          </cell>
          <cell r="D40">
            <v>2062.9144466371758</v>
          </cell>
          <cell r="F40">
            <v>7494.3266583740815</v>
          </cell>
          <cell r="H40">
            <v>0</v>
          </cell>
          <cell r="J40">
            <v>5039.6917069984538</v>
          </cell>
          <cell r="L40">
            <v>0</v>
          </cell>
          <cell r="N40">
            <v>0</v>
          </cell>
          <cell r="P40">
            <v>798.80454742122447</v>
          </cell>
          <cell r="R40">
            <v>1754.9234245751441</v>
          </cell>
          <cell r="T40">
            <v>0</v>
          </cell>
          <cell r="V40">
            <v>199.17386646598973</v>
          </cell>
          <cell r="X40">
            <v>0</v>
          </cell>
          <cell r="Z40">
            <v>1416.3278515829616</v>
          </cell>
          <cell r="AB40">
            <v>0</v>
          </cell>
          <cell r="AD40">
            <v>0</v>
          </cell>
          <cell r="AF40">
            <v>139.42170652619279</v>
          </cell>
        </row>
        <row r="41">
          <cell r="B41">
            <v>284021.24034982233</v>
          </cell>
          <cell r="D41">
            <v>0</v>
          </cell>
          <cell r="F41">
            <v>175266.87455617427</v>
          </cell>
          <cell r="H41">
            <v>0</v>
          </cell>
          <cell r="J41">
            <v>47756.940485474057</v>
          </cell>
          <cell r="L41">
            <v>0</v>
          </cell>
          <cell r="N41">
            <v>2397.5842193630351</v>
          </cell>
          <cell r="P41">
            <v>58599.84108881127</v>
          </cell>
          <cell r="R41">
            <v>1901.0264114928509</v>
          </cell>
          <cell r="T41">
            <v>0</v>
          </cell>
          <cell r="V41">
            <v>873.0836061217301</v>
          </cell>
          <cell r="X41">
            <v>0</v>
          </cell>
          <cell r="Z41">
            <v>828.76893890513099</v>
          </cell>
          <cell r="AB41">
            <v>0</v>
          </cell>
          <cell r="AD41">
            <v>0</v>
          </cell>
          <cell r="AF41">
            <v>199.17386646598973</v>
          </cell>
        </row>
        <row r="42">
          <cell r="B42">
            <v>368574.61063278897</v>
          </cell>
          <cell r="D42">
            <v>0</v>
          </cell>
          <cell r="F42">
            <v>178613.66887611794</v>
          </cell>
          <cell r="H42">
            <v>0</v>
          </cell>
          <cell r="J42">
            <v>134676.52279548784</v>
          </cell>
          <cell r="L42">
            <v>1665.9160558935869</v>
          </cell>
          <cell r="N42">
            <v>33445.564319730693</v>
          </cell>
          <cell r="P42">
            <v>20172.938585559434</v>
          </cell>
          <cell r="R42">
            <v>423336.83593658364</v>
          </cell>
          <cell r="T42">
            <v>0</v>
          </cell>
          <cell r="V42">
            <v>90969.500115954055</v>
          </cell>
          <cell r="X42">
            <v>0</v>
          </cell>
          <cell r="Z42">
            <v>249270.81463567232</v>
          </cell>
          <cell r="AB42">
            <v>0</v>
          </cell>
          <cell r="AD42">
            <v>63144.53416886671</v>
          </cell>
          <cell r="AF42">
            <v>19951.987016090992</v>
          </cell>
        </row>
        <row r="43">
          <cell r="B43">
            <v>124291.87920144494</v>
          </cell>
          <cell r="D43">
            <v>2523.1656003336439</v>
          </cell>
          <cell r="F43">
            <v>41149.533362780268</v>
          </cell>
          <cell r="H43">
            <v>0</v>
          </cell>
          <cell r="J43">
            <v>34552.957023265459</v>
          </cell>
          <cell r="L43">
            <v>0</v>
          </cell>
          <cell r="N43">
            <v>1545.8291694537922</v>
          </cell>
          <cell r="P43">
            <v>44520.394045611967</v>
          </cell>
          <cell r="R43">
            <v>12949.936720892116</v>
          </cell>
          <cell r="T43">
            <v>697.10853263096396</v>
          </cell>
          <cell r="V43">
            <v>8301.9198630063165</v>
          </cell>
          <cell r="X43">
            <v>0</v>
          </cell>
          <cell r="Z43">
            <v>764.90587582447097</v>
          </cell>
          <cell r="AB43">
            <v>0</v>
          </cell>
          <cell r="AD43">
            <v>2210.0505037470161</v>
          </cell>
          <cell r="AF43">
            <v>975.95194568334955</v>
          </cell>
        </row>
        <row r="44">
          <cell r="B44">
            <v>32450.494944183134</v>
          </cell>
          <cell r="D44">
            <v>0</v>
          </cell>
          <cell r="F44">
            <v>20148.728892604755</v>
          </cell>
          <cell r="H44">
            <v>0</v>
          </cell>
          <cell r="J44">
            <v>8581.4395499642651</v>
          </cell>
          <cell r="L44">
            <v>0</v>
          </cell>
          <cell r="N44">
            <v>2340.5981770004114</v>
          </cell>
          <cell r="P44">
            <v>1379.7283246136944</v>
          </cell>
          <cell r="R44">
            <v>126307.59793969552</v>
          </cell>
          <cell r="T44">
            <v>0</v>
          </cell>
          <cell r="V44">
            <v>50250.988265635497</v>
          </cell>
          <cell r="X44">
            <v>0</v>
          </cell>
          <cell r="Z44">
            <v>56692.646795709661</v>
          </cell>
          <cell r="AB44">
            <v>0</v>
          </cell>
          <cell r="AD44">
            <v>14269.345351930982</v>
          </cell>
          <cell r="AF44">
            <v>5094.6175264194871</v>
          </cell>
        </row>
        <row r="45">
          <cell r="B45">
            <v>29657.557700907659</v>
          </cell>
          <cell r="D45">
            <v>1602.2234602845519</v>
          </cell>
          <cell r="F45">
            <v>25941.432539560839</v>
          </cell>
          <cell r="H45">
            <v>0</v>
          </cell>
          <cell r="J45">
            <v>1296.0950607431157</v>
          </cell>
          <cell r="L45">
            <v>0</v>
          </cell>
          <cell r="N45">
            <v>353.06761856517005</v>
          </cell>
          <cell r="P45">
            <v>464.73902175397603</v>
          </cell>
          <cell r="R45">
            <v>7004.3768858083713</v>
          </cell>
          <cell r="T45">
            <v>312.00959253393603</v>
          </cell>
          <cell r="V45">
            <v>6692.3672932744348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F45">
            <v>0</v>
          </cell>
        </row>
        <row r="46">
          <cell r="B46">
            <v>29465.959610981103</v>
          </cell>
          <cell r="D46">
            <v>481.97718490413683</v>
          </cell>
          <cell r="F46">
            <v>27561.15869358788</v>
          </cell>
          <cell r="H46">
            <v>0</v>
          </cell>
          <cell r="J46">
            <v>1422.8237324890965</v>
          </cell>
          <cell r="N46">
            <v>0</v>
          </cell>
          <cell r="P46">
            <v>0</v>
          </cell>
          <cell r="R46">
            <v>21747.651251744308</v>
          </cell>
          <cell r="T46">
            <v>1475.2926662198342</v>
          </cell>
          <cell r="V46">
            <v>19633.314947587496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F46">
            <v>639.04363793697962</v>
          </cell>
        </row>
        <row r="47">
          <cell r="B47">
            <v>4289.5059814220485</v>
          </cell>
          <cell r="D47">
            <v>0</v>
          </cell>
          <cell r="F47">
            <v>3650.4623434850691</v>
          </cell>
          <cell r="H47">
            <v>0</v>
          </cell>
          <cell r="J47">
            <v>639.04363793697962</v>
          </cell>
          <cell r="L47">
            <v>0</v>
          </cell>
          <cell r="N47">
            <v>0</v>
          </cell>
          <cell r="P47">
            <v>0</v>
          </cell>
          <cell r="R47">
            <v>2527.6534683911518</v>
          </cell>
          <cell r="T47">
            <v>0</v>
          </cell>
          <cell r="V47">
            <v>2527.6534683911518</v>
          </cell>
          <cell r="X47">
            <v>0</v>
          </cell>
          <cell r="Z47">
            <v>0</v>
          </cell>
          <cell r="AB47">
            <v>0</v>
          </cell>
          <cell r="AD47">
            <v>0</v>
          </cell>
          <cell r="AF47">
            <v>0</v>
          </cell>
        </row>
        <row r="48">
          <cell r="B48">
            <v>23295.055602749519</v>
          </cell>
          <cell r="D48">
            <v>0</v>
          </cell>
          <cell r="F48">
            <v>8629.728587721831</v>
          </cell>
          <cell r="H48">
            <v>0</v>
          </cell>
          <cell r="J48">
            <v>12296.498969982778</v>
          </cell>
          <cell r="L48">
            <v>0</v>
          </cell>
          <cell r="N48">
            <v>0</v>
          </cell>
          <cell r="P48">
            <v>2368.8280450449124</v>
          </cell>
          <cell r="R48">
            <v>19011.423221209363</v>
          </cell>
          <cell r="T48">
            <v>0</v>
          </cell>
          <cell r="V48">
            <v>7626.3571656909326</v>
          </cell>
          <cell r="X48">
            <v>0</v>
          </cell>
          <cell r="Z48">
            <v>10244.194429504831</v>
          </cell>
          <cell r="AB48">
            <v>0</v>
          </cell>
          <cell r="AD48">
            <v>492.48932509136284</v>
          </cell>
          <cell r="AF48">
            <v>648.38230092223603</v>
          </cell>
        </row>
        <row r="49">
          <cell r="B49">
            <v>56296.10787784923</v>
          </cell>
          <cell r="D49">
            <v>1808.6551647013275</v>
          </cell>
          <cell r="F49">
            <v>45779.003696083535</v>
          </cell>
          <cell r="H49">
            <v>0</v>
          </cell>
          <cell r="J49">
            <v>6390.2159444433619</v>
          </cell>
          <cell r="L49">
            <v>0</v>
          </cell>
          <cell r="N49">
            <v>798.80454742122447</v>
          </cell>
          <cell r="P49">
            <v>1519.4285251997981</v>
          </cell>
          <cell r="R49">
            <v>27798.96316554349</v>
          </cell>
          <cell r="T49">
            <v>604.16072828016877</v>
          </cell>
          <cell r="V49">
            <v>18141.111956500314</v>
          </cell>
          <cell r="X49">
            <v>0</v>
          </cell>
          <cell r="Z49">
            <v>3607.1710801707231</v>
          </cell>
          <cell r="AB49">
            <v>0</v>
          </cell>
          <cell r="AD49">
            <v>1876.4525078948345</v>
          </cell>
          <cell r="AF49">
            <v>3570.0668926974349</v>
          </cell>
        </row>
        <row r="50">
          <cell r="B50">
            <v>40925.031932863152</v>
          </cell>
          <cell r="D50">
            <v>40344.108155670685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580.92377719246997</v>
          </cell>
          <cell r="R50">
            <v>33018.559554873362</v>
          </cell>
          <cell r="T50">
            <v>33018.559554873362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F50">
            <v>0</v>
          </cell>
        </row>
        <row r="51">
          <cell r="B51">
            <v>36169.931366699326</v>
          </cell>
          <cell r="D51">
            <v>25376.860596543851</v>
          </cell>
          <cell r="F51">
            <v>8695.9342617798102</v>
          </cell>
          <cell r="H51">
            <v>0</v>
          </cell>
          <cell r="J51">
            <v>1744.0688898104877</v>
          </cell>
          <cell r="L51">
            <v>0</v>
          </cell>
          <cell r="N51">
            <v>0</v>
          </cell>
          <cell r="P51">
            <v>353.06761856517005</v>
          </cell>
          <cell r="R51">
            <v>92114.672176947832</v>
          </cell>
          <cell r="T51">
            <v>75397.874043809279</v>
          </cell>
          <cell r="V51">
            <v>14547.945460367016</v>
          </cell>
          <cell r="X51">
            <v>0</v>
          </cell>
          <cell r="Z51">
            <v>1031.1740582982125</v>
          </cell>
          <cell r="AB51">
            <v>0</v>
          </cell>
          <cell r="AD51">
            <v>0</v>
          </cell>
          <cell r="AF51">
            <v>1137.6786144733178</v>
          </cell>
        </row>
        <row r="52">
          <cell r="B52">
            <v>31385.316654400136</v>
          </cell>
          <cell r="D52">
            <v>11665.24905809548</v>
          </cell>
          <cell r="F52">
            <v>13107.936451058078</v>
          </cell>
          <cell r="H52">
            <v>0</v>
          </cell>
          <cell r="J52">
            <v>5193.9907967864383</v>
          </cell>
          <cell r="L52">
            <v>0</v>
          </cell>
          <cell r="N52">
            <v>0</v>
          </cell>
          <cell r="P52">
            <v>1418.140348460136</v>
          </cell>
          <cell r="R52">
            <v>55594.589038423976</v>
          </cell>
          <cell r="T52">
            <v>21014.200223790715</v>
          </cell>
          <cell r="V52">
            <v>23228.002547787961</v>
          </cell>
          <cell r="X52">
            <v>0</v>
          </cell>
          <cell r="Z52">
            <v>8481.1744302793213</v>
          </cell>
          <cell r="AB52">
            <v>631.91103161755564</v>
          </cell>
          <cell r="AD52">
            <v>663.01515112410482</v>
          </cell>
          <cell r="AF52">
            <v>1576.2856538243395</v>
          </cell>
        </row>
        <row r="53">
          <cell r="B53">
            <v>15816.679144729855</v>
          </cell>
          <cell r="D53">
            <v>0</v>
          </cell>
          <cell r="F53">
            <v>8420.5856205530672</v>
          </cell>
          <cell r="H53">
            <v>0</v>
          </cell>
          <cell r="J53">
            <v>4495.7937849329091</v>
          </cell>
          <cell r="L53">
            <v>0</v>
          </cell>
          <cell r="N53">
            <v>0</v>
          </cell>
          <cell r="P53">
            <v>2900.299739243872</v>
          </cell>
          <cell r="R53">
            <v>2802.4074135817918</v>
          </cell>
          <cell r="T53">
            <v>0</v>
          </cell>
          <cell r="V53">
            <v>731.71023141347268</v>
          </cell>
          <cell r="X53">
            <v>0</v>
          </cell>
          <cell r="Z53">
            <v>1364.5619450379791</v>
          </cell>
          <cell r="AB53">
            <v>0</v>
          </cell>
          <cell r="AD53">
            <v>353.06761856517005</v>
          </cell>
          <cell r="AF53">
            <v>353.06761856517005</v>
          </cell>
        </row>
        <row r="54">
          <cell r="B54">
            <v>51783.766316658141</v>
          </cell>
          <cell r="D54">
            <v>0</v>
          </cell>
          <cell r="F54">
            <v>12770.815742107701</v>
          </cell>
          <cell r="H54">
            <v>0</v>
          </cell>
          <cell r="J54">
            <v>29886.208088729069</v>
          </cell>
          <cell r="L54">
            <v>697.10853263096396</v>
          </cell>
          <cell r="N54">
            <v>232.36951087698802</v>
          </cell>
          <cell r="P54">
            <v>8197.2644423134407</v>
          </cell>
          <cell r="R54">
            <v>97309.804213033916</v>
          </cell>
          <cell r="T54">
            <v>0</v>
          </cell>
          <cell r="V54">
            <v>11219.561349012296</v>
          </cell>
          <cell r="X54">
            <v>7038.4837217547056</v>
          </cell>
          <cell r="Z54">
            <v>53043.76606818552</v>
          </cell>
          <cell r="AB54">
            <v>0</v>
          </cell>
          <cell r="AD54">
            <v>697.10853263096408</v>
          </cell>
          <cell r="AF54">
            <v>25310.884541450516</v>
          </cell>
        </row>
        <row r="55">
          <cell r="B55">
            <v>14653.746168347625</v>
          </cell>
          <cell r="D55">
            <v>0</v>
          </cell>
          <cell r="F55">
            <v>3177.1743518071921</v>
          </cell>
          <cell r="H55">
            <v>7823.4107346294904</v>
          </cell>
          <cell r="J55">
            <v>0</v>
          </cell>
          <cell r="L55">
            <v>0</v>
          </cell>
          <cell r="N55">
            <v>278.84341305238559</v>
          </cell>
          <cell r="P55">
            <v>3374.3176688585536</v>
          </cell>
          <cell r="R55">
            <v>145447.43892255594</v>
          </cell>
          <cell r="T55">
            <v>0</v>
          </cell>
          <cell r="V55">
            <v>18012.569535811959</v>
          </cell>
          <cell r="X55">
            <v>105462.17431649646</v>
          </cell>
          <cell r="Z55">
            <v>6965.8078848839368</v>
          </cell>
          <cell r="AB55">
            <v>0</v>
          </cell>
          <cell r="AD55">
            <v>1453.5795181889901</v>
          </cell>
          <cell r="AF55">
            <v>13553.307667174624</v>
          </cell>
        </row>
        <row r="56">
          <cell r="B56">
            <v>3901.2434947141874</v>
          </cell>
          <cell r="D56">
            <v>0</v>
          </cell>
          <cell r="F56">
            <v>3901.2434947141874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4324.1050226444804</v>
          </cell>
          <cell r="T56">
            <v>0</v>
          </cell>
          <cell r="V56">
            <v>4324.1050226444804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</row>
        <row r="57">
          <cell r="B57">
            <v>0</v>
          </cell>
          <cell r="D57">
            <v>0</v>
          </cell>
          <cell r="F57">
            <v>0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</row>
        <row r="58">
          <cell r="B58">
            <v>0</v>
          </cell>
          <cell r="D58">
            <v>0</v>
          </cell>
          <cell r="F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</row>
        <row r="59">
          <cell r="B59">
            <v>28960.191286108584</v>
          </cell>
          <cell r="F59">
            <v>18905.07745372512</v>
          </cell>
          <cell r="H59">
            <v>0</v>
          </cell>
          <cell r="J59">
            <v>798.80454742122447</v>
          </cell>
          <cell r="L59">
            <v>0</v>
          </cell>
          <cell r="N59">
            <v>5061.7461855706933</v>
          </cell>
          <cell r="P59">
            <v>3218.6111537081947</v>
          </cell>
          <cell r="R59">
            <v>7454.7398258682906</v>
          </cell>
          <cell r="T59">
            <v>1626.5865761389159</v>
          </cell>
          <cell r="V59">
            <v>2720.2558290168649</v>
          </cell>
          <cell r="X59">
            <v>0</v>
          </cell>
          <cell r="Z59">
            <v>278.84341305238559</v>
          </cell>
          <cell r="AB59">
            <v>0</v>
          </cell>
          <cell r="AD59">
            <v>1200.4299031215783</v>
          </cell>
          <cell r="AF59">
            <v>1628.6241045385461</v>
          </cell>
        </row>
        <row r="60">
          <cell r="B60">
            <v>54078.681521521423</v>
          </cell>
          <cell r="D60">
            <v>5078.6545480188315</v>
          </cell>
          <cell r="F60">
            <v>27138.986193623059</v>
          </cell>
          <cell r="H60">
            <v>0</v>
          </cell>
          <cell r="J60">
            <v>21507.973161314389</v>
          </cell>
          <cell r="L60">
            <v>0</v>
          </cell>
          <cell r="N60">
            <v>353.06761856517005</v>
          </cell>
          <cell r="P60">
            <v>0</v>
          </cell>
          <cell r="R60">
            <v>22884.00295043884</v>
          </cell>
          <cell r="T60">
            <v>4240.5280037684661</v>
          </cell>
          <cell r="V60">
            <v>10872.292939010415</v>
          </cell>
          <cell r="X60">
            <v>0</v>
          </cell>
          <cell r="Z60">
            <v>6994.4332468165776</v>
          </cell>
          <cell r="AB60">
            <v>0</v>
          </cell>
          <cell r="AD60">
            <v>353.06761856517005</v>
          </cell>
          <cell r="AF60">
            <v>423.68114227820405</v>
          </cell>
        </row>
        <row r="61">
          <cell r="B61">
            <v>74181.275717980679</v>
          </cell>
          <cell r="D61">
            <v>24364.689637463758</v>
          </cell>
          <cell r="F61">
            <v>30283.444992662837</v>
          </cell>
          <cell r="H61">
            <v>0</v>
          </cell>
          <cell r="J61">
            <v>17476.099141026378</v>
          </cell>
          <cell r="L61">
            <v>0</v>
          </cell>
          <cell r="N61">
            <v>0</v>
          </cell>
          <cell r="P61">
            <v>2057.0419468277037</v>
          </cell>
          <cell r="R61">
            <v>111005.01687792066</v>
          </cell>
          <cell r="T61">
            <v>68668.771878887201</v>
          </cell>
          <cell r="V61">
            <v>24486.099613127102</v>
          </cell>
          <cell r="X61">
            <v>0</v>
          </cell>
          <cell r="Z61">
            <v>17511.549812914069</v>
          </cell>
          <cell r="AB61">
            <v>0</v>
          </cell>
          <cell r="AD61">
            <v>139.42170652619279</v>
          </cell>
          <cell r="AF61">
            <v>199.17386646598973</v>
          </cell>
        </row>
        <row r="62">
          <cell r="B62">
            <v>108261.65489724863</v>
          </cell>
          <cell r="D62">
            <v>18483.904182668612</v>
          </cell>
          <cell r="F62">
            <v>65156.796620972273</v>
          </cell>
          <cell r="H62">
            <v>0</v>
          </cell>
          <cell r="J62">
            <v>15965.805486031397</v>
          </cell>
          <cell r="L62">
            <v>0</v>
          </cell>
          <cell r="N62">
            <v>416.01279004524804</v>
          </cell>
          <cell r="P62">
            <v>8239.1358175311743</v>
          </cell>
          <cell r="R62">
            <v>79227.346791628588</v>
          </cell>
          <cell r="T62">
            <v>35680.994576935467</v>
          </cell>
          <cell r="V62">
            <v>40203.974494053873</v>
          </cell>
          <cell r="X62">
            <v>0</v>
          </cell>
          <cell r="Z62">
            <v>1629.1864183190146</v>
          </cell>
          <cell r="AB62">
            <v>0</v>
          </cell>
          <cell r="AD62">
            <v>663.01515112410482</v>
          </cell>
          <cell r="AF62">
            <v>1050.176151196134</v>
          </cell>
        </row>
        <row r="63">
          <cell r="B63">
            <v>62157.100476596468</v>
          </cell>
          <cell r="D63">
            <v>4481.0411071399922</v>
          </cell>
          <cell r="F63">
            <v>52299.90407579668</v>
          </cell>
          <cell r="H63">
            <v>0</v>
          </cell>
          <cell r="J63">
            <v>1382.6260727433412</v>
          </cell>
          <cell r="L63">
            <v>0</v>
          </cell>
          <cell r="N63">
            <v>706.1352371303401</v>
          </cell>
          <cell r="P63">
            <v>3287.3939837860949</v>
          </cell>
          <cell r="R63">
            <v>61449.824282391826</v>
          </cell>
          <cell r="T63">
            <v>10182.432729621025</v>
          </cell>
          <cell r="V63">
            <v>43595.831069296895</v>
          </cell>
          <cell r="X63">
            <v>0</v>
          </cell>
          <cell r="Z63">
            <v>2720.6723414912367</v>
          </cell>
          <cell r="AB63">
            <v>0</v>
          </cell>
          <cell r="AD63">
            <v>2782.0327523967585</v>
          </cell>
          <cell r="AF63">
            <v>2168.8553895859213</v>
          </cell>
        </row>
        <row r="64">
          <cell r="B64">
            <v>321440.22290717222</v>
          </cell>
          <cell r="D64">
            <v>18480.755119374993</v>
          </cell>
          <cell r="F64">
            <v>147977.68342723625</v>
          </cell>
          <cell r="H64">
            <v>4585.3656890975226</v>
          </cell>
          <cell r="J64">
            <v>109697.84868430045</v>
          </cell>
          <cell r="L64">
            <v>697.10853263096396</v>
          </cell>
          <cell r="N64">
            <v>31392.294393298977</v>
          </cell>
          <cell r="P64">
            <v>8609.1670612336056</v>
          </cell>
          <cell r="R64">
            <v>589216.21941876807</v>
          </cell>
          <cell r="T64">
            <v>4386.8867855440903</v>
          </cell>
          <cell r="V64">
            <v>131883.54178674813</v>
          </cell>
          <cell r="X64">
            <v>17220.523247483481</v>
          </cell>
          <cell r="Z64">
            <v>335726.13847831596</v>
          </cell>
          <cell r="AB64">
            <v>631.91103161755564</v>
          </cell>
          <cell r="AD64">
            <v>69411.28739790371</v>
          </cell>
          <cell r="AF64">
            <v>29955.930691156449</v>
          </cell>
        </row>
        <row r="65">
          <cell r="B65">
            <v>207122.51492917471</v>
          </cell>
          <cell r="D65">
            <v>0</v>
          </cell>
          <cell r="F65">
            <v>28950.391892867272</v>
          </cell>
          <cell r="H65">
            <v>0</v>
          </cell>
          <cell r="J65">
            <v>161159.62751061772</v>
          </cell>
          <cell r="L65">
            <v>0</v>
          </cell>
          <cell r="N65">
            <v>4695.7993269167619</v>
          </cell>
          <cell r="P65">
            <v>12316.696198773388</v>
          </cell>
          <cell r="R65">
            <v>26978.006592923401</v>
          </cell>
          <cell r="T65">
            <v>0</v>
          </cell>
          <cell r="V65">
            <v>2542.0868536692242</v>
          </cell>
          <cell r="X65">
            <v>0</v>
          </cell>
          <cell r="Z65">
            <v>23235.489836132609</v>
          </cell>
          <cell r="AB65">
            <v>0</v>
          </cell>
          <cell r="AD65">
            <v>353.06761856517005</v>
          </cell>
          <cell r="AF65">
            <v>847.3622845564081</v>
          </cell>
        </row>
        <row r="66">
          <cell r="B66">
            <v>397468.27905386843</v>
          </cell>
          <cell r="D66">
            <v>2834.9080326992535</v>
          </cell>
          <cell r="F66">
            <v>209534.31931356044</v>
          </cell>
          <cell r="H66">
            <v>0</v>
          </cell>
          <cell r="J66">
            <v>116576.3149844267</v>
          </cell>
          <cell r="L66">
            <v>1665.9160558935869</v>
          </cell>
          <cell r="N66">
            <v>5917.7962992315906</v>
          </cell>
          <cell r="P66">
            <v>60939.0243680571</v>
          </cell>
          <cell r="R66">
            <v>185893.57143913058</v>
          </cell>
          <cell r="T66">
            <v>0</v>
          </cell>
          <cell r="V66">
            <v>29507.331613359805</v>
          </cell>
          <cell r="X66">
            <v>0</v>
          </cell>
          <cell r="Z66">
            <v>125026.79770980158</v>
          </cell>
          <cell r="AB66">
            <v>0</v>
          </cell>
          <cell r="AD66">
            <v>22696.81336716425</v>
          </cell>
          <cell r="AF66">
            <v>8662.6287488053204</v>
          </cell>
        </row>
        <row r="67">
          <cell r="B67">
            <v>215717.56013658544</v>
          </cell>
          <cell r="D67">
            <v>4391.4617004299853</v>
          </cell>
          <cell r="F67">
            <v>138137.12493970941</v>
          </cell>
          <cell r="H67">
            <v>0</v>
          </cell>
          <cell r="J67">
            <v>35764.945731227228</v>
          </cell>
          <cell r="L67">
            <v>0</v>
          </cell>
          <cell r="N67">
            <v>1072.0634432004401</v>
          </cell>
          <cell r="P67">
            <v>36351.964322018837</v>
          </cell>
          <cell r="R67">
            <v>72731.218639435901</v>
          </cell>
          <cell r="T67">
            <v>464.73902175397603</v>
          </cell>
          <cell r="V67">
            <v>65092.632850613787</v>
          </cell>
          <cell r="X67">
            <v>0</v>
          </cell>
          <cell r="Z67">
            <v>5169.0296934796143</v>
          </cell>
          <cell r="AB67">
            <v>0</v>
          </cell>
          <cell r="AD67">
            <v>353.06761856517005</v>
          </cell>
          <cell r="AF67">
            <v>1651.7494550233432</v>
          </cell>
        </row>
        <row r="68">
          <cell r="B68">
            <v>739606.78901228623</v>
          </cell>
          <cell r="D68">
            <v>7769.2484531996861</v>
          </cell>
          <cell r="F68">
            <v>482747.14185272856</v>
          </cell>
          <cell r="H68">
            <v>3238.0450455319674</v>
          </cell>
          <cell r="J68">
            <v>37744.818761233037</v>
          </cell>
          <cell r="L68">
            <v>0</v>
          </cell>
          <cell r="N68">
            <v>63487.366764066835</v>
          </cell>
          <cell r="P68">
            <v>144620.16813552685</v>
          </cell>
          <cell r="R68">
            <v>289470.20364767982</v>
          </cell>
          <cell r="T68">
            <v>10521.438921766914</v>
          </cell>
          <cell r="V68">
            <v>81125.034319384475</v>
          </cell>
          <cell r="X68">
            <v>95280.134790767668</v>
          </cell>
          <cell r="Z68">
            <v>27442.546044696122</v>
          </cell>
          <cell r="AB68">
            <v>0</v>
          </cell>
          <cell r="AD68">
            <v>29659.540020575194</v>
          </cell>
          <cell r="AF68">
            <v>45441.509550490242</v>
          </cell>
        </row>
        <row r="69">
          <cell r="B69">
            <v>2488.1680935775985</v>
          </cell>
          <cell r="D69">
            <v>2488.1680935775985</v>
          </cell>
          <cell r="F69">
            <v>0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P69">
            <v>0</v>
          </cell>
          <cell r="R69">
            <v>0</v>
          </cell>
          <cell r="T69">
            <v>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D69">
            <v>0</v>
          </cell>
          <cell r="AF69">
            <v>0</v>
          </cell>
        </row>
        <row r="70">
          <cell r="B70">
            <v>0</v>
          </cell>
          <cell r="D70">
            <v>0</v>
          </cell>
          <cell r="F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D70">
            <v>0</v>
          </cell>
          <cell r="AF70">
            <v>0</v>
          </cell>
        </row>
        <row r="71">
          <cell r="B71">
            <v>0</v>
          </cell>
          <cell r="D71">
            <v>0</v>
          </cell>
          <cell r="F71">
            <v>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P71">
            <v>0</v>
          </cell>
          <cell r="R71">
            <v>0</v>
          </cell>
          <cell r="T71">
            <v>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D71">
            <v>0</v>
          </cell>
          <cell r="AF71">
            <v>0</v>
          </cell>
        </row>
        <row r="72">
          <cell r="B72">
            <v>6335.2651431444392</v>
          </cell>
          <cell r="D72">
            <v>464.73902175397603</v>
          </cell>
          <cell r="F72">
            <v>580.92377719246997</v>
          </cell>
          <cell r="H72">
            <v>0</v>
          </cell>
          <cell r="J72">
            <v>232.36951087698802</v>
          </cell>
          <cell r="L72">
            <v>0</v>
          </cell>
          <cell r="N72">
            <v>4708.6785670055233</v>
          </cell>
          <cell r="P72">
            <v>348.55426631548198</v>
          </cell>
          <cell r="R72">
            <v>2246.0927020680242</v>
          </cell>
          <cell r="T72">
            <v>0</v>
          </cell>
          <cell r="V72">
            <v>697.10853263096408</v>
          </cell>
          <cell r="X72">
            <v>0</v>
          </cell>
          <cell r="Z72">
            <v>0</v>
          </cell>
          <cell r="AB72">
            <v>0</v>
          </cell>
          <cell r="AD72">
            <v>1200.4299031215783</v>
          </cell>
          <cell r="AF72">
            <v>348.55426631548198</v>
          </cell>
        </row>
      </sheetData>
      <sheetData sheetId="2">
        <row r="9">
          <cell r="B9">
            <v>9225.0780942017009</v>
          </cell>
          <cell r="C9">
            <v>14705.528821139318</v>
          </cell>
          <cell r="D9">
            <v>9657.0664886394788</v>
          </cell>
          <cell r="E9">
            <v>5761.5753678933843</v>
          </cell>
          <cell r="F9">
            <v>9330.3417273960749</v>
          </cell>
          <cell r="G9">
            <v>3002.4116286371764</v>
          </cell>
          <cell r="H9">
            <v>4183.937682168691</v>
          </cell>
          <cell r="I9">
            <v>10086.427148231156</v>
          </cell>
          <cell r="K9">
            <v>7770.4102478643845</v>
          </cell>
          <cell r="L9">
            <v>15393.727766233767</v>
          </cell>
          <cell r="M9">
            <v>8693.0804069487076</v>
          </cell>
          <cell r="N9">
            <v>3567.0431319032928</v>
          </cell>
          <cell r="O9">
            <v>6183.4868001691784</v>
          </cell>
          <cell r="P9">
            <v>800</v>
          </cell>
          <cell r="Q9">
            <v>2346.61648073672</v>
          </cell>
          <cell r="R9">
            <v>9250.9452087831341</v>
          </cell>
        </row>
        <row r="10">
          <cell r="I10">
            <v>4954.3387213628557</v>
          </cell>
        </row>
        <row r="11">
          <cell r="B11">
            <v>7484.2385903834747</v>
          </cell>
          <cell r="C11">
            <v>14226.557994569221</v>
          </cell>
          <cell r="D11">
            <v>7479.5321858369107</v>
          </cell>
          <cell r="E11">
            <v>5347.2906145218813</v>
          </cell>
          <cell r="F11">
            <v>8482.9754651971107</v>
          </cell>
          <cell r="G11">
            <v>2594.5575606314524</v>
          </cell>
          <cell r="H11">
            <v>3636.9619851665175</v>
          </cell>
          <cell r="I11">
            <v>7919.2004319920798</v>
          </cell>
          <cell r="K11">
            <v>6594.787421486184</v>
          </cell>
          <cell r="L11">
            <v>14185.872341453283</v>
          </cell>
          <cell r="M11">
            <v>7859.1345422948816</v>
          </cell>
          <cell r="N11">
            <v>3332.2583726812468</v>
          </cell>
          <cell r="O11">
            <v>5211.1491373154558</v>
          </cell>
          <cell r="P11">
            <v>800</v>
          </cell>
          <cell r="Q11">
            <v>1841.6210487188564</v>
          </cell>
          <cell r="R11">
            <v>8300.0048716241963</v>
          </cell>
        </row>
        <row r="12">
          <cell r="B12">
            <v>10342.305031733351</v>
          </cell>
          <cell r="C12">
            <v>15575.990609660666</v>
          </cell>
          <cell r="D12">
            <v>10651.088292893899</v>
          </cell>
          <cell r="E12">
            <v>4992.9824561403511</v>
          </cell>
          <cell r="F12">
            <v>9967.1100604895873</v>
          </cell>
          <cell r="G12">
            <v>2825</v>
          </cell>
          <cell r="H12">
            <v>2650.7991227468997</v>
          </cell>
          <cell r="I12">
            <v>11426.585206074782</v>
          </cell>
          <cell r="K12">
            <v>8508.8173665288177</v>
          </cell>
          <cell r="L12">
            <v>17193.134958725284</v>
          </cell>
          <cell r="M12">
            <v>9410.7192802535865</v>
          </cell>
          <cell r="N12">
            <v>4199.3482309124774</v>
          </cell>
          <cell r="O12">
            <v>5480.8477368340973</v>
          </cell>
          <cell r="P12">
            <v>800</v>
          </cell>
          <cell r="Q12">
            <v>2461.5197672881131</v>
          </cell>
          <cell r="R12">
            <v>10875.966260308913</v>
          </cell>
        </row>
        <row r="13">
          <cell r="B13">
            <v>10995.710220053881</v>
          </cell>
          <cell r="D13">
            <v>11995.519857998666</v>
          </cell>
          <cell r="E13">
            <v>9840</v>
          </cell>
          <cell r="F13">
            <v>9027.8861512319399</v>
          </cell>
          <cell r="G13">
            <v>3266.666666666667</v>
          </cell>
          <cell r="H13">
            <v>6727.8098290598291</v>
          </cell>
          <cell r="I13">
            <v>12097.903553299491</v>
          </cell>
          <cell r="K13">
            <v>8335.8043758043787</v>
          </cell>
          <cell r="L13">
            <v>17478.048780487799</v>
          </cell>
          <cell r="M13">
            <v>10427.101769911504</v>
          </cell>
          <cell r="N13">
            <v>4064.8293963254591</v>
          </cell>
          <cell r="O13">
            <v>5486.3361547762988</v>
          </cell>
          <cell r="Q13">
            <v>3048.5380116959059</v>
          </cell>
          <cell r="R13">
            <v>10130.382049727108</v>
          </cell>
        </row>
        <row r="14">
          <cell r="B14">
            <v>8582.4667939537485</v>
          </cell>
          <cell r="C14">
            <v>14133.928145139937</v>
          </cell>
          <cell r="D14">
            <v>8891.979284468478</v>
          </cell>
          <cell r="F14">
            <v>9185.8281857928669</v>
          </cell>
          <cell r="H14">
            <v>4096.509785829684</v>
          </cell>
          <cell r="K14">
            <v>7401.3622966496614</v>
          </cell>
          <cell r="L14">
            <v>14495.907362429067</v>
          </cell>
          <cell r="M14">
            <v>7874.5737884998525</v>
          </cell>
          <cell r="N14">
            <v>3383.8457229427722</v>
          </cell>
          <cell r="O14">
            <v>6528.1233666200978</v>
          </cell>
          <cell r="Q14">
            <v>2183.9981346345603</v>
          </cell>
          <cell r="R14">
            <v>8465.1862815619224</v>
          </cell>
        </row>
        <row r="15">
          <cell r="B15">
            <v>5275.3172717010302</v>
          </cell>
          <cell r="C15">
            <v>12819.3893869639</v>
          </cell>
          <cell r="D15">
            <v>4615.2327794655739</v>
          </cell>
          <cell r="E15">
            <v>5242.9378531073444</v>
          </cell>
          <cell r="F15">
            <v>7457.9674680357621</v>
          </cell>
          <cell r="G15">
            <v>800</v>
          </cell>
          <cell r="H15">
            <v>3112.8116548112262</v>
          </cell>
          <cell r="K15">
            <v>4283.7565018158839</v>
          </cell>
          <cell r="L15">
            <v>10731.932022867886</v>
          </cell>
          <cell r="M15">
            <v>5114.0339492102694</v>
          </cell>
          <cell r="N15">
            <v>2948.5477524740659</v>
          </cell>
          <cell r="O15">
            <v>3760.6335746123273</v>
          </cell>
          <cell r="Q15">
            <v>1368.9308469308469</v>
          </cell>
          <cell r="R15">
            <v>5643.8701858335598</v>
          </cell>
        </row>
        <row r="16">
          <cell r="B16">
            <v>4581.1784822493428</v>
          </cell>
          <cell r="D16">
            <v>3934.0560121280837</v>
          </cell>
          <cell r="E16">
            <v>4400</v>
          </cell>
          <cell r="F16">
            <v>6689.8282265940525</v>
          </cell>
          <cell r="G16">
            <v>1000</v>
          </cell>
          <cell r="H16">
            <v>3593.1372998750003</v>
          </cell>
          <cell r="I16">
            <v>3947.999988797907</v>
          </cell>
          <cell r="K16">
            <v>3165.4988488078202</v>
          </cell>
          <cell r="M16">
            <v>4393.5724463768674</v>
          </cell>
          <cell r="N16">
            <v>2108.1584573162454</v>
          </cell>
          <cell r="O16">
            <v>3616.4656318463044</v>
          </cell>
          <cell r="Q16">
            <v>1129.8104752833874</v>
          </cell>
          <cell r="R16">
            <v>3146.8577846174207</v>
          </cell>
        </row>
        <row r="17">
          <cell r="B17">
            <v>5997.0797419044511</v>
          </cell>
          <cell r="C17">
            <v>10803.647884421593</v>
          </cell>
          <cell r="D17">
            <v>5913.5664566274791</v>
          </cell>
          <cell r="E17">
            <v>6436.9563603874622</v>
          </cell>
          <cell r="F17">
            <v>7527.024966989934</v>
          </cell>
          <cell r="G17">
            <v>4000</v>
          </cell>
          <cell r="H17">
            <v>3282.7557518048511</v>
          </cell>
          <cell r="I17">
            <v>6065.7072072641977</v>
          </cell>
          <cell r="K17">
            <v>4022.7163608257051</v>
          </cell>
          <cell r="L17">
            <v>7103.1679840228117</v>
          </cell>
          <cell r="M17">
            <v>5450.5900972434429</v>
          </cell>
          <cell r="N17">
            <v>3113.1322914708467</v>
          </cell>
          <cell r="O17">
            <v>3891.9441062809215</v>
          </cell>
          <cell r="Q17">
            <v>1696.9335423509515</v>
          </cell>
          <cell r="R17">
            <v>4727.4706593252495</v>
          </cell>
        </row>
        <row r="18">
          <cell r="B18">
            <v>8902.4764359128912</v>
          </cell>
          <cell r="C18">
            <v>13923.627850778941</v>
          </cell>
          <cell r="D18">
            <v>9253.28682498745</v>
          </cell>
          <cell r="E18">
            <v>3160.9417834683809</v>
          </cell>
          <cell r="F18">
            <v>9009.1297365722621</v>
          </cell>
          <cell r="G18">
            <v>2735.6294620846529</v>
          </cell>
          <cell r="H18">
            <v>4690.1111921176152</v>
          </cell>
          <cell r="I18">
            <v>9604.3146740234661</v>
          </cell>
          <cell r="K18">
            <v>7228.3711862806203</v>
          </cell>
          <cell r="L18">
            <v>12243.773071111158</v>
          </cell>
          <cell r="M18">
            <v>8015.9074455898381</v>
          </cell>
          <cell r="N18">
            <v>3875.65707072649</v>
          </cell>
          <cell r="O18">
            <v>6270.3677206578677</v>
          </cell>
          <cell r="P18">
            <v>800</v>
          </cell>
          <cell r="Q18">
            <v>1779.9526240915222</v>
          </cell>
          <cell r="R18">
            <v>8238.6261225257022</v>
          </cell>
        </row>
        <row r="19">
          <cell r="B19">
            <v>14321.247881429417</v>
          </cell>
          <cell r="C19">
            <v>16332.594675568296</v>
          </cell>
          <cell r="D19">
            <v>14374.735863873462</v>
          </cell>
          <cell r="F19">
            <v>14255.416661331486</v>
          </cell>
          <cell r="G19">
            <v>2000</v>
          </cell>
          <cell r="H19">
            <v>3726.3450463155527</v>
          </cell>
          <cell r="I19">
            <v>14893.702238871001</v>
          </cell>
          <cell r="K19">
            <v>13239.187170670824</v>
          </cell>
          <cell r="L19">
            <v>16282.69644400994</v>
          </cell>
          <cell r="M19">
            <v>11915.522721872283</v>
          </cell>
          <cell r="N19">
            <v>4201.3661434163114</v>
          </cell>
          <cell r="O19">
            <v>11474.981850481672</v>
          </cell>
          <cell r="Q19">
            <v>6500.0547037215292</v>
          </cell>
          <cell r="R19">
            <v>13885.873964166769</v>
          </cell>
        </row>
        <row r="20">
          <cell r="B20">
            <v>6607.5369370899953</v>
          </cell>
          <cell r="D20">
            <v>8164.4238262688223</v>
          </cell>
          <cell r="F20">
            <v>7680.7690807531271</v>
          </cell>
          <cell r="H20">
            <v>2615.1754404500875</v>
          </cell>
          <cell r="I20">
            <v>8164.4238262688223</v>
          </cell>
          <cell r="K20">
            <v>5994.5757971102212</v>
          </cell>
          <cell r="L20">
            <v>20000</v>
          </cell>
          <cell r="M20">
            <v>9432.3787662696614</v>
          </cell>
          <cell r="N20">
            <v>6543.1868199373266</v>
          </cell>
          <cell r="O20">
            <v>2750.1643872383434</v>
          </cell>
          <cell r="Q20">
            <v>962.95183835394982</v>
          </cell>
          <cell r="R20">
            <v>9117.0583238938198</v>
          </cell>
        </row>
        <row r="21">
          <cell r="B21">
            <v>3602.2342437496468</v>
          </cell>
          <cell r="C21">
            <v>9500</v>
          </cell>
          <cell r="D21">
            <v>3864.1804687667454</v>
          </cell>
          <cell r="E21">
            <v>800</v>
          </cell>
          <cell r="F21">
            <v>3253.3854217397602</v>
          </cell>
          <cell r="G21">
            <v>2375.3434776154263</v>
          </cell>
          <cell r="H21">
            <v>2900.9032212176653</v>
          </cell>
          <cell r="I21">
            <v>3852.8219182975972</v>
          </cell>
          <cell r="K21">
            <v>3659.3269608147616</v>
          </cell>
          <cell r="L21">
            <v>6150</v>
          </cell>
          <cell r="M21">
            <v>4477.7820556485303</v>
          </cell>
          <cell r="N21">
            <v>2433.317688260574</v>
          </cell>
          <cell r="O21">
            <v>4657.0656235008364</v>
          </cell>
          <cell r="Q21">
            <v>1418.9277389976119</v>
          </cell>
          <cell r="R21">
            <v>3995.1092193309523</v>
          </cell>
        </row>
        <row r="22">
          <cell r="B22">
            <v>6669.2359734117372</v>
          </cell>
          <cell r="C22">
            <v>11115.199393796309</v>
          </cell>
          <cell r="D22">
            <v>7177.2058780439393</v>
          </cell>
          <cell r="G22">
            <v>2825</v>
          </cell>
          <cell r="H22">
            <v>3399.0519794511861</v>
          </cell>
          <cell r="I22">
            <v>7285.6062149950167</v>
          </cell>
          <cell r="K22">
            <v>6146.6685433232433</v>
          </cell>
          <cell r="L22">
            <v>9654.4734237488265</v>
          </cell>
          <cell r="M22">
            <v>7881.7455827205822</v>
          </cell>
          <cell r="N22">
            <v>3389.0234245681718</v>
          </cell>
          <cell r="O22">
            <v>3383.552130174573</v>
          </cell>
          <cell r="Q22">
            <v>1432.7935002041688</v>
          </cell>
          <cell r="R22">
            <v>7266.6458403345305</v>
          </cell>
        </row>
        <row r="23">
          <cell r="B23">
            <v>7594.2916053402423</v>
          </cell>
          <cell r="C23">
            <v>13055.546980535881</v>
          </cell>
          <cell r="D23">
            <v>7854.6535748531596</v>
          </cell>
          <cell r="F23">
            <v>8120.2630157435788</v>
          </cell>
          <cell r="H23">
            <v>3906.7376281132752</v>
          </cell>
          <cell r="I23">
            <v>8098.1384235402566</v>
          </cell>
          <cell r="K23">
            <v>6592.9458089794425</v>
          </cell>
          <cell r="L23">
            <v>10114.016804332734</v>
          </cell>
          <cell r="M23">
            <v>8186.3622390709697</v>
          </cell>
          <cell r="N23">
            <v>3339.0596562394931</v>
          </cell>
          <cell r="O23">
            <v>4600.1788289925917</v>
          </cell>
          <cell r="Q23">
            <v>2924.4487405071022</v>
          </cell>
          <cell r="R23">
            <v>7955.9148432785923</v>
          </cell>
        </row>
        <row r="24">
          <cell r="B24">
            <v>8128.024664813167</v>
          </cell>
          <cell r="C24">
            <v>12417.658844136615</v>
          </cell>
          <cell r="D24">
            <v>8520.9289086502267</v>
          </cell>
          <cell r="F24">
            <v>8939.6949910199273</v>
          </cell>
          <cell r="H24">
            <v>3736.1339123982325</v>
          </cell>
          <cell r="I24">
            <v>8687.2983579408719</v>
          </cell>
          <cell r="K24">
            <v>7344.9440988208426</v>
          </cell>
          <cell r="L24">
            <v>13565.057105572545</v>
          </cell>
          <cell r="M24">
            <v>9313.5729487068784</v>
          </cell>
          <cell r="N24">
            <v>3193.1915210609841</v>
          </cell>
          <cell r="O24">
            <v>4879.530752209178</v>
          </cell>
          <cell r="Q24">
            <v>1933.1402440241582</v>
          </cell>
          <cell r="R24">
            <v>9294.8182369764672</v>
          </cell>
        </row>
        <row r="25">
          <cell r="B25">
            <v>8485.5202809919956</v>
          </cell>
          <cell r="C25">
            <v>13806.235424150804</v>
          </cell>
          <cell r="D25">
            <v>8295.7285789561847</v>
          </cell>
          <cell r="E25">
            <v>8402.9055402127688</v>
          </cell>
          <cell r="F25">
            <v>9612.0725252185457</v>
          </cell>
          <cell r="H25">
            <v>4840.4422586236133</v>
          </cell>
          <cell r="I25">
            <v>8694.3027052155885</v>
          </cell>
          <cell r="K25">
            <v>6902.1569764989763</v>
          </cell>
          <cell r="L25">
            <v>14707.336308651631</v>
          </cell>
          <cell r="M25">
            <v>7956.3880177932633</v>
          </cell>
          <cell r="N25">
            <v>4089.7383559228779</v>
          </cell>
          <cell r="O25">
            <v>5736.1634545881907</v>
          </cell>
          <cell r="Q25">
            <v>1900.6287645460231</v>
          </cell>
          <cell r="R25">
            <v>8753.3472413977343</v>
          </cell>
        </row>
        <row r="26">
          <cell r="B26">
            <v>8652.2099852072679</v>
          </cell>
          <cell r="C26">
            <v>16326.762284018185</v>
          </cell>
          <cell r="D26">
            <v>7916.3412129467733</v>
          </cell>
          <cell r="E26">
            <v>5823.3596182566416</v>
          </cell>
          <cell r="F26">
            <v>9087.3243801822682</v>
          </cell>
          <cell r="H26">
            <v>4103.2376633585081</v>
          </cell>
          <cell r="I26">
            <v>9243.435953001188</v>
          </cell>
          <cell r="K26">
            <v>7527.5193603409716</v>
          </cell>
          <cell r="L26">
            <v>15506.107910576931</v>
          </cell>
          <cell r="M26">
            <v>7312.61201616778</v>
          </cell>
          <cell r="N26">
            <v>3478.7453147865167</v>
          </cell>
          <cell r="O26">
            <v>6290.369629251366</v>
          </cell>
          <cell r="Q26">
            <v>1849.4144382593556</v>
          </cell>
          <cell r="R26">
            <v>9908.091173639139</v>
          </cell>
        </row>
        <row r="27">
          <cell r="B27">
            <v>6288.3808481311689</v>
          </cell>
          <cell r="C27">
            <v>13112.516621687482</v>
          </cell>
          <cell r="D27">
            <v>5914.6687237295955</v>
          </cell>
          <cell r="E27">
            <v>4312.4256572477079</v>
          </cell>
          <cell r="F27">
            <v>7138.8365243016724</v>
          </cell>
          <cell r="H27">
            <v>1878.5161718079373</v>
          </cell>
          <cell r="I27">
            <v>6799.8248712170198</v>
          </cell>
          <cell r="K27">
            <v>4475.7617979638489</v>
          </cell>
          <cell r="L27">
            <v>16710.889831361794</v>
          </cell>
          <cell r="M27">
            <v>4327.078101954794</v>
          </cell>
          <cell r="N27">
            <v>2198.8971551054433</v>
          </cell>
          <cell r="O27">
            <v>4084.118145265063</v>
          </cell>
          <cell r="P27">
            <v>800</v>
          </cell>
          <cell r="Q27">
            <v>1569.4217372761595</v>
          </cell>
          <cell r="R27">
            <v>6662.8492119576158</v>
          </cell>
        </row>
        <row r="28">
          <cell r="B28">
            <v>3283.6550129176267</v>
          </cell>
          <cell r="C28">
            <v>8178.6800677271813</v>
          </cell>
          <cell r="D28">
            <v>3589.2581554082344</v>
          </cell>
          <cell r="E28">
            <v>800</v>
          </cell>
          <cell r="F28">
            <v>3067.2029967968301</v>
          </cell>
          <cell r="G28">
            <v>1000</v>
          </cell>
          <cell r="H28">
            <v>2162.4877601136754</v>
          </cell>
          <cell r="I28">
            <v>3694.7552342254917</v>
          </cell>
          <cell r="K28">
            <v>2853.223071425532</v>
          </cell>
          <cell r="L28">
            <v>7391.2111531077844</v>
          </cell>
          <cell r="M28">
            <v>4321.3218962145784</v>
          </cell>
          <cell r="N28">
            <v>1925.7825450332807</v>
          </cell>
          <cell r="O28">
            <v>2143.015087605937</v>
          </cell>
          <cell r="P28">
            <v>800</v>
          </cell>
          <cell r="Q28">
            <v>1428.0537608420591</v>
          </cell>
          <cell r="R28">
            <v>4265.0105301797303</v>
          </cell>
        </row>
        <row r="29">
          <cell r="B29">
            <v>5884.8694907277531</v>
          </cell>
          <cell r="C29">
            <v>9598.890388225258</v>
          </cell>
          <cell r="D29">
            <v>6661.4298150111563</v>
          </cell>
          <cell r="E29">
            <v>6002.2629994443359</v>
          </cell>
          <cell r="F29">
            <v>4757.9250397162014</v>
          </cell>
          <cell r="G29">
            <v>2789.8279497248409</v>
          </cell>
          <cell r="I29">
            <v>6798.6834142552871</v>
          </cell>
          <cell r="K29">
            <v>5554.5560868110615</v>
          </cell>
          <cell r="L29">
            <v>10129.578401443059</v>
          </cell>
          <cell r="M29">
            <v>7171.5508518399884</v>
          </cell>
          <cell r="N29">
            <v>3720.2318500965848</v>
          </cell>
          <cell r="O29">
            <v>4030.0994648063443</v>
          </cell>
          <cell r="Q29">
            <v>1749.8327981905811</v>
          </cell>
          <cell r="R29">
            <v>6703.4491824398274</v>
          </cell>
        </row>
        <row r="31">
          <cell r="B31">
            <v>14361.972902110281</v>
          </cell>
          <cell r="C31">
            <v>16868.950811823859</v>
          </cell>
          <cell r="D31">
            <v>14220.493477858488</v>
          </cell>
          <cell r="F31">
            <v>13803.887995685403</v>
          </cell>
          <cell r="H31">
            <v>12891.420724281148</v>
          </cell>
          <cell r="I31">
            <v>14640.588751029401</v>
          </cell>
          <cell r="K31">
            <v>14967.745323135192</v>
          </cell>
          <cell r="L31">
            <v>17403.402617459338</v>
          </cell>
          <cell r="M31">
            <v>13978.363495158468</v>
          </cell>
          <cell r="N31">
            <v>11582.086139127283</v>
          </cell>
          <cell r="O31">
            <v>14150.776738038403</v>
          </cell>
          <cell r="Q31">
            <v>14540.045875561787</v>
          </cell>
          <cell r="R31">
            <v>15317.361671215222</v>
          </cell>
        </row>
        <row r="32">
          <cell r="B32">
            <v>23578.344043376008</v>
          </cell>
          <cell r="C32">
            <v>27821.328119746755</v>
          </cell>
          <cell r="F32">
            <v>21260.128302952973</v>
          </cell>
          <cell r="H32">
            <v>23470.515108681961</v>
          </cell>
          <cell r="I32">
            <v>26495.672571363892</v>
          </cell>
          <cell r="K32">
            <v>25856.846019322726</v>
          </cell>
          <cell r="L32">
            <v>26645.492587783581</v>
          </cell>
          <cell r="M32">
            <v>24448.596317717813</v>
          </cell>
          <cell r="O32">
            <v>25626.099893354352</v>
          </cell>
          <cell r="R32">
            <v>26186.894190176452</v>
          </cell>
        </row>
        <row r="33">
          <cell r="B33">
            <v>31059.522018887121</v>
          </cell>
          <cell r="C33">
            <v>40400</v>
          </cell>
          <cell r="D33">
            <v>37483.918146130607</v>
          </cell>
          <cell r="F33">
            <v>29655.200774109468</v>
          </cell>
          <cell r="H33">
            <v>22500</v>
          </cell>
          <cell r="I33">
            <v>39302.055057267564</v>
          </cell>
          <cell r="K33">
            <v>33568.215036460308</v>
          </cell>
          <cell r="M33">
            <v>50000</v>
          </cell>
          <cell r="O33">
            <v>31943.296110789739</v>
          </cell>
          <cell r="R33">
            <v>50000</v>
          </cell>
        </row>
        <row r="34">
          <cell r="B34">
            <v>41720.339655883799</v>
          </cell>
          <cell r="D34">
            <v>70900</v>
          </cell>
          <cell r="F34">
            <v>40066.512786711457</v>
          </cell>
          <cell r="I34">
            <v>70900</v>
          </cell>
          <cell r="K34">
            <v>45524.565860260453</v>
          </cell>
          <cell r="L34">
            <v>51000</v>
          </cell>
          <cell r="O34">
            <v>43474.116371227821</v>
          </cell>
          <cell r="R34">
            <v>51000</v>
          </cell>
        </row>
        <row r="36">
          <cell r="B36">
            <v>4682.9576075744026</v>
          </cell>
          <cell r="D36">
            <v>4000.8827281649133</v>
          </cell>
          <cell r="F36">
            <v>7814.8101647954327</v>
          </cell>
          <cell r="H36">
            <v>2525.4268875924472</v>
          </cell>
          <cell r="I36">
            <v>4000.8827281649133</v>
          </cell>
          <cell r="K36">
            <v>3833.4589590713385</v>
          </cell>
          <cell r="M36">
            <v>4538.7120858750541</v>
          </cell>
          <cell r="O36">
            <v>3446.9376235862064</v>
          </cell>
          <cell r="Q36">
            <v>839.83246119020748</v>
          </cell>
          <cell r="R36">
            <v>4538.7120858750541</v>
          </cell>
        </row>
        <row r="37">
          <cell r="B37">
            <v>9423.0581260310319</v>
          </cell>
          <cell r="D37">
            <v>9954.1332343493632</v>
          </cell>
          <cell r="F37">
            <v>9465.3892960030098</v>
          </cell>
          <cell r="H37">
            <v>4190.8293762737376</v>
          </cell>
          <cell r="I37">
            <v>9954.1332343493632</v>
          </cell>
          <cell r="K37">
            <v>5652.7550140849744</v>
          </cell>
          <cell r="M37">
            <v>8196.41119017452</v>
          </cell>
          <cell r="O37">
            <v>3642.4779353205117</v>
          </cell>
          <cell r="Q37">
            <v>1497.2356610943152</v>
          </cell>
          <cell r="R37">
            <v>8196.41119017452</v>
          </cell>
        </row>
        <row r="38">
          <cell r="B38">
            <v>8639.2244382089757</v>
          </cell>
          <cell r="C38">
            <v>14265.633785921169</v>
          </cell>
          <cell r="D38">
            <v>8834.8421546733825</v>
          </cell>
          <cell r="E38">
            <v>5347.2906145218813</v>
          </cell>
          <cell r="F38">
            <v>8707.9454183875696</v>
          </cell>
          <cell r="G38">
            <v>2594.5575606314524</v>
          </cell>
          <cell r="H38">
            <v>4432.6765637616936</v>
          </cell>
          <cell r="I38">
            <v>9473.9493835837711</v>
          </cell>
          <cell r="K38">
            <v>7032.5071920503024</v>
          </cell>
          <cell r="L38">
            <v>14184.347378287061</v>
          </cell>
          <cell r="M38">
            <v>8189.0089572428915</v>
          </cell>
          <cell r="N38">
            <v>3332.2583726812468</v>
          </cell>
          <cell r="O38">
            <v>5834.6731260268662</v>
          </cell>
          <cell r="P38">
            <v>800</v>
          </cell>
          <cell r="Q38">
            <v>1950.9164385992046</v>
          </cell>
          <cell r="R38">
            <v>8599.9294813851047</v>
          </cell>
        </row>
        <row r="39">
          <cell r="B39">
            <v>7278.4679104608413</v>
          </cell>
          <cell r="C39">
            <v>8000.0000000000009</v>
          </cell>
          <cell r="D39">
            <v>7911.2953135367334</v>
          </cell>
          <cell r="H39">
            <v>1392.1653927195784</v>
          </cell>
          <cell r="I39">
            <v>7914.5593081291145</v>
          </cell>
          <cell r="K39">
            <v>5456.1359835258218</v>
          </cell>
          <cell r="L39">
            <v>15000</v>
          </cell>
          <cell r="M39">
            <v>5790.7167892206053</v>
          </cell>
          <cell r="O39">
            <v>7000</v>
          </cell>
          <cell r="Q39">
            <v>2843.4944431877498</v>
          </cell>
          <cell r="R39">
            <v>6715.8731763520555</v>
          </cell>
        </row>
        <row r="40">
          <cell r="B40">
            <v>4568.8353687168083</v>
          </cell>
          <cell r="D40">
            <v>3785.8518151082803</v>
          </cell>
          <cell r="F40">
            <v>7878.2053754891995</v>
          </cell>
          <cell r="H40">
            <v>2526.1043230415567</v>
          </cell>
          <cell r="I40">
            <v>3785.8518151082803</v>
          </cell>
          <cell r="K40">
            <v>3624.1014926546113</v>
          </cell>
          <cell r="M40">
            <v>4185.3119280659175</v>
          </cell>
          <cell r="O40">
            <v>3446.9376235862064</v>
          </cell>
          <cell r="Q40">
            <v>839.83246119020748</v>
          </cell>
          <cell r="R40">
            <v>4185.3119280659175</v>
          </cell>
        </row>
        <row r="41">
          <cell r="B41">
            <v>11567.388069661309</v>
          </cell>
          <cell r="D41">
            <v>14521.857849706697</v>
          </cell>
          <cell r="F41">
            <v>3900.7523327675708</v>
          </cell>
          <cell r="H41">
            <v>2333.3333333333335</v>
          </cell>
          <cell r="I41">
            <v>14521.857849706697</v>
          </cell>
          <cell r="K41">
            <v>12000</v>
          </cell>
          <cell r="M41">
            <v>12000</v>
          </cell>
          <cell r="R41">
            <v>12000</v>
          </cell>
        </row>
        <row r="42">
          <cell r="B42">
            <v>9423.0581260310319</v>
          </cell>
          <cell r="D42">
            <v>9954.1332343493632</v>
          </cell>
          <cell r="F42">
            <v>9465.3892960030098</v>
          </cell>
          <cell r="H42">
            <v>4190.8293762737376</v>
          </cell>
          <cell r="I42">
            <v>9954.1332343493632</v>
          </cell>
          <cell r="K42">
            <v>5652.7550140849744</v>
          </cell>
          <cell r="M42">
            <v>8196.41119017452</v>
          </cell>
          <cell r="O42">
            <v>3642.4779353205117</v>
          </cell>
          <cell r="Q42">
            <v>1497.2356610943152</v>
          </cell>
          <cell r="R42">
            <v>8196.41119017452</v>
          </cell>
        </row>
        <row r="43">
          <cell r="B43">
            <v>13981.924218205331</v>
          </cell>
          <cell r="C43">
            <v>22970.714769958362</v>
          </cell>
          <cell r="D43">
            <v>9691.9498357547618</v>
          </cell>
          <cell r="I43">
            <v>13981.924218205331</v>
          </cell>
          <cell r="K43">
            <v>110.72428884389458</v>
          </cell>
          <cell r="O43">
            <v>110.72428884389458</v>
          </cell>
        </row>
        <row r="44">
          <cell r="B44">
            <v>6829.1652666572763</v>
          </cell>
          <cell r="C44">
            <v>12133.915545270775</v>
          </cell>
          <cell r="D44">
            <v>8332.8856287187446</v>
          </cell>
          <cell r="F44">
            <v>3101.2394418671779</v>
          </cell>
          <cell r="H44">
            <v>600</v>
          </cell>
          <cell r="I44">
            <v>9153.3315545669302</v>
          </cell>
          <cell r="K44">
            <v>887.43621772515314</v>
          </cell>
          <cell r="M44">
            <v>300</v>
          </cell>
          <cell r="O44">
            <v>970.04558154985546</v>
          </cell>
          <cell r="R44">
            <v>300</v>
          </cell>
        </row>
        <row r="45">
          <cell r="B45">
            <v>6739.5158021681809</v>
          </cell>
          <cell r="D45">
            <v>6361.5470480316326</v>
          </cell>
          <cell r="F45">
            <v>10753.131006793838</v>
          </cell>
          <cell r="H45">
            <v>4814.8621745246983</v>
          </cell>
          <cell r="I45">
            <v>6361.5470480316326</v>
          </cell>
          <cell r="K45">
            <v>7241.187080546958</v>
          </cell>
          <cell r="M45">
            <v>8550.9063570508097</v>
          </cell>
          <cell r="Q45">
            <v>1500</v>
          </cell>
          <cell r="R45">
            <v>8550.9063570508097</v>
          </cell>
        </row>
        <row r="46">
          <cell r="B46">
            <v>8457.6383235627109</v>
          </cell>
          <cell r="D46">
            <v>9140.9968762065491</v>
          </cell>
          <cell r="F46">
            <v>8146.5801018144293</v>
          </cell>
          <cell r="G46">
            <v>2303.2297689531188</v>
          </cell>
          <cell r="H46">
            <v>3903.6068075700773</v>
          </cell>
          <cell r="I46">
            <v>9140.9968762065491</v>
          </cell>
          <cell r="K46">
            <v>6397.8387334499857</v>
          </cell>
          <cell r="M46">
            <v>8261.6429248836066</v>
          </cell>
          <cell r="O46">
            <v>6002.3328736966414</v>
          </cell>
          <cell r="Q46">
            <v>2144.8527951849096</v>
          </cell>
          <cell r="R46">
            <v>8261.6429248836066</v>
          </cell>
        </row>
        <row r="47">
          <cell r="B47">
            <v>7396.9976501894744</v>
          </cell>
          <cell r="C47">
            <v>22025.391604819815</v>
          </cell>
          <cell r="D47">
            <v>9281.8389375152474</v>
          </cell>
          <cell r="F47">
            <v>7576.9668138551715</v>
          </cell>
          <cell r="H47">
            <v>4513.7887940865876</v>
          </cell>
          <cell r="I47">
            <v>10069.875551201989</v>
          </cell>
          <cell r="K47">
            <v>8049.3836298363794</v>
          </cell>
          <cell r="L47">
            <v>15000</v>
          </cell>
          <cell r="M47">
            <v>8995.1601272129556</v>
          </cell>
          <cell r="O47">
            <v>1164.7189374333766</v>
          </cell>
          <cell r="Q47">
            <v>2180.9523809523807</v>
          </cell>
          <cell r="R47">
            <v>9576.7394166250979</v>
          </cell>
        </row>
        <row r="48">
          <cell r="B48">
            <v>9692.9055123244216</v>
          </cell>
          <cell r="D48">
            <v>9007.796225422886</v>
          </cell>
          <cell r="F48">
            <v>12614.729713631723</v>
          </cell>
          <cell r="H48">
            <v>2375.90325903646</v>
          </cell>
          <cell r="I48">
            <v>9007.796225422886</v>
          </cell>
          <cell r="K48">
            <v>5618.9584360712524</v>
          </cell>
          <cell r="M48">
            <v>6244.4588729863399</v>
          </cell>
          <cell r="O48">
            <v>5018.0008010060092</v>
          </cell>
          <cell r="Q48">
            <v>5492.842069312389</v>
          </cell>
          <cell r="R48">
            <v>6244.4588729863399</v>
          </cell>
        </row>
        <row r="49">
          <cell r="B49">
            <v>13815.005635005909</v>
          </cell>
          <cell r="C49">
            <v>20649.117929485576</v>
          </cell>
          <cell r="D49">
            <v>13208.115278282494</v>
          </cell>
          <cell r="F49">
            <v>18350.65678013935</v>
          </cell>
          <cell r="H49">
            <v>3000</v>
          </cell>
          <cell r="I49">
            <v>13681.399957874699</v>
          </cell>
          <cell r="K49">
            <v>12581.720703635523</v>
          </cell>
          <cell r="L49">
            <v>26000</v>
          </cell>
          <cell r="M49">
            <v>11832.414177429817</v>
          </cell>
          <cell r="R49">
            <v>12581.720703635523</v>
          </cell>
        </row>
        <row r="50">
          <cell r="B50">
            <v>13584.569712029941</v>
          </cell>
          <cell r="C50">
            <v>7346.7820665821901</v>
          </cell>
          <cell r="D50">
            <v>13454.329796830827</v>
          </cell>
          <cell r="F50">
            <v>18070.045990752111</v>
          </cell>
          <cell r="I50">
            <v>13342.826373495967</v>
          </cell>
          <cell r="K50">
            <v>15463.38621189163</v>
          </cell>
          <cell r="L50">
            <v>24041.189841668271</v>
          </cell>
          <cell r="M50">
            <v>14651.271978053244</v>
          </cell>
          <cell r="Q50">
            <v>18000</v>
          </cell>
          <cell r="R50">
            <v>15378.311075563741</v>
          </cell>
        </row>
        <row r="51">
          <cell r="B51">
            <v>9911.9890547125851</v>
          </cell>
          <cell r="D51">
            <v>9321.1847492547695</v>
          </cell>
          <cell r="F51">
            <v>12000</v>
          </cell>
          <cell r="I51">
            <v>9321.1847492547695</v>
          </cell>
          <cell r="K51">
            <v>9252.3075602249501</v>
          </cell>
          <cell r="M51">
            <v>9252.3075602249501</v>
          </cell>
          <cell r="R51">
            <v>9252.3075602249501</v>
          </cell>
        </row>
        <row r="52">
          <cell r="B52">
            <v>12611.752941130686</v>
          </cell>
          <cell r="D52">
            <v>11713.655500254219</v>
          </cell>
          <cell r="F52">
            <v>15213.417552195617</v>
          </cell>
          <cell r="H52">
            <v>3653.7485207777654</v>
          </cell>
          <cell r="I52">
            <v>11713.655500254219</v>
          </cell>
          <cell r="K52">
            <v>11620.169255311979</v>
          </cell>
          <cell r="M52">
            <v>9917.9979676772746</v>
          </cell>
          <cell r="O52">
            <v>13505.718824441357</v>
          </cell>
          <cell r="Q52">
            <v>2068.2029299368105</v>
          </cell>
          <cell r="R52">
            <v>9917.9979676772746</v>
          </cell>
        </row>
        <row r="53">
          <cell r="B53">
            <v>8982.2063130984461</v>
          </cell>
          <cell r="C53">
            <v>10474.243938156038</v>
          </cell>
          <cell r="D53">
            <v>9164.9280468603847</v>
          </cell>
          <cell r="F53">
            <v>8985.9679455175792</v>
          </cell>
          <cell r="H53">
            <v>1872.9015750999561</v>
          </cell>
          <cell r="I53">
            <v>9216.3594279058998</v>
          </cell>
          <cell r="K53">
            <v>7357.0087248670116</v>
          </cell>
          <cell r="L53">
            <v>10769.23076923077</v>
          </cell>
          <cell r="M53">
            <v>9480.9518805603748</v>
          </cell>
          <cell r="O53">
            <v>2394.1678812679747</v>
          </cell>
          <cell r="Q53">
            <v>1027.0361368851427</v>
          </cell>
          <cell r="R53">
            <v>9524.0715233894989</v>
          </cell>
        </row>
        <row r="54">
          <cell r="B54">
            <v>13069.148267307588</v>
          </cell>
          <cell r="C54">
            <v>13220.271942365387</v>
          </cell>
          <cell r="H54">
            <v>3240</v>
          </cell>
          <cell r="I54">
            <v>13220.271942365387</v>
          </cell>
          <cell r="K54">
            <v>14466.165746515895</v>
          </cell>
          <cell r="L54">
            <v>14466.165746515895</v>
          </cell>
          <cell r="R54">
            <v>14466.165746515895</v>
          </cell>
        </row>
        <row r="55">
          <cell r="B55">
            <v>13941.502929716469</v>
          </cell>
          <cell r="C55">
            <v>14962.395615028214</v>
          </cell>
          <cell r="D55">
            <v>12599.557699949528</v>
          </cell>
          <cell r="F55">
            <v>5000</v>
          </cell>
          <cell r="H55">
            <v>5000</v>
          </cell>
          <cell r="I55">
            <v>14366.88640548241</v>
          </cell>
          <cell r="K55">
            <v>12815.178546301717</v>
          </cell>
          <cell r="L55">
            <v>13639.131594285931</v>
          </cell>
          <cell r="M55">
            <v>9444.797093503179</v>
          </cell>
          <cell r="O55">
            <v>2819.7243159817449</v>
          </cell>
          <cell r="Q55">
            <v>6005.2465950990072</v>
          </cell>
          <cell r="R55">
            <v>13030.29042813569</v>
          </cell>
        </row>
        <row r="56">
          <cell r="B56">
            <v>9738.3665823676638</v>
          </cell>
          <cell r="C56">
            <v>13636.100214193642</v>
          </cell>
          <cell r="D56">
            <v>8650.7309462378325</v>
          </cell>
          <cell r="F56">
            <v>5577.9304566886494</v>
          </cell>
          <cell r="H56">
            <v>4102.8973944250865</v>
          </cell>
          <cell r="I56">
            <v>11136.964982383621</v>
          </cell>
          <cell r="K56">
            <v>12322.50977177335</v>
          </cell>
          <cell r="L56">
            <v>14892.399806082651</v>
          </cell>
          <cell r="M56">
            <v>8439.5743601224312</v>
          </cell>
          <cell r="O56">
            <v>21028.069255466853</v>
          </cell>
          <cell r="P56">
            <v>800</v>
          </cell>
          <cell r="Q56">
            <v>2020.2705530049884</v>
          </cell>
          <cell r="R56">
            <v>11491.968722710442</v>
          </cell>
        </row>
        <row r="57">
          <cell r="B57">
            <v>9684.5714922702482</v>
          </cell>
          <cell r="D57">
            <v>11631.511341528405</v>
          </cell>
          <cell r="F57">
            <v>7662.0584235754359</v>
          </cell>
          <cell r="H57">
            <v>8259.6207257974456</v>
          </cell>
          <cell r="I57">
            <v>11631.511341528405</v>
          </cell>
          <cell r="K57">
            <v>5853.5281035479566</v>
          </cell>
          <cell r="M57">
            <v>2969.8972800184642</v>
          </cell>
          <cell r="O57">
            <v>5809.4568042705869</v>
          </cell>
          <cell r="Q57">
            <v>12000</v>
          </cell>
          <cell r="R57">
            <v>2969.8972800184642</v>
          </cell>
        </row>
        <row r="58">
          <cell r="B58">
            <v>6686.766712060994</v>
          </cell>
          <cell r="D58">
            <v>10968.108600822425</v>
          </cell>
          <cell r="F58">
            <v>5997.5228691025477</v>
          </cell>
          <cell r="G58">
            <v>3100</v>
          </cell>
          <cell r="H58">
            <v>3250.8970964845421</v>
          </cell>
          <cell r="I58">
            <v>10968.108600822425</v>
          </cell>
          <cell r="K58">
            <v>3203.0080337182071</v>
          </cell>
          <cell r="M58">
            <v>6058.6570484105587</v>
          </cell>
          <cell r="N58">
            <v>1654.085297414746</v>
          </cell>
          <cell r="O58">
            <v>3760.6804310354346</v>
          </cell>
          <cell r="Q58">
            <v>1146.7181975367421</v>
          </cell>
          <cell r="R58">
            <v>4360.6928660172725</v>
          </cell>
        </row>
        <row r="59">
          <cell r="B59">
            <v>5042.1633554204209</v>
          </cell>
          <cell r="D59">
            <v>6743.6288553194918</v>
          </cell>
          <cell r="E59">
            <v>5347.2906145218813</v>
          </cell>
          <cell r="H59">
            <v>2462.7712854757933</v>
          </cell>
          <cell r="I59">
            <v>5750.5791678352571</v>
          </cell>
          <cell r="K59">
            <v>3104.4758262848804</v>
          </cell>
          <cell r="M59">
            <v>2992.92053150024</v>
          </cell>
          <cell r="N59">
            <v>3445.3987572811207</v>
          </cell>
          <cell r="O59">
            <v>2430.2426043137516</v>
          </cell>
          <cell r="Q59">
            <v>973.17397426460377</v>
          </cell>
          <cell r="R59">
            <v>3378.8179136098884</v>
          </cell>
        </row>
        <row r="60">
          <cell r="B60">
            <v>20302.932591160839</v>
          </cell>
          <cell r="D60">
            <v>20302.932591160839</v>
          </cell>
          <cell r="I60">
            <v>20302.932591160839</v>
          </cell>
          <cell r="K60">
            <v>12157.429003150706</v>
          </cell>
          <cell r="M60">
            <v>12157.429003150706</v>
          </cell>
          <cell r="R60">
            <v>12157.429003150706</v>
          </cell>
        </row>
        <row r="63">
          <cell r="B63">
            <v>7278.4679104608413</v>
          </cell>
          <cell r="C63">
            <v>8000.0000000000009</v>
          </cell>
          <cell r="D63">
            <v>7911.2953135367334</v>
          </cell>
          <cell r="H63">
            <v>1392.1653927195784</v>
          </cell>
          <cell r="I63">
            <v>7914.5593081291145</v>
          </cell>
          <cell r="K63">
            <v>5456.1359835258218</v>
          </cell>
          <cell r="L63">
            <v>15000</v>
          </cell>
          <cell r="M63">
            <v>5790.7167892206053</v>
          </cell>
          <cell r="O63">
            <v>7000</v>
          </cell>
          <cell r="Q63">
            <v>2843.4944431877498</v>
          </cell>
          <cell r="R63">
            <v>6715.8731763520555</v>
          </cell>
        </row>
        <row r="64">
          <cell r="B64">
            <v>16578.654245139274</v>
          </cell>
          <cell r="C64">
            <v>18539.8542752545</v>
          </cell>
          <cell r="D64">
            <v>16006.002931865227</v>
          </cell>
          <cell r="F64">
            <v>16828.45732286989</v>
          </cell>
          <cell r="I64">
            <v>16403.822248577053</v>
          </cell>
          <cell r="K64">
            <v>14371.589518750496</v>
          </cell>
          <cell r="L64">
            <v>19360.001224704945</v>
          </cell>
          <cell r="M64">
            <v>13090.443674390281</v>
          </cell>
          <cell r="O64">
            <v>13771.25436033543</v>
          </cell>
          <cell r="Q64">
            <v>4000</v>
          </cell>
          <cell r="R64">
            <v>14972.003488151657</v>
          </cell>
        </row>
        <row r="65">
          <cell r="B65">
            <v>16548.880727680866</v>
          </cell>
          <cell r="C65">
            <v>15826.975873802223</v>
          </cell>
          <cell r="D65">
            <v>18039.225183277893</v>
          </cell>
          <cell r="F65">
            <v>16433.838976516337</v>
          </cell>
          <cell r="H65">
            <v>2070.2588361832077</v>
          </cell>
          <cell r="I65">
            <v>17089.412772367967</v>
          </cell>
          <cell r="K65">
            <v>14983.676864155186</v>
          </cell>
          <cell r="L65">
            <v>15515.211735201638</v>
          </cell>
          <cell r="M65">
            <v>12146.842879331965</v>
          </cell>
          <cell r="O65">
            <v>16946.169908791719</v>
          </cell>
          <cell r="Q65">
            <v>1500</v>
          </cell>
          <cell r="R65">
            <v>14698.297530500164</v>
          </cell>
        </row>
        <row r="66">
          <cell r="B66">
            <v>11848.086239591215</v>
          </cell>
          <cell r="C66">
            <v>15615.822623892862</v>
          </cell>
          <cell r="D66">
            <v>11574.63243682497</v>
          </cell>
          <cell r="F66">
            <v>11134.407434816867</v>
          </cell>
          <cell r="H66">
            <v>5699.0542822736606</v>
          </cell>
          <cell r="I66">
            <v>12564.531434927376</v>
          </cell>
          <cell r="K66">
            <v>11783.037624523</v>
          </cell>
          <cell r="L66">
            <v>13343.825606457614</v>
          </cell>
          <cell r="M66">
            <v>10932.086040696608</v>
          </cell>
          <cell r="O66">
            <v>5004.4034289220062</v>
          </cell>
          <cell r="Q66">
            <v>6361.9847314474964</v>
          </cell>
          <cell r="R66">
            <v>12032.038820694295</v>
          </cell>
        </row>
        <row r="67">
          <cell r="B67">
            <v>11675.588681157138</v>
          </cell>
          <cell r="C67">
            <v>13701.576378315855</v>
          </cell>
          <cell r="D67">
            <v>11846.133125317006</v>
          </cell>
          <cell r="F67">
            <v>3800</v>
          </cell>
          <cell r="H67">
            <v>6908.074613264308</v>
          </cell>
          <cell r="I67">
            <v>11998.310642451663</v>
          </cell>
          <cell r="K67">
            <v>10836.30380327951</v>
          </cell>
          <cell r="L67">
            <v>12916.622720672038</v>
          </cell>
          <cell r="M67">
            <v>11019.623373170309</v>
          </cell>
          <cell r="O67">
            <v>3647.4464734202302</v>
          </cell>
          <cell r="Q67">
            <v>6450.4994233161897</v>
          </cell>
          <cell r="R67">
            <v>11366.270928173237</v>
          </cell>
        </row>
        <row r="68">
          <cell r="B68">
            <v>8728.6768774592201</v>
          </cell>
          <cell r="C68">
            <v>12244.305086853517</v>
          </cell>
          <cell r="D68">
            <v>8984.6290365629211</v>
          </cell>
          <cell r="E68">
            <v>5321.4263361761268</v>
          </cell>
          <cell r="F68">
            <v>8063.8712730016432</v>
          </cell>
          <cell r="G68">
            <v>3100</v>
          </cell>
          <cell r="H68">
            <v>6978.323701162527</v>
          </cell>
          <cell r="I68">
            <v>9240.0426509401459</v>
          </cell>
          <cell r="K68">
            <v>5642.9327984828888</v>
          </cell>
          <cell r="L68">
            <v>9504.096326680472</v>
          </cell>
          <cell r="M68">
            <v>6819.0910558389296</v>
          </cell>
          <cell r="N68">
            <v>3248.2264510260011</v>
          </cell>
          <cell r="O68">
            <v>5566.2148437140995</v>
          </cell>
          <cell r="P68">
            <v>800</v>
          </cell>
          <cell r="Q68">
            <v>1880.612629499597</v>
          </cell>
          <cell r="R68">
            <v>6482.2589769021306</v>
          </cell>
        </row>
        <row r="69">
          <cell r="B69">
            <v>7506.395218081494</v>
          </cell>
          <cell r="D69">
            <v>5045.4904811110218</v>
          </cell>
          <cell r="F69">
            <v>8235.3972918575164</v>
          </cell>
          <cell r="H69">
            <v>4930.7576120415697</v>
          </cell>
          <cell r="I69">
            <v>5045.4904811110218</v>
          </cell>
          <cell r="K69">
            <v>3702.3020839768333</v>
          </cell>
          <cell r="M69">
            <v>4688.8888888888896</v>
          </cell>
          <cell r="O69">
            <v>3653.5273546635826</v>
          </cell>
          <cell r="Q69">
            <v>100</v>
          </cell>
          <cell r="R69">
            <v>4688.8888888888896</v>
          </cell>
        </row>
        <row r="70">
          <cell r="B70">
            <v>7562.4463523510385</v>
          </cell>
          <cell r="C70">
            <v>18227.272727272728</v>
          </cell>
          <cell r="D70">
            <v>8213.6320028035734</v>
          </cell>
          <cell r="F70">
            <v>7726.092015652699</v>
          </cell>
          <cell r="G70">
            <v>2303.2297689531188</v>
          </cell>
          <cell r="H70">
            <v>4544.1634882160097</v>
          </cell>
          <cell r="I70">
            <v>8339.7834352886875</v>
          </cell>
          <cell r="K70">
            <v>4008.4513986817528</v>
          </cell>
          <cell r="M70">
            <v>6451.8046557969428</v>
          </cell>
          <cell r="O70">
            <v>3585.1443370594152</v>
          </cell>
          <cell r="Q70">
            <v>1557.2494958905663</v>
          </cell>
          <cell r="R70">
            <v>6451.8046557969428</v>
          </cell>
        </row>
        <row r="71">
          <cell r="B71">
            <v>8728.8531104448739</v>
          </cell>
          <cell r="C71">
            <v>9883.1263817638355</v>
          </cell>
          <cell r="D71">
            <v>10019.220742824158</v>
          </cell>
          <cell r="F71">
            <v>7690.3594285566051</v>
          </cell>
          <cell r="H71">
            <v>4640.494150116514</v>
          </cell>
          <cell r="I71">
            <v>10014.79181225864</v>
          </cell>
          <cell r="K71">
            <v>7880.1657062318682</v>
          </cell>
          <cell r="L71">
            <v>11400</v>
          </cell>
          <cell r="M71">
            <v>8584.0572673514071</v>
          </cell>
          <cell r="O71">
            <v>1115.1891650285688</v>
          </cell>
          <cell r="Q71">
            <v>1306.0016344370888</v>
          </cell>
          <cell r="R71">
            <v>8604.7490366231286</v>
          </cell>
        </row>
        <row r="72">
          <cell r="B72">
            <v>3946.1926946102244</v>
          </cell>
          <cell r="C72">
            <v>8985.2899490837572</v>
          </cell>
          <cell r="D72">
            <v>4238.568422038411</v>
          </cell>
          <cell r="E72">
            <v>5383.9167802583752</v>
          </cell>
          <cell r="F72">
            <v>4047.4764212103091</v>
          </cell>
          <cell r="H72">
            <v>2570.4590360334437</v>
          </cell>
          <cell r="I72">
            <v>4316.4861207549284</v>
          </cell>
          <cell r="K72">
            <v>3653.3440712786005</v>
          </cell>
          <cell r="L72">
            <v>9152.4834182686955</v>
          </cell>
          <cell r="M72">
            <v>4892.0619166880015</v>
          </cell>
          <cell r="N72">
            <v>3347.6172501990277</v>
          </cell>
          <cell r="O72">
            <v>2296.4941486140297</v>
          </cell>
          <cell r="Q72">
            <v>1535.644385728948</v>
          </cell>
          <cell r="R72">
            <v>4326.1931194816798</v>
          </cell>
        </row>
        <row r="73">
          <cell r="B73">
            <v>17151.429487007827</v>
          </cell>
          <cell r="C73">
            <v>17151.429487007827</v>
          </cell>
          <cell r="I73">
            <v>17151.429487007827</v>
          </cell>
        </row>
        <row r="76">
          <cell r="B76">
            <v>12857.142857142859</v>
          </cell>
          <cell r="C76">
            <v>15000</v>
          </cell>
          <cell r="D76">
            <v>10000</v>
          </cell>
          <cell r="I76">
            <v>12857.142857142859</v>
          </cell>
          <cell r="K76">
            <v>1050</v>
          </cell>
          <cell r="M76">
            <v>1050</v>
          </cell>
          <cell r="R76">
            <v>1050</v>
          </cell>
        </row>
      </sheetData>
      <sheetData sheetId="3">
        <row r="8">
          <cell r="C8">
            <v>7.8041380623951655</v>
          </cell>
          <cell r="D8">
            <v>11.900565278068434</v>
          </cell>
          <cell r="E8">
            <v>7.795278243572362</v>
          </cell>
          <cell r="F8">
            <v>5.5038116885787085</v>
          </cell>
          <cell r="G8">
            <v>7.6991892207217285</v>
          </cell>
          <cell r="H8">
            <v>11.020315634056834</v>
          </cell>
          <cell r="J8">
            <v>6.5383767284961332</v>
          </cell>
          <cell r="L8">
            <v>8.033175879169475</v>
          </cell>
          <cell r="O8">
            <v>8.9921090077019645</v>
          </cell>
          <cell r="P8">
            <v>13.712979878260009</v>
          </cell>
          <cell r="Q8">
            <v>10.014252837096299</v>
          </cell>
          <cell r="R8">
            <v>6.9421399174502909</v>
          </cell>
          <cell r="S8">
            <v>7.6768872268939399</v>
          </cell>
          <cell r="T8">
            <v>9</v>
          </cell>
          <cell r="V8">
            <v>6.7986840135720934</v>
          </cell>
          <cell r="X8">
            <v>10.172130235911279</v>
          </cell>
        </row>
        <row r="9">
          <cell r="C9">
            <v>8.9280880905747644</v>
          </cell>
          <cell r="D9">
            <v>12.56413821931887</v>
          </cell>
          <cell r="E9">
            <v>8.9341328096084549</v>
          </cell>
          <cell r="F9">
            <v>5.2209472063873834</v>
          </cell>
          <cell r="G9">
            <v>8.8650269539562903</v>
          </cell>
          <cell r="H9">
            <v>10.763238575333485</v>
          </cell>
          <cell r="J9">
            <v>7.0330878506806505</v>
          </cell>
          <cell r="L9">
            <v>9.2371012802650085</v>
          </cell>
          <cell r="O9">
            <v>9.8921542462923782</v>
          </cell>
          <cell r="P9">
            <v>13.941642336536297</v>
          </cell>
          <cell r="Q9">
            <v>10.639874395757943</v>
          </cell>
          <cell r="R9">
            <v>7.3350505326717705</v>
          </cell>
          <cell r="S9">
            <v>8.7008107905289638</v>
          </cell>
          <cell r="T9">
            <v>9</v>
          </cell>
          <cell r="V9">
            <v>7.2833203835747247</v>
          </cell>
          <cell r="X9">
            <v>10.769848910964489</v>
          </cell>
        </row>
        <row r="11">
          <cell r="C11">
            <v>10.26832673827022</v>
          </cell>
          <cell r="D11">
            <v>13.53567617557089</v>
          </cell>
          <cell r="E11">
            <v>10.206580314820915</v>
          </cell>
          <cell r="F11">
            <v>4.5087719298245617</v>
          </cell>
          <cell r="G11">
            <v>9.709682042951675</v>
          </cell>
          <cell r="H11">
            <v>12</v>
          </cell>
          <cell r="J11">
            <v>7.7114154563925057</v>
          </cell>
          <cell r="L11">
            <v>10.705645625874414</v>
          </cell>
          <cell r="O11">
            <v>10.679880838184976</v>
          </cell>
          <cell r="P11">
            <v>14.249952006143211</v>
          </cell>
          <cell r="Q11">
            <v>11.662666281087338</v>
          </cell>
          <cell r="R11">
            <v>7.9803536345776021</v>
          </cell>
          <cell r="S11">
            <v>8.8203219874397174</v>
          </cell>
          <cell r="T11">
            <v>9</v>
          </cell>
          <cell r="V11">
            <v>8.2412617220801359</v>
          </cell>
          <cell r="X11">
            <v>11.970908741779082</v>
          </cell>
        </row>
        <row r="12">
          <cell r="C12">
            <v>9.4221186304452562</v>
          </cell>
          <cell r="D12">
            <v>11.712918660287082</v>
          </cell>
          <cell r="E12">
            <v>9.6273693943596967</v>
          </cell>
          <cell r="F12">
            <v>9</v>
          </cell>
          <cell r="G12">
            <v>9.0054200542005418</v>
          </cell>
          <cell r="H12">
            <v>8</v>
          </cell>
          <cell r="J12">
            <v>7.828153564899452</v>
          </cell>
          <cell r="L12">
            <v>9.6949967227441558</v>
          </cell>
          <cell r="O12">
            <v>10.13465027212257</v>
          </cell>
          <cell r="P12">
            <v>15.078947368421053</v>
          </cell>
          <cell r="Q12">
            <v>11.149999999999997</v>
          </cell>
          <cell r="R12">
            <v>8.0026954177897576</v>
          </cell>
          <cell r="S12">
            <v>8.3399470899470867</v>
          </cell>
          <cell r="V12">
            <v>9.1968085106382986</v>
          </cell>
          <cell r="X12">
            <v>11.005502904310614</v>
          </cell>
        </row>
        <row r="13">
          <cell r="C13">
            <v>8.454904652938227</v>
          </cell>
          <cell r="D13">
            <v>11.997554862373969</v>
          </cell>
          <cell r="E13">
            <v>8.4467474334103745</v>
          </cell>
          <cell r="G13">
            <v>8.5991499910833724</v>
          </cell>
          <cell r="J13">
            <v>6.8061798831731499</v>
          </cell>
          <cell r="L13">
            <v>8.6999828315005416</v>
          </cell>
          <cell r="O13">
            <v>9.5697380307628261</v>
          </cell>
          <cell r="P13">
            <v>13.739785117284567</v>
          </cell>
          <cell r="Q13">
            <v>10.083844414644432</v>
          </cell>
          <cell r="R13">
            <v>7.1147172825382006</v>
          </cell>
          <cell r="S13">
            <v>8.7200633647509935</v>
          </cell>
          <cell r="V13">
            <v>6.6276933351556453</v>
          </cell>
          <cell r="X13">
            <v>10.288319414316108</v>
          </cell>
        </row>
        <row r="14">
          <cell r="C14">
            <v>6.237426248194101</v>
          </cell>
          <cell r="D14">
            <v>9.951054034407564</v>
          </cell>
          <cell r="E14">
            <v>6.1181132464758363</v>
          </cell>
          <cell r="F14">
            <v>5.6274509803921564</v>
          </cell>
          <cell r="G14">
            <v>6.2032267195018411</v>
          </cell>
          <cell r="H14">
            <v>12</v>
          </cell>
          <cell r="J14">
            <v>6.041186237431968</v>
          </cell>
          <cell r="L14">
            <v>6.2488361458660471</v>
          </cell>
          <cell r="O14">
            <v>7.1460064383498247</v>
          </cell>
          <cell r="P14">
            <v>13.061320385308168</v>
          </cell>
          <cell r="Q14">
            <v>7.9328223999114647</v>
          </cell>
          <cell r="R14">
            <v>6.2830635609948677</v>
          </cell>
          <cell r="S14">
            <v>6.0502462370812244</v>
          </cell>
          <cell r="V14">
            <v>6.3593397852313407</v>
          </cell>
          <cell r="X14">
            <v>8.4992238151766983</v>
          </cell>
        </row>
        <row r="16">
          <cell r="C16">
            <v>5.0439549777759716</v>
          </cell>
          <cell r="D16">
            <v>5.3258849556128016</v>
          </cell>
          <cell r="E16">
            <v>5.2105269116110504</v>
          </cell>
          <cell r="F16">
            <v>4.3772453542913174</v>
          </cell>
          <cell r="G16">
            <v>4.7951448887487542</v>
          </cell>
          <cell r="H16">
            <v>7</v>
          </cell>
          <cell r="J16">
            <v>4.7581859038664156</v>
          </cell>
          <cell r="L16">
            <v>5.1980416977425357</v>
          </cell>
          <cell r="O16">
            <v>4.9637787888119629</v>
          </cell>
          <cell r="P16">
            <v>5.4531799732917206</v>
          </cell>
          <cell r="Q16">
            <v>5.5024268563960481</v>
          </cell>
          <cell r="R16">
            <v>5.327433138611176</v>
          </cell>
          <cell r="S16">
            <v>4.6505626523217174</v>
          </cell>
          <cell r="V16">
            <v>4.7114840130887377</v>
          </cell>
          <cell r="X16">
            <v>5.4136888929166664</v>
          </cell>
        </row>
        <row r="17">
          <cell r="C17">
            <v>10.551812577308905</v>
          </cell>
          <cell r="D17">
            <v>10.994240274846447</v>
          </cell>
          <cell r="E17">
            <v>10.543217578453131</v>
          </cell>
          <cell r="F17">
            <v>10.47766774702027</v>
          </cell>
          <cell r="G17">
            <v>10.675115278755053</v>
          </cell>
          <cell r="H17">
            <v>11.504031281515351</v>
          </cell>
          <cell r="J17">
            <v>10.123770530601046</v>
          </cell>
          <cell r="L17">
            <v>10.552434302584979</v>
          </cell>
          <cell r="O17">
            <v>10.897577387420593</v>
          </cell>
          <cell r="P17">
            <v>11.560653438278198</v>
          </cell>
          <cell r="Q17">
            <v>11.054806391391798</v>
          </cell>
          <cell r="R17">
            <v>10.1822822727542</v>
          </cell>
          <cell r="S17">
            <v>10.765398043866822</v>
          </cell>
          <cell r="T17">
            <v>9</v>
          </cell>
          <cell r="V17">
            <v>10.076835031504926</v>
          </cell>
          <cell r="X17">
            <v>11.025084808057672</v>
          </cell>
        </row>
        <row r="18">
          <cell r="C18">
            <v>15.342001447898987</v>
          </cell>
          <cell r="D18">
            <v>16.201061389292043</v>
          </cell>
          <cell r="E18">
            <v>14.810602665912359</v>
          </cell>
          <cell r="G18">
            <v>15.88614713884148</v>
          </cell>
          <cell r="H18">
            <v>12</v>
          </cell>
          <cell r="J18">
            <v>15.263680792494949</v>
          </cell>
          <cell r="L18">
            <v>15.179169244332485</v>
          </cell>
          <cell r="O18">
            <v>15.667245718522022</v>
          </cell>
          <cell r="P18">
            <v>16.121441166184951</v>
          </cell>
          <cell r="Q18">
            <v>15.082195761521158</v>
          </cell>
          <cell r="R18">
            <v>12.965662260003898</v>
          </cell>
          <cell r="S18">
            <v>16.221840996753677</v>
          </cell>
          <cell r="V18">
            <v>14.149432997101457</v>
          </cell>
          <cell r="X18">
            <v>15.544343909397764</v>
          </cell>
        </row>
        <row r="20">
          <cell r="C20">
            <v>7.0590922716759028</v>
          </cell>
          <cell r="D20">
            <v>6</v>
          </cell>
          <cell r="E20">
            <v>7.0137459243783731</v>
          </cell>
          <cell r="F20">
            <v>9.5845205223450449</v>
          </cell>
          <cell r="G20">
            <v>9.3146887462573655</v>
          </cell>
          <cell r="H20">
            <v>9.8363105579719345</v>
          </cell>
          <cell r="J20">
            <v>6.5364933806766992</v>
          </cell>
          <cell r="L20">
            <v>7.0386067928968377</v>
          </cell>
          <cell r="O20">
            <v>7.8994040583187566</v>
          </cell>
          <cell r="P20">
            <v>8.5</v>
          </cell>
          <cell r="Q20">
            <v>8.2213569938515842</v>
          </cell>
          <cell r="R20">
            <v>6.6791104175279132</v>
          </cell>
          <cell r="S20">
            <v>8.9511943481545568</v>
          </cell>
          <cell r="V20">
            <v>7.029860024805906</v>
          </cell>
          <cell r="X20">
            <v>7.8370324457513565</v>
          </cell>
        </row>
        <row r="21">
          <cell r="C21">
            <v>8.4109682257335923</v>
          </cell>
          <cell r="D21">
            <v>11.891089321456494</v>
          </cell>
          <cell r="E21">
            <v>8.4932364039981092</v>
          </cell>
          <cell r="G21">
            <v>8.6211743758965138</v>
          </cell>
          <cell r="H21">
            <v>12</v>
          </cell>
          <cell r="J21">
            <v>7.3164351842230992</v>
          </cell>
          <cell r="L21">
            <v>8.5909142084306112</v>
          </cell>
          <cell r="O21">
            <v>10.409033121191953</v>
          </cell>
          <cell r="P21">
            <v>12.778785335152785</v>
          </cell>
          <cell r="Q21">
            <v>10.989396519556829</v>
          </cell>
          <cell r="R21">
            <v>9.3108418617080506</v>
          </cell>
          <cell r="S21">
            <v>9.1842528669495405</v>
          </cell>
          <cell r="V21">
            <v>9.1925163635408484</v>
          </cell>
          <cell r="X21">
            <v>10.836003628039398</v>
          </cell>
        </row>
        <row r="22">
          <cell r="C22">
            <v>8.8863361281209965</v>
          </cell>
          <cell r="D22">
            <v>12.516506309106756</v>
          </cell>
          <cell r="E22">
            <v>8.7486816233367257</v>
          </cell>
          <cell r="G22">
            <v>9.7753582774660703</v>
          </cell>
          <cell r="J22">
            <v>7.4326260522342249</v>
          </cell>
          <cell r="L22">
            <v>8.9323894192115336</v>
          </cell>
          <cell r="O22">
            <v>10.099384306922609</v>
          </cell>
          <cell r="P22">
            <v>13.715979205143208</v>
          </cell>
          <cell r="Q22">
            <v>10.644158085986771</v>
          </cell>
          <cell r="R22">
            <v>7.264134393367609</v>
          </cell>
          <cell r="S22">
            <v>9.2810607342331064</v>
          </cell>
          <cell r="V22">
            <v>7.9913347306615359</v>
          </cell>
          <cell r="X22">
            <v>10.688393630053469</v>
          </cell>
        </row>
        <row r="23">
          <cell r="C23">
            <v>8.4034349195361422</v>
          </cell>
          <cell r="D23">
            <v>13.927910164451781</v>
          </cell>
          <cell r="E23">
            <v>8.1315593575052674</v>
          </cell>
          <cell r="G23">
            <v>9.3149526583687088</v>
          </cell>
          <cell r="J23">
            <v>7.0532933525182617</v>
          </cell>
          <cell r="L23">
            <v>8.401486417762996</v>
          </cell>
          <cell r="O23">
            <v>10.128721594214378</v>
          </cell>
          <cell r="P23">
            <v>14.617888266498227</v>
          </cell>
          <cell r="Q23">
            <v>10.836282704383851</v>
          </cell>
          <cell r="R23">
            <v>7.6055973766048428</v>
          </cell>
          <cell r="S23">
            <v>8.7109941106193745</v>
          </cell>
          <cell r="V23">
            <v>7.9034203497849385</v>
          </cell>
          <cell r="X23">
            <v>11.128557718385421</v>
          </cell>
        </row>
        <row r="24">
          <cell r="C24">
            <v>7.5706155036964526</v>
          </cell>
          <cell r="D24">
            <v>11.189373853075374</v>
          </cell>
          <cell r="E24">
            <v>7.4046703627774351</v>
          </cell>
          <cell r="F24">
            <v>6.4505884037604861</v>
          </cell>
          <cell r="G24">
            <v>7.9614356132855306</v>
          </cell>
          <cell r="J24">
            <v>5.9152445223098908</v>
          </cell>
          <cell r="L24">
            <v>7.7063759322349066</v>
          </cell>
          <cell r="O24">
            <v>8.5116553627901013</v>
          </cell>
          <cell r="P24">
            <v>13.694389208846575</v>
          </cell>
          <cell r="Q24">
            <v>9.5140595135607544</v>
          </cell>
          <cell r="R24">
            <v>6.0742178884246032</v>
          </cell>
          <cell r="S24">
            <v>7.3858361369030012</v>
          </cell>
          <cell r="V24">
            <v>5.9505649771145972</v>
          </cell>
          <cell r="X24">
            <v>9.9094172712690032</v>
          </cell>
        </row>
        <row r="25">
          <cell r="C25">
            <v>7.4091095470900052</v>
          </cell>
          <cell r="D25">
            <v>12.760292209509135</v>
          </cell>
          <cell r="E25">
            <v>6.7075443880168271</v>
          </cell>
          <cell r="F25">
            <v>3.1594093170145845</v>
          </cell>
          <cell r="G25">
            <v>7.3010073873721888</v>
          </cell>
          <cell r="J25">
            <v>5.8179269332519974</v>
          </cell>
          <cell r="L25">
            <v>7.7715039941503479</v>
          </cell>
          <cell r="O25">
            <v>8.4300237338418729</v>
          </cell>
          <cell r="P25">
            <v>13.665315085443519</v>
          </cell>
          <cell r="Q25">
            <v>7.532563766465457</v>
          </cell>
          <cell r="R25">
            <v>5.832530033608351</v>
          </cell>
          <cell r="S25">
            <v>7.5745139290680816</v>
          </cell>
          <cell r="V25">
            <v>5.4685334347507446</v>
          </cell>
          <cell r="X25">
            <v>9.8575922573059866</v>
          </cell>
        </row>
        <row r="26">
          <cell r="C26">
            <v>5.9215659310380451</v>
          </cell>
          <cell r="D26">
            <v>8.2889996854734935</v>
          </cell>
          <cell r="E26">
            <v>5.7540814275834791</v>
          </cell>
          <cell r="F26">
            <v>3.5714285714285716</v>
          </cell>
          <cell r="G26">
            <v>5.9426828581320068</v>
          </cell>
          <cell r="J26">
            <v>5.2148838306491268</v>
          </cell>
          <cell r="L26">
            <v>6.1597647085158771</v>
          </cell>
          <cell r="O26">
            <v>5.9798496876835605</v>
          </cell>
          <cell r="P26">
            <v>12.918203717168051</v>
          </cell>
          <cell r="Q26">
            <v>6.6138461882210215</v>
          </cell>
          <cell r="R26">
            <v>4.7850526155433108</v>
          </cell>
          <cell r="S26">
            <v>5.5009744333229316</v>
          </cell>
          <cell r="T26">
            <v>9</v>
          </cell>
          <cell r="V26">
            <v>4.9172306940224075</v>
          </cell>
          <cell r="X26">
            <v>7.8719036024667366</v>
          </cell>
        </row>
        <row r="27">
          <cell r="C27">
            <v>6.5562221521199922</v>
          </cell>
          <cell r="D27">
            <v>14.492535679916848</v>
          </cell>
          <cell r="E27">
            <v>6.3469347476619014</v>
          </cell>
          <cell r="F27">
            <v>9.5845205223450449</v>
          </cell>
          <cell r="G27">
            <v>6.7489295621882963</v>
          </cell>
          <cell r="J27">
            <v>6.2381902881434579</v>
          </cell>
          <cell r="L27">
            <v>6.5861083805017708</v>
          </cell>
          <cell r="O27">
            <v>7.8454076147086562</v>
          </cell>
          <cell r="P27">
            <v>13.283989016669961</v>
          </cell>
          <cell r="Q27">
            <v>8.6841764061875146</v>
          </cell>
          <cell r="R27">
            <v>6.9308268026085047</v>
          </cell>
          <cell r="S27">
            <v>7.1977413572358095</v>
          </cell>
          <cell r="T27">
            <v>9</v>
          </cell>
          <cell r="V27">
            <v>6.4128964052087261</v>
          </cell>
          <cell r="X27">
            <v>9.0991116613451339</v>
          </cell>
        </row>
        <row r="28">
          <cell r="C28">
            <v>7.538917728531187</v>
          </cell>
          <cell r="D28">
            <v>9.1844385931525334</v>
          </cell>
          <cell r="E28">
            <v>7.6665486602522597</v>
          </cell>
          <cell r="F28">
            <v>4.544622314845066</v>
          </cell>
          <cell r="G28">
            <v>7.5236876868587679</v>
          </cell>
          <cell r="H28">
            <v>11.020315634056834</v>
          </cell>
          <cell r="J28">
            <v>6.6024678822294653</v>
          </cell>
          <cell r="L28">
            <v>7.7242406113890176</v>
          </cell>
          <cell r="O28">
            <v>8.5015216027963358</v>
          </cell>
          <cell r="P28">
            <v>11.044388700664538</v>
          </cell>
          <cell r="Q28">
            <v>9.6506663898821188</v>
          </cell>
          <cell r="R28">
            <v>7.0056873461857041</v>
          </cell>
          <cell r="S28">
            <v>7.3016639270614521</v>
          </cell>
          <cell r="V28">
            <v>7.8615297858568285</v>
          </cell>
          <cell r="X28">
            <v>9.2534791283096602</v>
          </cell>
        </row>
        <row r="30">
          <cell r="C30">
            <v>9.7700360613259019</v>
          </cell>
          <cell r="D30">
            <v>12.900566726692572</v>
          </cell>
          <cell r="E30">
            <v>9.7545276297637606</v>
          </cell>
          <cell r="G30">
            <v>8.5974774884698757</v>
          </cell>
          <cell r="J30">
            <v>7.5917350888308066</v>
          </cell>
          <cell r="L30">
            <v>10.274464609789112</v>
          </cell>
          <cell r="O30">
            <v>12.124322373175648</v>
          </cell>
          <cell r="P30">
            <v>14.581437288504942</v>
          </cell>
          <cell r="Q30">
            <v>12.621462724550739</v>
          </cell>
          <cell r="R30">
            <v>6.2755298067041565</v>
          </cell>
          <cell r="S30">
            <v>9.362724329434311</v>
          </cell>
          <cell r="V30">
            <v>10.893963721311676</v>
          </cell>
          <cell r="X30">
            <v>13.238520731152244</v>
          </cell>
        </row>
        <row r="31">
          <cell r="C31">
            <v>11.49944354606667</v>
          </cell>
          <cell r="D31">
            <v>14.127270946440809</v>
          </cell>
          <cell r="E31">
            <v>13.527478809442551</v>
          </cell>
          <cell r="G31">
            <v>9.7021482351313235</v>
          </cell>
          <cell r="J31">
            <v>10.961719479541038</v>
          </cell>
          <cell r="L31">
            <v>13.631957246671124</v>
          </cell>
          <cell r="O31">
            <v>14.075553465979478</v>
          </cell>
          <cell r="P31">
            <v>16.992182318884627</v>
          </cell>
          <cell r="Q31">
            <v>14.655552008224845</v>
          </cell>
          <cell r="S31">
            <v>12.377467052784391</v>
          </cell>
          <cell r="X31">
            <v>16.504414675564473</v>
          </cell>
        </row>
        <row r="32">
          <cell r="C32">
            <v>11.161723941841398</v>
          </cell>
          <cell r="D32">
            <v>19</v>
          </cell>
          <cell r="E32">
            <v>16</v>
          </cell>
          <cell r="G32">
            <v>9.6791658658545465</v>
          </cell>
          <cell r="L32">
            <v>17.870458720551113</v>
          </cell>
          <cell r="O32">
            <v>12.686574423276056</v>
          </cell>
          <cell r="Q32">
            <v>19</v>
          </cell>
          <cell r="S32">
            <v>12.062247563583421</v>
          </cell>
          <cell r="X32">
            <v>19</v>
          </cell>
        </row>
        <row r="33">
          <cell r="C33">
            <v>7.6488112447041923</v>
          </cell>
          <cell r="E33">
            <v>18</v>
          </cell>
          <cell r="G33">
            <v>6.9773203824432199</v>
          </cell>
          <cell r="L33">
            <v>18</v>
          </cell>
          <cell r="O33">
            <v>8.511628502570904</v>
          </cell>
          <cell r="P33">
            <v>12</v>
          </cell>
          <cell r="S33">
            <v>7.2052974661793847</v>
          </cell>
          <cell r="X33">
            <v>12</v>
          </cell>
        </row>
        <row r="35">
          <cell r="C35">
            <v>5.6146969036552807</v>
          </cell>
          <cell r="E35">
            <v>5.6543475975844784</v>
          </cell>
          <cell r="G35">
            <v>5.7154395969213594</v>
          </cell>
          <cell r="J35">
            <v>5.3191915221969994</v>
          </cell>
          <cell r="L35">
            <v>5.6334629469027711</v>
          </cell>
          <cell r="O35">
            <v>5.9044390410503533</v>
          </cell>
          <cell r="Q35">
            <v>6.7413255569379711</v>
          </cell>
          <cell r="S35">
            <v>4.5440179779792365</v>
          </cell>
          <cell r="V35">
            <v>5.3579003298057746</v>
          </cell>
          <cell r="X35">
            <v>6.7018702560900678</v>
          </cell>
        </row>
        <row r="36">
          <cell r="C36">
            <v>8.5087613103180786</v>
          </cell>
          <cell r="E36">
            <v>8.6473770431625976</v>
          </cell>
          <cell r="G36">
            <v>8.4501638481587591</v>
          </cell>
          <cell r="J36">
            <v>7.2205851410836468</v>
          </cell>
          <cell r="L36">
            <v>8.6277649994961454</v>
          </cell>
          <cell r="O36">
            <v>8.0957035800263331</v>
          </cell>
          <cell r="Q36">
            <v>9.4146567536875292</v>
          </cell>
          <cell r="S36">
            <v>7.007201758447497</v>
          </cell>
          <cell r="V36">
            <v>5.0140397467199653</v>
          </cell>
          <cell r="X36">
            <v>9.3685963570432982</v>
          </cell>
        </row>
        <row r="37">
          <cell r="C37">
            <v>8.7586405124310858</v>
          </cell>
          <cell r="D37">
            <v>11.891383534234588</v>
          </cell>
          <cell r="E37">
            <v>8.7038558780473974</v>
          </cell>
          <cell r="F37">
            <v>5.5038116885787085</v>
          </cell>
          <cell r="G37">
            <v>8.61381273531609</v>
          </cell>
          <cell r="H37">
            <v>11.020315634056834</v>
          </cell>
          <cell r="J37">
            <v>7.229198729109557</v>
          </cell>
          <cell r="L37">
            <v>9.060356707801974</v>
          </cell>
          <cell r="O37">
            <v>9.3936113681686564</v>
          </cell>
          <cell r="P37">
            <v>13.7086852013118</v>
          </cell>
          <cell r="Q37">
            <v>10.6659964445596</v>
          </cell>
          <cell r="R37">
            <v>6.9421399174502909</v>
          </cell>
          <cell r="S37">
            <v>8.0364609330167784</v>
          </cell>
          <cell r="T37">
            <v>9</v>
          </cell>
          <cell r="V37">
            <v>7.0747619610731558</v>
          </cell>
          <cell r="X37">
            <v>10.57549411356254</v>
          </cell>
        </row>
        <row r="38">
          <cell r="C38">
            <v>7.3969527832138295</v>
          </cell>
          <cell r="D38">
            <v>13.363636363636363</v>
          </cell>
          <cell r="E38">
            <v>6.6702087053102952</v>
          </cell>
          <cell r="J38">
            <v>11.42116197323954</v>
          </cell>
          <cell r="L38">
            <v>6.9329832955158111</v>
          </cell>
          <cell r="O38">
            <v>12.648448761078241</v>
          </cell>
          <cell r="P38">
            <v>16</v>
          </cell>
          <cell r="Q38">
            <v>12.049957603145373</v>
          </cell>
          <cell r="S38">
            <v>16</v>
          </cell>
          <cell r="V38">
            <v>12.000000000000002</v>
          </cell>
          <cell r="X38">
            <v>12.518256428252721</v>
          </cell>
        </row>
        <row r="39">
          <cell r="C39">
            <v>5.5663827914123889</v>
          </cell>
          <cell r="E39">
            <v>5.5754648240108073</v>
          </cell>
          <cell r="G39">
            <v>5.6997737929890437</v>
          </cell>
          <cell r="J39">
            <v>5.3334545574475118</v>
          </cell>
          <cell r="L39">
            <v>5.5577836547232655</v>
          </cell>
          <cell r="O39">
            <v>5.7185435864221397</v>
          </cell>
          <cell r="Q39">
            <v>6.4623705676802352</v>
          </cell>
          <cell r="S39">
            <v>4.5440179779792365</v>
          </cell>
          <cell r="V39">
            <v>5.3579003298057746</v>
          </cell>
          <cell r="X39">
            <v>6.4278885532555483</v>
          </cell>
        </row>
        <row r="40">
          <cell r="C40">
            <v>8.2788826034854885</v>
          </cell>
          <cell r="E40">
            <v>9.2872256238328639</v>
          </cell>
          <cell r="G40">
            <v>6.5403402239562753</v>
          </cell>
          <cell r="J40">
            <v>2</v>
          </cell>
          <cell r="L40">
            <v>9.2872256238328639</v>
          </cell>
          <cell r="O40">
            <v>12</v>
          </cell>
          <cell r="Q40">
            <v>12</v>
          </cell>
          <cell r="X40">
            <v>12</v>
          </cell>
        </row>
        <row r="41">
          <cell r="C41">
            <v>8.5087613103180786</v>
          </cell>
          <cell r="E41">
            <v>8.6473770431625976</v>
          </cell>
          <cell r="G41">
            <v>8.4501638481587591</v>
          </cell>
          <cell r="J41">
            <v>7.2205851410836468</v>
          </cell>
          <cell r="L41">
            <v>8.6277649994961454</v>
          </cell>
          <cell r="O41">
            <v>8.0957035800263331</v>
          </cell>
          <cell r="Q41">
            <v>9.4146567536875292</v>
          </cell>
          <cell r="S41">
            <v>7.007201758447497</v>
          </cell>
          <cell r="V41">
            <v>5.0140397467199653</v>
          </cell>
          <cell r="X41">
            <v>9.3685963570432982</v>
          </cell>
        </row>
        <row r="42">
          <cell r="C42">
            <v>11.899841968344377</v>
          </cell>
          <cell r="D42">
            <v>13.623428184033312</v>
          </cell>
          <cell r="E42">
            <v>11.077246239955933</v>
          </cell>
          <cell r="L42">
            <v>11.899841968344377</v>
          </cell>
          <cell r="O42">
            <v>3.7834983794695956</v>
          </cell>
          <cell r="S42">
            <v>3.7834983794695956</v>
          </cell>
        </row>
        <row r="43">
          <cell r="C43">
            <v>7.2746913056132172</v>
          </cell>
          <cell r="D43">
            <v>9.8861272886640776</v>
          </cell>
          <cell r="E43">
            <v>8.5117653531265134</v>
          </cell>
          <cell r="G43">
            <v>4.2153962020442775</v>
          </cell>
          <cell r="J43">
            <v>6</v>
          </cell>
          <cell r="L43">
            <v>8.7283006559373373</v>
          </cell>
          <cell r="O43">
            <v>4.2797052481985602</v>
          </cell>
          <cell r="S43">
            <v>4.2797052481985602</v>
          </cell>
          <cell r="X43">
            <v>5</v>
          </cell>
        </row>
        <row r="44">
          <cell r="C44">
            <v>6.984401913515299</v>
          </cell>
          <cell r="E44">
            <v>6.8416877229073316</v>
          </cell>
          <cell r="G44">
            <v>7.4656196967204593</v>
          </cell>
          <cell r="J44">
            <v>7.0848816901175606</v>
          </cell>
          <cell r="L44">
            <v>6.8004103154372979</v>
          </cell>
          <cell r="O44">
            <v>11.914818096548997</v>
          </cell>
          <cell r="Q44">
            <v>10.526624343555513</v>
          </cell>
          <cell r="V44">
            <v>18</v>
          </cell>
          <cell r="X44">
            <v>10.526624343555513</v>
          </cell>
        </row>
        <row r="45">
          <cell r="C45">
            <v>8.396089526843701</v>
          </cell>
          <cell r="E45">
            <v>8.8613449429093674</v>
          </cell>
          <cell r="G45">
            <v>7.7823196169387741</v>
          </cell>
          <cell r="H45">
            <v>10.338358086810032</v>
          </cell>
          <cell r="J45">
            <v>7.669670986411381</v>
          </cell>
          <cell r="L45">
            <v>8.840023935428345</v>
          </cell>
          <cell r="O45">
            <v>8.4157359700385985</v>
          </cell>
          <cell r="Q45">
            <v>11.09950939152613</v>
          </cell>
          <cell r="S45">
            <v>7.4028567592440142</v>
          </cell>
          <cell r="V45">
            <v>8.1776905395153516</v>
          </cell>
          <cell r="X45">
            <v>11.015113739636433</v>
          </cell>
        </row>
        <row r="46">
          <cell r="C46">
            <v>8.1279957211988592</v>
          </cell>
          <cell r="D46">
            <v>12.410936149485483</v>
          </cell>
          <cell r="E46">
            <v>9.176189811753293</v>
          </cell>
          <cell r="G46">
            <v>8.1420863890916912</v>
          </cell>
          <cell r="J46">
            <v>6.7871797849538433</v>
          </cell>
          <cell r="L46">
            <v>9.3651346765541739</v>
          </cell>
          <cell r="O46">
            <v>11.706073742228632</v>
          </cell>
          <cell r="P46">
            <v>14</v>
          </cell>
          <cell r="Q46">
            <v>11.437969069627323</v>
          </cell>
          <cell r="S46">
            <v>9.6962116278339163</v>
          </cell>
          <cell r="V46">
            <v>13.428571428571429</v>
          </cell>
          <cell r="X46">
            <v>11.420228169382231</v>
          </cell>
        </row>
        <row r="47">
          <cell r="C47">
            <v>9.1671148604889723</v>
          </cell>
          <cell r="E47">
            <v>9.5843476239852592</v>
          </cell>
          <cell r="G47">
            <v>9.1508830241124226</v>
          </cell>
          <cell r="J47">
            <v>3.6104613164347041</v>
          </cell>
          <cell r="L47">
            <v>9.4344565683235082</v>
          </cell>
          <cell r="O47">
            <v>8.1628746196551312</v>
          </cell>
          <cell r="Q47">
            <v>8.4940087015628531</v>
          </cell>
          <cell r="S47">
            <v>7.7842520980249805</v>
          </cell>
          <cell r="V47">
            <v>8.8022396475002953</v>
          </cell>
          <cell r="X47">
            <v>8.474903379999116</v>
          </cell>
        </row>
        <row r="48">
          <cell r="C48">
            <v>12.678141756355345</v>
          </cell>
          <cell r="D48">
            <v>16</v>
          </cell>
          <cell r="E48">
            <v>12.620566660624792</v>
          </cell>
          <cell r="G48">
            <v>10.458227367165781</v>
          </cell>
          <cell r="J48">
            <v>8</v>
          </cell>
          <cell r="L48">
            <v>12.83551538463456</v>
          </cell>
          <cell r="O48">
            <v>12.138512635795118</v>
          </cell>
          <cell r="P48">
            <v>17</v>
          </cell>
          <cell r="Q48">
            <v>11.85525615166409</v>
          </cell>
          <cell r="X48">
            <v>12.138512635795118</v>
          </cell>
        </row>
        <row r="49">
          <cell r="C49">
            <v>11.854909367271253</v>
          </cell>
          <cell r="D49">
            <v>15.964234483104031</v>
          </cell>
          <cell r="E49">
            <v>11.69331656406284</v>
          </cell>
          <cell r="G49">
            <v>13.315733996036618</v>
          </cell>
          <cell r="L49">
            <v>11.773722146082264</v>
          </cell>
          <cell r="O49">
            <v>14.194007540946057</v>
          </cell>
          <cell r="P49">
            <v>14.69589176065239</v>
          </cell>
          <cell r="Q49">
            <v>14.086232108864255</v>
          </cell>
          <cell r="V49">
            <v>16</v>
          </cell>
          <cell r="X49">
            <v>14.133436611551348</v>
          </cell>
        </row>
        <row r="50">
          <cell r="C50">
            <v>10.968191071465341</v>
          </cell>
          <cell r="E50">
            <v>9.8273876292527067</v>
          </cell>
          <cell r="G50">
            <v>15</v>
          </cell>
          <cell r="L50">
            <v>9.8273876292527067</v>
          </cell>
          <cell r="O50">
            <v>12.000000000000002</v>
          </cell>
          <cell r="Q50">
            <v>12.000000000000002</v>
          </cell>
          <cell r="X50">
            <v>12.000000000000002</v>
          </cell>
        </row>
        <row r="51">
          <cell r="C51">
            <v>13.246012943297529</v>
          </cell>
          <cell r="E51">
            <v>10.969133503187395</v>
          </cell>
          <cell r="G51">
            <v>14.902620787713492</v>
          </cell>
          <cell r="J51">
            <v>13.203135616097395</v>
          </cell>
          <cell r="L51">
            <v>10.969133503187395</v>
          </cell>
          <cell r="O51">
            <v>14.723960635800728</v>
          </cell>
          <cell r="Q51">
            <v>12.488898046707442</v>
          </cell>
          <cell r="S51">
            <v>16.445831693014782</v>
          </cell>
          <cell r="V51">
            <v>12</v>
          </cell>
          <cell r="X51">
            <v>12.488898046707442</v>
          </cell>
        </row>
        <row r="52">
          <cell r="C52">
            <v>8.2136397016254943</v>
          </cell>
          <cell r="D52">
            <v>5.3125752644377</v>
          </cell>
          <cell r="E52">
            <v>7.6398606147408694</v>
          </cell>
          <cell r="G52">
            <v>13.334118603258826</v>
          </cell>
          <cell r="J52">
            <v>10.088347798011489</v>
          </cell>
          <cell r="L52">
            <v>7.5459149396438203</v>
          </cell>
          <cell r="O52">
            <v>10.194711943616641</v>
          </cell>
          <cell r="P52">
            <v>13.153846153846153</v>
          </cell>
          <cell r="Q52">
            <v>10.228766583108541</v>
          </cell>
          <cell r="S52">
            <v>11.656446370421046</v>
          </cell>
          <cell r="V52">
            <v>7.9477707378684519</v>
          </cell>
          <cell r="X52">
            <v>10.328043993636888</v>
          </cell>
        </row>
        <row r="53">
          <cell r="C53">
            <v>9.8424652433731215</v>
          </cell>
          <cell r="D53">
            <v>9.8923183181767129</v>
          </cell>
          <cell r="J53">
            <v>6.6</v>
          </cell>
          <cell r="L53">
            <v>9.8923183181767129</v>
          </cell>
          <cell r="O53">
            <v>12.492711806777804</v>
          </cell>
          <cell r="P53">
            <v>12.492711806777804</v>
          </cell>
          <cell r="X53">
            <v>12.492711806777804</v>
          </cell>
        </row>
        <row r="54">
          <cell r="C54">
            <v>14.387725966132042</v>
          </cell>
          <cell r="D54">
            <v>14.103573133469714</v>
          </cell>
          <cell r="E54">
            <v>15.812927102527691</v>
          </cell>
          <cell r="G54">
            <v>13</v>
          </cell>
          <cell r="J54">
            <v>6</v>
          </cell>
          <cell r="L54">
            <v>14.534383907434204</v>
          </cell>
          <cell r="O54">
            <v>14.434855814113178</v>
          </cell>
          <cell r="P54">
            <v>14.636129818156904</v>
          </cell>
          <cell r="Q54">
            <v>13.585615047956454</v>
          </cell>
          <cell r="S54">
            <v>12.971898554794628</v>
          </cell>
          <cell r="V54">
            <v>11.219149568378038</v>
          </cell>
          <cell r="X54">
            <v>14.447402450953836</v>
          </cell>
        </row>
        <row r="55">
          <cell r="C55">
            <v>13.325279973135231</v>
          </cell>
          <cell r="D55">
            <v>14.546242939787343</v>
          </cell>
          <cell r="E55">
            <v>11.087545304113195</v>
          </cell>
          <cell r="G55">
            <v>16.11088502773497</v>
          </cell>
          <cell r="J55">
            <v>10.257243486062716</v>
          </cell>
          <cell r="L55">
            <v>12.871953074681427</v>
          </cell>
          <cell r="O55">
            <v>12.292565506768822</v>
          </cell>
          <cell r="P55">
            <v>12.054350204744608</v>
          </cell>
          <cell r="Q55">
            <v>11.594471417397799</v>
          </cell>
          <cell r="S55">
            <v>17.241236044992636</v>
          </cell>
          <cell r="T55">
            <v>9</v>
          </cell>
          <cell r="V55">
            <v>6.0860216459231475</v>
          </cell>
          <cell r="X55">
            <v>11.812008902291334</v>
          </cell>
        </row>
        <row r="56">
          <cell r="C56">
            <v>9.3595638662812881</v>
          </cell>
          <cell r="E56">
            <v>10.318138017987222</v>
          </cell>
          <cell r="G56">
            <v>8.4690129302312478</v>
          </cell>
          <cell r="J56">
            <v>8.3724084885981878</v>
          </cell>
          <cell r="L56">
            <v>10.318138017987222</v>
          </cell>
          <cell r="O56">
            <v>7.9791763882437898</v>
          </cell>
          <cell r="Q56">
            <v>9.8166096000102581</v>
          </cell>
          <cell r="S56">
            <v>7.5059948014211972</v>
          </cell>
          <cell r="V56">
            <v>6</v>
          </cell>
          <cell r="X56">
            <v>9.8166096000102581</v>
          </cell>
        </row>
        <row r="57">
          <cell r="C57">
            <v>8.6712255477873246</v>
          </cell>
          <cell r="E57">
            <v>7.6675213447079109</v>
          </cell>
          <cell r="G57">
            <v>9.3521685652962887</v>
          </cell>
          <cell r="H57">
            <v>12</v>
          </cell>
          <cell r="J57">
            <v>7.1554534681162929</v>
          </cell>
          <cell r="L57">
            <v>7.6675213447079109</v>
          </cell>
          <cell r="O57">
            <v>7.8033127868880872</v>
          </cell>
          <cell r="Q57">
            <v>9.0970005078828251</v>
          </cell>
          <cell r="R57">
            <v>7.2984678746646106</v>
          </cell>
          <cell r="S57">
            <v>8.4356670519840105</v>
          </cell>
          <cell r="V57">
            <v>5.731930589796117</v>
          </cell>
          <cell r="X57">
            <v>8.500629416733128</v>
          </cell>
        </row>
        <row r="58">
          <cell r="C58">
            <v>5.6569544511521439</v>
          </cell>
          <cell r="E58">
            <v>5.0086744677662862</v>
          </cell>
          <cell r="F58">
            <v>5.5038116885787085</v>
          </cell>
          <cell r="J58">
            <v>6.4824707846410679</v>
          </cell>
          <cell r="L58">
            <v>5.4092085373515335</v>
          </cell>
          <cell r="O58">
            <v>6.8693020883391869</v>
          </cell>
          <cell r="Q58">
            <v>7.3010828953946048</v>
          </cell>
          <cell r="R58">
            <v>6.9223841054210791</v>
          </cell>
          <cell r="S58">
            <v>7.155097316789619</v>
          </cell>
          <cell r="V58">
            <v>5.5364249312543299</v>
          </cell>
          <cell r="X58">
            <v>6.9101081389400028</v>
          </cell>
        </row>
        <row r="59">
          <cell r="C59">
            <v>14.548929394956916</v>
          </cell>
          <cell r="E59">
            <v>14.548929394956916</v>
          </cell>
          <cell r="L59">
            <v>14.548929394956916</v>
          </cell>
          <cell r="O59">
            <v>12.446733935621165</v>
          </cell>
          <cell r="Q59">
            <v>12.446733935621165</v>
          </cell>
          <cell r="X59">
            <v>12.446733935621165</v>
          </cell>
        </row>
        <row r="62">
          <cell r="C62">
            <v>7.3969527832138295</v>
          </cell>
          <cell r="D62">
            <v>13.363636363636363</v>
          </cell>
          <cell r="E62">
            <v>6.6702087053102952</v>
          </cell>
          <cell r="J62">
            <v>11.42116197323954</v>
          </cell>
          <cell r="L62">
            <v>6.9329832955158111</v>
          </cell>
          <cell r="O62">
            <v>12.648448761078241</v>
          </cell>
          <cell r="P62">
            <v>16</v>
          </cell>
          <cell r="Q62">
            <v>12.049957603145373</v>
          </cell>
          <cell r="S62">
            <v>16</v>
          </cell>
          <cell r="V62">
            <v>12.000000000000002</v>
          </cell>
          <cell r="X62">
            <v>12.518256428252721</v>
          </cell>
        </row>
        <row r="63">
          <cell r="C63">
            <v>13.244773584830041</v>
          </cell>
          <cell r="D63">
            <v>14.226642498718276</v>
          </cell>
          <cell r="E63">
            <v>13.742808845269549</v>
          </cell>
          <cell r="G63">
            <v>12.444253241309561</v>
          </cell>
          <cell r="L63">
            <v>13.820925224409759</v>
          </cell>
          <cell r="O63">
            <v>12.743804331134095</v>
          </cell>
          <cell r="P63">
            <v>16.011647964520762</v>
          </cell>
          <cell r="Q63">
            <v>13.500530491507247</v>
          </cell>
          <cell r="S63">
            <v>9.3666331049127791</v>
          </cell>
          <cell r="V63">
            <v>12</v>
          </cell>
          <cell r="X63">
            <v>14.268932763789703</v>
          </cell>
        </row>
        <row r="64">
          <cell r="C64">
            <v>15.888382734216053</v>
          </cell>
          <cell r="D64">
            <v>16.127327369368626</v>
          </cell>
          <cell r="E64">
            <v>15.647028412383477</v>
          </cell>
          <cell r="G64">
            <v>15.996899196513743</v>
          </cell>
          <cell r="J64">
            <v>15.865000717584429</v>
          </cell>
          <cell r="L64">
            <v>15.853241115598065</v>
          </cell>
          <cell r="O64">
            <v>15.913682585979339</v>
          </cell>
          <cell r="P64">
            <v>15.845927205168429</v>
          </cell>
          <cell r="Q64">
            <v>15.026482469870729</v>
          </cell>
          <cell r="S64">
            <v>17.53792146993462</v>
          </cell>
          <cell r="V64">
            <v>18</v>
          </cell>
          <cell r="X64">
            <v>15.646482232180292</v>
          </cell>
        </row>
        <row r="65">
          <cell r="C65">
            <v>10.863189317670043</v>
          </cell>
          <cell r="D65">
            <v>12.734898687226575</v>
          </cell>
          <cell r="E65">
            <v>11.02990310859202</v>
          </cell>
          <cell r="G65">
            <v>8.0868687960614256</v>
          </cell>
          <cell r="J65">
            <v>9.1303733716577824</v>
          </cell>
          <cell r="L65">
            <v>11.45581983603671</v>
          </cell>
          <cell r="O65">
            <v>12.097915110235482</v>
          </cell>
          <cell r="P65">
            <v>11.86715911469957</v>
          </cell>
          <cell r="Q65">
            <v>12.424363192015793</v>
          </cell>
          <cell r="S65">
            <v>8.3105925963287106</v>
          </cell>
          <cell r="V65">
            <v>13.344793892578998</v>
          </cell>
          <cell r="X65">
            <v>12.170232031847751</v>
          </cell>
        </row>
        <row r="66">
          <cell r="C66">
            <v>10.709191621335446</v>
          </cell>
          <cell r="D66">
            <v>10.85385397785131</v>
          </cell>
          <cell r="E66">
            <v>10.696036786156442</v>
          </cell>
          <cell r="G66">
            <v>10.75</v>
          </cell>
          <cell r="J66">
            <v>10.700162808340727</v>
          </cell>
          <cell r="L66">
            <v>10.708980447114262</v>
          </cell>
          <cell r="O66">
            <v>12.788413423558115</v>
          </cell>
          <cell r="P66">
            <v>12.079510949893674</v>
          </cell>
          <cell r="Q66">
            <v>13.129766204500324</v>
          </cell>
          <cell r="S66">
            <v>11.736266503441442</v>
          </cell>
          <cell r="V66">
            <v>10.616063282496231</v>
          </cell>
          <cell r="X66">
            <v>12.937848154229075</v>
          </cell>
        </row>
        <row r="67">
          <cell r="C67">
            <v>8.1937287729194122</v>
          </cell>
          <cell r="D67">
            <v>8.7016385186076093</v>
          </cell>
          <cell r="E67">
            <v>8.2411864162687465</v>
          </cell>
          <cell r="F67">
            <v>4.2880665255221153</v>
          </cell>
          <cell r="G67">
            <v>8.1765742657653373</v>
          </cell>
          <cell r="H67">
            <v>12</v>
          </cell>
          <cell r="J67">
            <v>7.0019579018686136</v>
          </cell>
          <cell r="L67">
            <v>8.2179949071329457</v>
          </cell>
          <cell r="O67">
            <v>8.1686971470830354</v>
          </cell>
          <cell r="P67">
            <v>11.916366022372484</v>
          </cell>
          <cell r="Q67">
            <v>9.5579820206850687</v>
          </cell>
          <cell r="R67">
            <v>7.6443098931728706</v>
          </cell>
          <cell r="S67">
            <v>7.572737582774252</v>
          </cell>
          <cell r="T67">
            <v>9</v>
          </cell>
          <cell r="V67">
            <v>8.0641937379460717</v>
          </cell>
          <cell r="X67">
            <v>9.3544220903625028</v>
          </cell>
        </row>
        <row r="68">
          <cell r="C68">
            <v>5.9261571661396841</v>
          </cell>
          <cell r="E68">
            <v>6.6395543698949533</v>
          </cell>
          <cell r="G68">
            <v>5.739486113878451</v>
          </cell>
          <cell r="J68">
            <v>6.4330783921316579</v>
          </cell>
          <cell r="L68">
            <v>6.5532121285938887</v>
          </cell>
          <cell r="O68">
            <v>4.6801377821087407</v>
          </cell>
          <cell r="Q68">
            <v>5.193548387096774</v>
          </cell>
          <cell r="S68">
            <v>4.5787349133467883</v>
          </cell>
          <cell r="V68">
            <v>6</v>
          </cell>
          <cell r="X68">
            <v>5.193548387096774</v>
          </cell>
        </row>
        <row r="69">
          <cell r="C69">
            <v>7.5805282202553599</v>
          </cell>
          <cell r="D69">
            <v>14.136363636363637</v>
          </cell>
          <cell r="E69">
            <v>7.5286566604506966</v>
          </cell>
          <cell r="G69">
            <v>7.6937174045120971</v>
          </cell>
          <cell r="H69">
            <v>10.338358086810032</v>
          </cell>
          <cell r="J69">
            <v>7.1759214271094987</v>
          </cell>
          <cell r="L69">
            <v>7.6046127658980769</v>
          </cell>
          <cell r="O69">
            <v>7.4286406789367669</v>
          </cell>
          <cell r="Q69">
            <v>8.4776987766928897</v>
          </cell>
          <cell r="S69">
            <v>7.3796411541317299</v>
          </cell>
          <cell r="V69">
            <v>4.5567955157162787</v>
          </cell>
          <cell r="X69">
            <v>8.347429110282528</v>
          </cell>
        </row>
        <row r="70">
          <cell r="C70">
            <v>7.9183005469917704</v>
          </cell>
          <cell r="D70">
            <v>10.036713597774924</v>
          </cell>
          <cell r="E70">
            <v>8.0676223204951754</v>
          </cell>
          <cell r="G70">
            <v>7.7733875799556849</v>
          </cell>
          <cell r="J70">
            <v>7.1340749001089812</v>
          </cell>
          <cell r="L70">
            <v>8.1336495625502323</v>
          </cell>
          <cell r="O70">
            <v>8.9838787368868847</v>
          </cell>
          <cell r="P70">
            <v>12</v>
          </cell>
          <cell r="Q70">
            <v>9.2811589078627783</v>
          </cell>
          <cell r="S70">
            <v>5.4035125260649792</v>
          </cell>
          <cell r="V70">
            <v>7.5951028383005541</v>
          </cell>
          <cell r="X70">
            <v>9.301137166622345</v>
          </cell>
        </row>
        <row r="71">
          <cell r="C71">
            <v>5.9964892247714241</v>
          </cell>
          <cell r="D71">
            <v>6.0786779129610675</v>
          </cell>
          <cell r="E71">
            <v>6.0927409531503987</v>
          </cell>
          <cell r="F71">
            <v>6.6111615483905464</v>
          </cell>
          <cell r="G71">
            <v>5.7222914281291262</v>
          </cell>
          <cell r="J71">
            <v>5.6956119494241877</v>
          </cell>
          <cell r="L71">
            <v>6.0569105739574951</v>
          </cell>
          <cell r="O71">
            <v>6.8225339623249175</v>
          </cell>
          <cell r="P71">
            <v>6.584275040309695</v>
          </cell>
          <cell r="Q71">
            <v>7.4817161683120696</v>
          </cell>
          <cell r="R71">
            <v>6.8026001361098221</v>
          </cell>
          <cell r="S71">
            <v>6.253389675687238</v>
          </cell>
          <cell r="V71">
            <v>5.945759536400316</v>
          </cell>
          <cell r="X71">
            <v>7.0150232540843049</v>
          </cell>
        </row>
        <row r="72">
          <cell r="C72">
            <v>8.9973670694608003</v>
          </cell>
          <cell r="D72">
            <v>8.9973670694608003</v>
          </cell>
          <cell r="L72">
            <v>8.9973670694608003</v>
          </cell>
        </row>
        <row r="73">
          <cell r="C73">
            <v>15.714285714285715</v>
          </cell>
          <cell r="D73">
            <v>17</v>
          </cell>
          <cell r="E73">
            <v>14</v>
          </cell>
          <cell r="L73">
            <v>15.714285714285715</v>
          </cell>
          <cell r="O73">
            <v>9.6666666666666661</v>
          </cell>
          <cell r="Q73">
            <v>9.6666666666666661</v>
          </cell>
          <cell r="X73">
            <v>9.6666666666666661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6"/>
  <sheetViews>
    <sheetView tabSelected="1" workbookViewId="0">
      <selection activeCell="B18" sqref="B18"/>
    </sheetView>
  </sheetViews>
  <sheetFormatPr baseColWidth="10" defaultRowHeight="11.25" x14ac:dyDescent="0.2"/>
  <cols>
    <col min="1" max="1" width="17.66406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7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R53"/>
  <sheetViews>
    <sheetView workbookViewId="0">
      <selection activeCell="H39" sqref="H39"/>
    </sheetView>
  </sheetViews>
  <sheetFormatPr baseColWidth="10" defaultRowHeight="11.25" x14ac:dyDescent="0.2"/>
  <cols>
    <col min="1" max="1" width="35.1640625" customWidth="1"/>
    <col min="2" max="2" width="11.6640625" customWidth="1"/>
    <col min="3" max="3" width="7" style="17" customWidth="1"/>
    <col min="4" max="4" width="6.5" bestFit="1" customWidth="1"/>
    <col min="5" max="5" width="11.6640625" customWidth="1"/>
    <col min="6" max="6" width="7.33203125" style="17" customWidth="1"/>
    <col min="7" max="7" width="10.5" bestFit="1" customWidth="1"/>
    <col min="8" max="8" width="13" bestFit="1" customWidth="1"/>
    <col min="9" max="9" width="6.6640625" style="17" customWidth="1"/>
    <col min="10" max="10" width="6.5" bestFit="1" customWidth="1"/>
    <col min="11" max="11" width="11" bestFit="1" customWidth="1"/>
    <col min="12" max="12" width="8.6640625" style="17" bestFit="1" customWidth="1"/>
    <col min="13" max="13" width="6.5" bestFit="1" customWidth="1"/>
    <col min="14" max="14" width="9.6640625" bestFit="1" customWidth="1"/>
    <col min="15" max="15" width="7.33203125" style="17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18" x14ac:dyDescent="0.2">
      <c r="A1" s="263" t="s">
        <v>131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x14ac:dyDescent="0.2">
      <c r="A2" s="263" t="s">
        <v>130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8" ht="23.25" x14ac:dyDescent="0.35">
      <c r="A3" s="272" t="s">
        <v>73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</row>
    <row r="4" spans="1:18" ht="13.5" customHeight="1" x14ac:dyDescent="0.2">
      <c r="A4" s="264" t="s">
        <v>27</v>
      </c>
      <c r="B4" s="267" t="s">
        <v>19</v>
      </c>
      <c r="C4" s="268"/>
      <c r="D4" s="268"/>
      <c r="E4" s="270" t="s">
        <v>18</v>
      </c>
      <c r="F4" s="268"/>
      <c r="G4" s="268"/>
      <c r="H4" s="271" t="s">
        <v>132</v>
      </c>
      <c r="I4" s="271"/>
      <c r="J4" s="271"/>
      <c r="K4" s="271"/>
      <c r="L4" s="271"/>
      <c r="M4" s="271"/>
      <c r="N4" s="271"/>
      <c r="O4" s="271"/>
      <c r="P4" s="271"/>
      <c r="Q4" s="264" t="s">
        <v>133</v>
      </c>
      <c r="R4" s="264" t="s">
        <v>20</v>
      </c>
    </row>
    <row r="5" spans="1:18" ht="15.75" customHeight="1" x14ac:dyDescent="0.35">
      <c r="A5" s="265"/>
      <c r="B5" s="269"/>
      <c r="C5" s="269"/>
      <c r="D5" s="269"/>
      <c r="E5" s="269"/>
      <c r="F5" s="269"/>
      <c r="G5" s="269"/>
      <c r="H5" s="267" t="s">
        <v>0</v>
      </c>
      <c r="I5" s="267"/>
      <c r="J5" s="267"/>
      <c r="K5" s="267" t="s">
        <v>21</v>
      </c>
      <c r="L5" s="267"/>
      <c r="M5" s="267"/>
      <c r="N5" s="267" t="s">
        <v>22</v>
      </c>
      <c r="O5" s="267"/>
      <c r="P5" s="267"/>
      <c r="Q5" s="265"/>
      <c r="R5" s="265"/>
    </row>
    <row r="6" spans="1:18" x14ac:dyDescent="0.2">
      <c r="A6" s="266"/>
      <c r="B6" s="10" t="s">
        <v>4</v>
      </c>
      <c r="C6" s="20" t="s">
        <v>56</v>
      </c>
      <c r="D6" s="10" t="s">
        <v>23</v>
      </c>
      <c r="E6" s="10" t="s">
        <v>4</v>
      </c>
      <c r="F6" s="20" t="s">
        <v>56</v>
      </c>
      <c r="G6" s="10" t="s">
        <v>23</v>
      </c>
      <c r="H6" s="10" t="s">
        <v>4</v>
      </c>
      <c r="I6" s="20" t="s">
        <v>56</v>
      </c>
      <c r="J6" s="10" t="s">
        <v>23</v>
      </c>
      <c r="K6" s="10" t="s">
        <v>4</v>
      </c>
      <c r="L6" s="20" t="s">
        <v>56</v>
      </c>
      <c r="M6" s="10" t="s">
        <v>23</v>
      </c>
      <c r="N6" s="10" t="s">
        <v>4</v>
      </c>
      <c r="O6" s="20" t="s">
        <v>56</v>
      </c>
      <c r="P6" s="10" t="s">
        <v>23</v>
      </c>
      <c r="Q6" s="266"/>
      <c r="R6" s="266"/>
    </row>
    <row r="7" spans="1:18" x14ac:dyDescent="0.2">
      <c r="A7" s="11"/>
      <c r="B7" s="1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2" customHeight="1" x14ac:dyDescent="0.2">
      <c r="A8" s="195" t="s">
        <v>50</v>
      </c>
      <c r="B8" s="61">
        <f>[1]CUADRO1!C8</f>
        <v>4485624.9481988912</v>
      </c>
      <c r="C8" s="60">
        <f>SUM(C11,C15)</f>
        <v>99.999999999998749</v>
      </c>
      <c r="D8" s="60">
        <f>[1]CUADRO1!E8</f>
        <v>6.7424524916710773</v>
      </c>
      <c r="E8" s="61">
        <f>[1]CUADRO1!F8</f>
        <v>3087578.0155976876</v>
      </c>
      <c r="F8" s="60">
        <f>SUM(F11,F15)</f>
        <v>99.999999999999503</v>
      </c>
      <c r="G8" s="60">
        <f>[1]CUADRO1!H8</f>
        <v>7.7776839654922023</v>
      </c>
      <c r="H8" s="61">
        <f>[1]CUADRO1!I8</f>
        <v>2332611.162031143</v>
      </c>
      <c r="I8" s="60">
        <f>SUM(I11,I15)</f>
        <v>99.999999999999943</v>
      </c>
      <c r="J8" s="60">
        <f>[1]CUADRO1!K8</f>
        <v>7.8779568912698767</v>
      </c>
      <c r="K8" s="61">
        <f>[1]CUADRO1!L8</f>
        <v>2188857.5118891369</v>
      </c>
      <c r="L8" s="60">
        <f>SUM(L11,L15)</f>
        <v>100.00000000000047</v>
      </c>
      <c r="M8" s="60">
        <f>[1]CUADRO1!N8</f>
        <v>7.8672718396612273</v>
      </c>
      <c r="N8" s="61">
        <f>[1]CUADRO1!O8</f>
        <v>143753.65014199712</v>
      </c>
      <c r="O8" s="60">
        <f>SUM(O11,O15)</f>
        <v>100.00000000000016</v>
      </c>
      <c r="P8" s="60">
        <f>[1]CUADRO1!Q8</f>
        <v>8.0368204276588919</v>
      </c>
      <c r="Q8" s="60">
        <f>IF(ISNUMBER(N8/H8*100),N8/H8*100,0)</f>
        <v>6.1627781124404066</v>
      </c>
      <c r="R8" s="60">
        <f>[1]CUADRO1!T8</f>
        <v>2.9316418503735355</v>
      </c>
    </row>
    <row r="9" spans="1:18" ht="12" customHeight="1" x14ac:dyDescent="0.2">
      <c r="A9" s="194"/>
      <c r="B9" s="61"/>
      <c r="C9" s="60"/>
      <c r="D9" s="60"/>
      <c r="E9" s="61"/>
      <c r="F9" s="60"/>
      <c r="G9" s="60"/>
      <c r="H9" s="61"/>
      <c r="I9" s="60"/>
      <c r="J9" s="60"/>
      <c r="K9" s="61"/>
      <c r="L9" s="60"/>
      <c r="M9" s="60"/>
      <c r="N9" s="61"/>
      <c r="O9" s="60"/>
      <c r="P9" s="60"/>
      <c r="Q9" s="60"/>
      <c r="R9" s="60"/>
    </row>
    <row r="10" spans="1:18" x14ac:dyDescent="0.2">
      <c r="A10" s="195" t="s">
        <v>30</v>
      </c>
      <c r="B10" s="69"/>
      <c r="C10" s="60"/>
      <c r="D10" s="222"/>
      <c r="E10" s="69"/>
      <c r="F10" s="60"/>
      <c r="G10" s="222"/>
      <c r="H10" s="69"/>
      <c r="I10" s="60"/>
      <c r="J10" s="222"/>
      <c r="K10" s="69"/>
      <c r="L10" s="60"/>
      <c r="M10" s="222"/>
      <c r="N10" s="69"/>
      <c r="O10" s="60"/>
      <c r="P10" s="222"/>
      <c r="Q10" s="60"/>
      <c r="R10" s="222"/>
    </row>
    <row r="11" spans="1:18" x14ac:dyDescent="0.2">
      <c r="A11" s="193" t="s">
        <v>46</v>
      </c>
      <c r="B11" s="230">
        <f>[1]CUADRO1!C9</f>
        <v>2418701.539417712</v>
      </c>
      <c r="C11" s="62">
        <f>IF(ISNUMBER(B11/B$8*100),B11/B$8*100,0)</f>
        <v>53.921171906913237</v>
      </c>
      <c r="D11" s="233">
        <f>[1]CUADRO1!E9</f>
        <v>7.8316720866258844</v>
      </c>
      <c r="E11" s="230">
        <f>[1]CUADRO1!F9</f>
        <v>1713269.8760674212</v>
      </c>
      <c r="F11" s="62">
        <f>IF(ISNUMBER(E11/E$8*100),E11/E$8*100,0)</f>
        <v>55.48912019104948</v>
      </c>
      <c r="G11" s="233">
        <f>[1]CUADRO1!H9</f>
        <v>8.9862880692405405</v>
      </c>
      <c r="H11" s="230">
        <f>[1]CUADRO1!I9</f>
        <v>1304740.5355717244</v>
      </c>
      <c r="I11" s="62">
        <f>IF(ISNUMBER(H11/H$8*100),H11/H$8*100,0)</f>
        <v>55.934763444911638</v>
      </c>
      <c r="J11" s="233">
        <f>[1]CUADRO1!K9</f>
        <v>9.0133322140309602</v>
      </c>
      <c r="K11" s="230">
        <f>[1]CUADRO1!L9</f>
        <v>1218393.1582968666</v>
      </c>
      <c r="L11" s="62">
        <f>IF(ISNUMBER(K11/K$8*100),K11/K$8*100,0)</f>
        <v>55.663429514208453</v>
      </c>
      <c r="M11" s="233">
        <f>[1]CUADRO1!N9</f>
        <v>9.0083431621994077</v>
      </c>
      <c r="N11" s="230">
        <f>[1]CUADRO1!O9</f>
        <v>86347.377274861981</v>
      </c>
      <c r="O11" s="62">
        <f>IF(ISNUMBER(N11/N$8*100),N11/N$8*100,0)</f>
        <v>60.066215494055065</v>
      </c>
      <c r="P11" s="233">
        <f>[1]CUADRO1!Q9</f>
        <v>9.0821393854454815</v>
      </c>
      <c r="Q11" s="63">
        <f>IF(ISNUMBER(N11/H11*100),N11/H11*100,0)</f>
        <v>6.6179730697970092</v>
      </c>
      <c r="R11" s="233">
        <f>[1]CUADRO1!T9</f>
        <v>2.9595845393000686</v>
      </c>
    </row>
    <row r="12" spans="1:18" x14ac:dyDescent="0.2">
      <c r="A12" s="192" t="s">
        <v>43</v>
      </c>
      <c r="B12" s="230">
        <f>[1]CUADRO1!C11</f>
        <v>495822.31665895181</v>
      </c>
      <c r="C12" s="62">
        <f>IF(ISNUMBER(B12/B$8*100),B12/B$8*100,0)</f>
        <v>11.053583890423983</v>
      </c>
      <c r="D12" s="233">
        <f>[1]CUADRO1!E11</f>
        <v>9.0214822215205359</v>
      </c>
      <c r="E12" s="230">
        <f>[1]CUADRO1!F11</f>
        <v>365133.83091655187</v>
      </c>
      <c r="F12" s="62">
        <f>IF(ISNUMBER(E12/E$8*100),E12/E$8*100,0)</f>
        <v>11.825898133487971</v>
      </c>
      <c r="G12" s="233">
        <f>[1]CUADRO1!H11</f>
        <v>10.270004929542642</v>
      </c>
      <c r="H12" s="230">
        <f>[1]CUADRO1!I11</f>
        <v>275066.30197915179</v>
      </c>
      <c r="I12" s="62">
        <f>IF(ISNUMBER(H12/H$8*100),H12/H$8*100,0)</f>
        <v>11.792205510138913</v>
      </c>
      <c r="J12" s="233">
        <f>[1]CUADRO1!K11</f>
        <v>10.405757392599083</v>
      </c>
      <c r="K12" s="230">
        <f>[1]CUADRO1!L11</f>
        <v>248411.85929934116</v>
      </c>
      <c r="L12" s="62">
        <f>IF(ISNUMBER(K12/K$8*100),K12/K$8*100,0)</f>
        <v>11.348927828789749</v>
      </c>
      <c r="M12" s="233">
        <f>[1]CUADRO1!N11</f>
        <v>10.303305046268774</v>
      </c>
      <c r="N12" s="230">
        <f>[1]CUADRO1!O11</f>
        <v>26654.442679811062</v>
      </c>
      <c r="O12" s="62">
        <f>IF(ISNUMBER(N12/N$8*100),N12/N$8*100,0)</f>
        <v>18.541750177113634</v>
      </c>
      <c r="P12" s="233">
        <f>[1]CUADRO1!Q11</f>
        <v>11.32645592781879</v>
      </c>
      <c r="Q12" s="63">
        <f>IF(ISNUMBER(N12/H12*100),N12/H12*100,0)</f>
        <v>9.6901883247884335</v>
      </c>
      <c r="R12" s="233">
        <f>[1]CUADRO1!T11</f>
        <v>3.2425191569016643</v>
      </c>
    </row>
    <row r="13" spans="1:18" x14ac:dyDescent="0.2">
      <c r="A13" s="192" t="s">
        <v>44</v>
      </c>
      <c r="B13" s="230">
        <f>[1]CUADRO1!C12</f>
        <v>298988.39220551634</v>
      </c>
      <c r="C13" s="62">
        <f t="shared" ref="C13:C15" si="0">IF(ISNUMBER(B13/B$8*100),B13/B$8*100,0)</f>
        <v>6.6654790727782283</v>
      </c>
      <c r="D13" s="233">
        <f>[1]CUADRO1!E12</f>
        <v>8.2220849802371632</v>
      </c>
      <c r="E13" s="230">
        <f>[1]CUADRO1!F12</f>
        <v>212832.14338714702</v>
      </c>
      <c r="F13" s="62">
        <f t="shared" ref="F13:F15" si="1">IF(ISNUMBER(E13/E$8*100),E13/E$8*100,0)</f>
        <v>6.8931745954910664</v>
      </c>
      <c r="G13" s="233">
        <f>[1]CUADRO1!H12</f>
        <v>9.4174726989079485</v>
      </c>
      <c r="H13" s="230">
        <f>[1]CUADRO1!I12</f>
        <v>169317.2055484149</v>
      </c>
      <c r="I13" s="62">
        <f t="shared" ref="I13:I15" si="2">IF(ISNUMBER(H13/H$8*100),H13/H$8*100,0)</f>
        <v>7.2586982478888755</v>
      </c>
      <c r="J13" s="233">
        <f>[1]CUADRO1!K12</f>
        <v>9.5051132686084134</v>
      </c>
      <c r="K13" s="230">
        <f>[1]CUADRO1!L12</f>
        <v>154777.55853633376</v>
      </c>
      <c r="L13" s="62">
        <f t="shared" ref="L13:L15" si="3">IF(ISNUMBER(K13/K$8*100),K13/K$8*100,0)</f>
        <v>7.0711573364476292</v>
      </c>
      <c r="M13" s="233">
        <f>[1]CUADRO1!N12</f>
        <v>9.5603472815257664</v>
      </c>
      <c r="N13" s="230">
        <f>[1]CUADRO1!O12</f>
        <v>14539.647012081425</v>
      </c>
      <c r="O13" s="62">
        <f t="shared" ref="O13:O15" si="4">IF(ISNUMBER(N13/N$8*100),N13/N$8*100,0)</f>
        <v>10.114280227124278</v>
      </c>
      <c r="P13" s="233">
        <f>[1]CUADRO1!Q12</f>
        <v>8.9499284692417671</v>
      </c>
      <c r="Q13" s="63">
        <f t="shared" ref="Q13:Q15" si="5">IF(ISNUMBER(N13/H13*100),N13/H13*100,0)</f>
        <v>8.5872235872236438</v>
      </c>
      <c r="R13" s="233">
        <f>[1]CUADRO1!T12</f>
        <v>4.0998919604714095</v>
      </c>
    </row>
    <row r="14" spans="1:18" x14ac:dyDescent="0.2">
      <c r="A14" s="192" t="s">
        <v>61</v>
      </c>
      <c r="B14" s="230">
        <f>[1]CUADRO1!C13</f>
        <v>1623890.8305532522</v>
      </c>
      <c r="C14" s="62">
        <f t="shared" si="0"/>
        <v>36.202108943711217</v>
      </c>
      <c r="D14" s="233">
        <f>[1]CUADRO1!E13</f>
        <v>7.3714916524125567</v>
      </c>
      <c r="E14" s="230">
        <f>[1]CUADRO1!F13</f>
        <v>1135303.901763746</v>
      </c>
      <c r="F14" s="62">
        <f t="shared" si="1"/>
        <v>36.770047462071211</v>
      </c>
      <c r="G14" s="233">
        <f>[1]CUADRO1!H13</f>
        <v>8.4739279326985812</v>
      </c>
      <c r="H14" s="230">
        <f>[1]CUADRO1!I13</f>
        <v>860357.02804417326</v>
      </c>
      <c r="I14" s="62">
        <f t="shared" si="2"/>
        <v>36.88385968688452</v>
      </c>
      <c r="J14" s="233">
        <f>[1]CUADRO1!K13</f>
        <v>8.455886570219965</v>
      </c>
      <c r="K14" s="230">
        <f>[1]CUADRO1!L13</f>
        <v>815203.74046120513</v>
      </c>
      <c r="L14" s="62">
        <f t="shared" si="3"/>
        <v>37.243344348971682</v>
      </c>
      <c r="M14" s="233">
        <f>[1]CUADRO1!N13</f>
        <v>8.4968604479930487</v>
      </c>
      <c r="N14" s="230">
        <f>[1]CUADRO1!O13</f>
        <v>45153.287582969446</v>
      </c>
      <c r="O14" s="62">
        <f t="shared" si="4"/>
        <v>31.410185089817123</v>
      </c>
      <c r="P14" s="233">
        <f>[1]CUADRO1!Q13</f>
        <v>7.7132638216204192</v>
      </c>
      <c r="Q14" s="63">
        <f t="shared" si="5"/>
        <v>5.2482034912430731</v>
      </c>
      <c r="R14" s="233">
        <f>[1]CUADRO1!T13</f>
        <v>2.4282911947213717</v>
      </c>
    </row>
    <row r="15" spans="1:18" x14ac:dyDescent="0.2">
      <c r="A15" s="193" t="s">
        <v>45</v>
      </c>
      <c r="B15" s="230">
        <f>[1]CUADRO1!C14</f>
        <v>2066923.4087811236</v>
      </c>
      <c r="C15" s="62">
        <f t="shared" si="0"/>
        <v>46.078828093085519</v>
      </c>
      <c r="D15" s="233">
        <f>[1]CUADRO1!E14</f>
        <v>5.3379390529465196</v>
      </c>
      <c r="E15" s="230">
        <f>[1]CUADRO1!F14</f>
        <v>1374308.1395302508</v>
      </c>
      <c r="F15" s="62">
        <f t="shared" si="1"/>
        <v>44.510879808950023</v>
      </c>
      <c r="G15" s="233">
        <f>[1]CUADRO1!H14</f>
        <v>6.0926057877784894</v>
      </c>
      <c r="H15" s="230">
        <f>[1]CUADRO1!I14</f>
        <v>1027870.6264594172</v>
      </c>
      <c r="I15" s="62">
        <f t="shared" si="2"/>
        <v>44.065236555088298</v>
      </c>
      <c r="J15" s="233">
        <f>[1]CUADRO1!K14</f>
        <v>6.3043913746476381</v>
      </c>
      <c r="K15" s="230">
        <f>[1]CUADRO1!L14</f>
        <v>970464.35359228053</v>
      </c>
      <c r="L15" s="62">
        <f t="shared" si="3"/>
        <v>44.336570485792016</v>
      </c>
      <c r="M15" s="233">
        <f>[1]CUADRO1!N14</f>
        <v>6.304152484270432</v>
      </c>
      <c r="N15" s="230">
        <f>[1]CUADRO1!O14</f>
        <v>57406.272867135362</v>
      </c>
      <c r="O15" s="62">
        <f t="shared" si="4"/>
        <v>39.933784505945091</v>
      </c>
      <c r="P15" s="233">
        <f>[1]CUADRO1!Q14</f>
        <v>6.3083682642290793</v>
      </c>
      <c r="Q15" s="63">
        <f t="shared" si="5"/>
        <v>5.5849706557794994</v>
      </c>
      <c r="R15" s="233">
        <f>[1]CUADRO1!T14</f>
        <v>2.8898381985243593</v>
      </c>
    </row>
    <row r="16" spans="1:18" x14ac:dyDescent="0.2">
      <c r="B16" s="71"/>
      <c r="C16" s="62"/>
      <c r="D16" s="72"/>
      <c r="E16" s="71"/>
      <c r="F16" s="62"/>
      <c r="G16" s="72"/>
      <c r="H16" s="71"/>
      <c r="I16" s="62"/>
      <c r="J16" s="72"/>
      <c r="K16" s="71"/>
      <c r="L16" s="62"/>
      <c r="M16" s="72"/>
      <c r="N16" s="71"/>
      <c r="O16" s="62"/>
      <c r="P16" s="72"/>
      <c r="Q16" s="62"/>
      <c r="R16" s="72"/>
    </row>
    <row r="17" spans="1:18" x14ac:dyDescent="0.2">
      <c r="A17" s="195" t="s">
        <v>75</v>
      </c>
      <c r="B17" s="69"/>
      <c r="C17" s="60"/>
      <c r="D17" s="222"/>
      <c r="E17" s="69"/>
      <c r="F17" s="60"/>
      <c r="G17" s="222"/>
      <c r="H17" s="69"/>
      <c r="I17" s="60"/>
      <c r="J17" s="222"/>
      <c r="K17" s="69"/>
      <c r="L17" s="60"/>
      <c r="M17" s="222"/>
      <c r="N17" s="69"/>
      <c r="O17" s="60"/>
      <c r="P17" s="222"/>
      <c r="Q17" s="60"/>
      <c r="R17" s="222"/>
    </row>
    <row r="18" spans="1:18" x14ac:dyDescent="0.2">
      <c r="A18" s="192" t="s">
        <v>31</v>
      </c>
      <c r="B18" s="230">
        <f>[1]CUADRO1!C15</f>
        <v>627787.24412899278</v>
      </c>
      <c r="C18" s="62">
        <f t="shared" ref="C18:C22" si="6">IF(ISNUMBER(B18/B$8*100),B18/B$8*100,0)</f>
        <v>13.995535769905764</v>
      </c>
      <c r="D18" s="233">
        <f>[1]CUADRO1!E15</f>
        <v>0</v>
      </c>
      <c r="E18" s="230">
        <f>[1]CUADRO1!F15</f>
        <v>307789.17329883459</v>
      </c>
      <c r="F18" s="62">
        <f t="shared" ref="F18:F22" si="7">IF(ISNUMBER(E18/E$8*100),E18/E$8*100,0)</f>
        <v>9.9686282174558531</v>
      </c>
      <c r="G18" s="233">
        <f>[1]CUADRO1!H15</f>
        <v>0</v>
      </c>
      <c r="H18" s="230">
        <f>[1]CUADRO1!I15</f>
        <v>179850.80674743469</v>
      </c>
      <c r="I18" s="62">
        <f t="shared" ref="I18:I22" si="8">IF(ISNUMBER(H18/H$8*100),H18/H$8*100,0)</f>
        <v>7.7102780641256947</v>
      </c>
      <c r="J18" s="233">
        <f>[1]CUADRO1!K15</f>
        <v>0</v>
      </c>
      <c r="K18" s="230">
        <f>[1]CUADRO1!L15</f>
        <v>169663.34429594706</v>
      </c>
      <c r="L18" s="62">
        <f t="shared" ref="L18:L22" si="9">IF(ISNUMBER(K18/K$8*100),K18/K$8*100,0)</f>
        <v>7.7512283633993038</v>
      </c>
      <c r="M18" s="233">
        <f>[1]CUADRO1!N15</f>
        <v>0</v>
      </c>
      <c r="N18" s="230">
        <f>[1]CUADRO1!O15</f>
        <v>10187.46245148766</v>
      </c>
      <c r="O18" s="62">
        <f t="shared" ref="O18:O22" si="10">IF(ISNUMBER(N18/N$8*100),N18/N$8*100,0)</f>
        <v>7.0867504521969895</v>
      </c>
      <c r="P18" s="233">
        <f>[1]CUADRO1!Q15</f>
        <v>0</v>
      </c>
      <c r="Q18" s="63">
        <f t="shared" ref="Q18" si="11">IF(ISNUMBER(N18/H18*100),N18/H18*100,0)</f>
        <v>5.6643963047627359</v>
      </c>
      <c r="R18" s="233">
        <f>[1]CUADRO1!T15</f>
        <v>2.5091299805861462</v>
      </c>
    </row>
    <row r="19" spans="1:18" x14ac:dyDescent="0.2">
      <c r="A19" s="192" t="s">
        <v>32</v>
      </c>
      <c r="B19" s="230">
        <f>[1]CUADRO1!C16</f>
        <v>2328329.1348416586</v>
      </c>
      <c r="C19" s="62">
        <f t="shared" si="6"/>
        <v>51.906460342310844</v>
      </c>
      <c r="D19" s="233">
        <f>[1]CUADRO1!E16</f>
        <v>4.31709364435729</v>
      </c>
      <c r="E19" s="230">
        <f>[1]CUADRO1!F16</f>
        <v>1560572.7989030771</v>
      </c>
      <c r="F19" s="62">
        <f t="shared" si="7"/>
        <v>50.543590834610356</v>
      </c>
      <c r="G19" s="233">
        <f>[1]CUADRO1!H16</f>
        <v>4.9416047826388398</v>
      </c>
      <c r="H19" s="230">
        <f>[1]CUADRO1!I16</f>
        <v>1216325.1441483244</v>
      </c>
      <c r="I19" s="62">
        <f t="shared" si="8"/>
        <v>52.144359246279095</v>
      </c>
      <c r="J19" s="233">
        <f>[1]CUADRO1!K16</f>
        <v>5.0706497471927623</v>
      </c>
      <c r="K19" s="230">
        <f>[1]CUADRO1!L16</f>
        <v>1143838.5390588678</v>
      </c>
      <c r="L19" s="62">
        <f t="shared" si="9"/>
        <v>52.257332094296785</v>
      </c>
      <c r="M19" s="233">
        <f>[1]CUADRO1!N16</f>
        <v>5.0604509336509018</v>
      </c>
      <c r="N19" s="230">
        <f>[1]CUADRO1!O16</f>
        <v>72486.605089455988</v>
      </c>
      <c r="O19" s="62">
        <f t="shared" si="10"/>
        <v>50.424184024443974</v>
      </c>
      <c r="P19" s="233">
        <f>[1]CUADRO1!Q16</f>
        <v>5.2315870123254404</v>
      </c>
      <c r="Q19" s="63">
        <f t="shared" ref="Q19:Q22" si="12">IF(ISNUMBER(N19/H19*100),N19/H19*100,0)</f>
        <v>5.9594760034506553</v>
      </c>
      <c r="R19" s="233">
        <f>[1]CUADRO1!T16</f>
        <v>2.5315393288282522</v>
      </c>
    </row>
    <row r="20" spans="1:18" x14ac:dyDescent="0.2">
      <c r="A20" s="192" t="s">
        <v>33</v>
      </c>
      <c r="B20" s="230">
        <f>[1]CUADRO1!C17</f>
        <v>930131.96359670151</v>
      </c>
      <c r="C20" s="62">
        <f t="shared" si="6"/>
        <v>20.73583891515889</v>
      </c>
      <c r="D20" s="233">
        <f>[1]CUADRO1!E17</f>
        <v>10.128429327043605</v>
      </c>
      <c r="E20" s="230">
        <f>[1]CUADRO1!F17</f>
        <v>867357.86977613193</v>
      </c>
      <c r="F20" s="62">
        <f t="shared" si="7"/>
        <v>28.091852753013935</v>
      </c>
      <c r="G20" s="233">
        <f>[1]CUADRO1!H17</f>
        <v>10.349622702443458</v>
      </c>
      <c r="H20" s="230">
        <f>[1]CUADRO1!I17</f>
        <v>664554.06913190125</v>
      </c>
      <c r="I20" s="62">
        <f t="shared" si="8"/>
        <v>28.489706297779804</v>
      </c>
      <c r="J20" s="233">
        <f>[1]CUADRO1!K17</f>
        <v>10.499867976829325</v>
      </c>
      <c r="K20" s="230">
        <f>[1]CUADRO1!L17</f>
        <v>617244.09647618141</v>
      </c>
      <c r="L20" s="62">
        <f t="shared" si="9"/>
        <v>28.199373103252238</v>
      </c>
      <c r="M20" s="233">
        <f>[1]CUADRO1!N17</f>
        <v>10.512428853868522</v>
      </c>
      <c r="N20" s="230">
        <f>[1]CUADRO1!O17</f>
        <v>47309.972655720747</v>
      </c>
      <c r="O20" s="62">
        <f t="shared" si="10"/>
        <v>32.910449653966253</v>
      </c>
      <c r="P20" s="233">
        <f>[1]CUADRO1!Q17</f>
        <v>10.335988634614653</v>
      </c>
      <c r="Q20" s="63">
        <f t="shared" si="12"/>
        <v>7.1190554468383862</v>
      </c>
      <c r="R20" s="233">
        <f>[1]CUADRO1!T17</f>
        <v>3.5630211557583666</v>
      </c>
    </row>
    <row r="21" spans="1:18" x14ac:dyDescent="0.2">
      <c r="A21" s="192" t="s">
        <v>34</v>
      </c>
      <c r="B21" s="230">
        <f>[1]CUADRO1!C18</f>
        <v>292216.4438574012</v>
      </c>
      <c r="C21" s="62">
        <f t="shared" si="6"/>
        <v>6.5145090646674468</v>
      </c>
      <c r="D21" s="233">
        <f>[1]CUADRO1!E18</f>
        <v>15.289638786524394</v>
      </c>
      <c r="E21" s="230">
        <f>[1]CUADRO1!F18</f>
        <v>292216.4438574012</v>
      </c>
      <c r="F21" s="62">
        <f t="shared" si="7"/>
        <v>9.4642610609738558</v>
      </c>
      <c r="G21" s="233">
        <f>[1]CUADRO1!H18</f>
        <v>15.289638786524394</v>
      </c>
      <c r="H21" s="230">
        <f>[1]CUADRO1!I18</f>
        <v>221719.16447205521</v>
      </c>
      <c r="I21" s="62">
        <f t="shared" si="8"/>
        <v>9.5051917816851716</v>
      </c>
      <c r="J21" s="233">
        <f>[1]CUADRO1!K18</f>
        <v>15.419914709212227</v>
      </c>
      <c r="K21" s="230">
        <f>[1]CUADRO1!L18</f>
        <v>209008.75738241783</v>
      </c>
      <c r="L21" s="62">
        <f t="shared" si="9"/>
        <v>9.5487603120419049</v>
      </c>
      <c r="M21" s="233">
        <f>[1]CUADRO1!N18</f>
        <v>15.416440558806176</v>
      </c>
      <c r="N21" s="230">
        <f>[1]CUADRO1!O18</f>
        <v>12710.407089637378</v>
      </c>
      <c r="O21" s="62">
        <f t="shared" si="10"/>
        <v>8.8417978097128529</v>
      </c>
      <c r="P21" s="233">
        <f>[1]CUADRO1!Q18</f>
        <v>15.477043316833132</v>
      </c>
      <c r="Q21" s="63">
        <f t="shared" si="12"/>
        <v>5.7326605572877121</v>
      </c>
      <c r="R21" s="233">
        <f>[1]CUADRO1!T18</f>
        <v>3.3453419631479377</v>
      </c>
    </row>
    <row r="22" spans="1:18" x14ac:dyDescent="0.2">
      <c r="A22" s="192" t="s">
        <v>38</v>
      </c>
      <c r="B22" s="230">
        <f>[1]CUADRO1!C19</f>
        <v>60559.616813230132</v>
      </c>
      <c r="C22" s="62">
        <f t="shared" si="6"/>
        <v>1.3500820401301401</v>
      </c>
      <c r="D22" s="233">
        <f>[1]CUADRO1!E19</f>
        <v>0</v>
      </c>
      <c r="E22" s="230">
        <f>[1]CUADRO1!F19</f>
        <v>59641.729762240771</v>
      </c>
      <c r="F22" s="62">
        <f t="shared" si="7"/>
        <v>1.9316671339459399</v>
      </c>
      <c r="G22" s="233">
        <f>[1]CUADRO1!H19</f>
        <v>0</v>
      </c>
      <c r="H22" s="230">
        <f>[1]CUADRO1!I19</f>
        <v>50161.977531434328</v>
      </c>
      <c r="I22" s="62">
        <f t="shared" si="8"/>
        <v>2.1504646101305336</v>
      </c>
      <c r="J22" s="233">
        <f>[1]CUADRO1!K19</f>
        <v>0</v>
      </c>
      <c r="K22" s="230">
        <f>[1]CUADRO1!L19</f>
        <v>49102.774675738809</v>
      </c>
      <c r="L22" s="62">
        <f t="shared" si="9"/>
        <v>2.2433061270105097</v>
      </c>
      <c r="M22" s="233">
        <f>[1]CUADRO1!N19</f>
        <v>0</v>
      </c>
      <c r="N22" s="230">
        <f>[1]CUADRO1!O19</f>
        <v>1059.2028556955102</v>
      </c>
      <c r="O22" s="62">
        <f t="shared" si="10"/>
        <v>0.73681805968004976</v>
      </c>
      <c r="P22" s="233">
        <f>[1]CUADRO1!Q19</f>
        <v>0</v>
      </c>
      <c r="Q22" s="63">
        <f t="shared" si="12"/>
        <v>2.1115651890553035</v>
      </c>
      <c r="R22" s="233">
        <f>[1]CUADRO1!T19</f>
        <v>1.4880934051834744</v>
      </c>
    </row>
    <row r="23" spans="1:18" x14ac:dyDescent="0.2">
      <c r="A23" s="192"/>
      <c r="B23" s="71"/>
      <c r="C23" s="62"/>
      <c r="D23" s="72"/>
      <c r="E23" s="71"/>
      <c r="F23" s="62"/>
      <c r="G23" s="72"/>
      <c r="H23" s="71"/>
      <c r="I23" s="62"/>
      <c r="J23" s="72"/>
      <c r="K23" s="71"/>
      <c r="L23" s="62"/>
      <c r="M23" s="72"/>
      <c r="N23" s="71"/>
      <c r="O23" s="62"/>
      <c r="P23" s="72"/>
      <c r="Q23" s="62"/>
      <c r="R23" s="72"/>
    </row>
    <row r="24" spans="1:18" x14ac:dyDescent="0.2">
      <c r="A24" s="195" t="s">
        <v>15</v>
      </c>
      <c r="B24" s="69"/>
      <c r="C24" s="60"/>
      <c r="D24" s="222"/>
      <c r="E24" s="69"/>
      <c r="F24" s="60"/>
      <c r="G24" s="222"/>
      <c r="H24" s="69"/>
      <c r="I24" s="60"/>
      <c r="J24" s="222"/>
      <c r="K24" s="69"/>
      <c r="L24" s="60"/>
      <c r="M24" s="222"/>
      <c r="N24" s="69"/>
      <c r="O24" s="60"/>
      <c r="P24" s="222"/>
      <c r="Q24" s="60"/>
      <c r="R24" s="222"/>
    </row>
    <row r="25" spans="1:18" ht="12" customHeight="1" x14ac:dyDescent="0.2">
      <c r="A25" s="192" t="s">
        <v>35</v>
      </c>
      <c r="B25" s="230">
        <f>[1]CUADRO1!C20</f>
        <v>367381.0078541112</v>
      </c>
      <c r="C25" s="62">
        <f t="shared" ref="C25:C31" si="13">IF(ISNUMBER(B25/B$8*100),B25/B$8*100,0)</f>
        <v>8.1901855838755608</v>
      </c>
      <c r="D25" s="233">
        <f>[1]CUADRO1!E20</f>
        <v>7.7781985973071155</v>
      </c>
      <c r="E25" s="230">
        <f>[1]CUADRO1!F20</f>
        <v>367381.0078541112</v>
      </c>
      <c r="F25" s="62">
        <f t="shared" ref="F25:F31" si="14">IF(ISNUMBER(E25/E$8*100),E25/E$8*100,0)</f>
        <v>11.898679353143219</v>
      </c>
      <c r="G25" s="233">
        <f>[1]CUADRO1!H20</f>
        <v>7.7781985973071155</v>
      </c>
      <c r="H25" s="230">
        <f>[1]CUADRO1!I20</f>
        <v>197719.39248931973</v>
      </c>
      <c r="I25" s="62">
        <f t="shared" ref="I25:I31" si="15">IF(ISNUMBER(H25/H$8*100),H25/H$8*100,0)</f>
        <v>8.4763116848482234</v>
      </c>
      <c r="J25" s="233">
        <f>[1]CUADRO1!K20</f>
        <v>7.1292218997764296</v>
      </c>
      <c r="K25" s="230">
        <f>[1]CUADRO1!L20</f>
        <v>179957.57211298792</v>
      </c>
      <c r="L25" s="62">
        <f t="shared" ref="L25:L31" si="16">IF(ISNUMBER(K25/K$8*100),K25/K$8*100,0)</f>
        <v>8.2215297768593434</v>
      </c>
      <c r="M25" s="233">
        <f>[1]CUADRO1!N20</f>
        <v>7.1024564749892756</v>
      </c>
      <c r="N25" s="230">
        <f>[1]CUADRO1!O20</f>
        <v>17761.820376331889</v>
      </c>
      <c r="O25" s="62">
        <f t="shared" ref="O25:O31" si="17">IF(ISNUMBER(N25/N$8*100),N25/N$8*100,0)</f>
        <v>12.355735217009864</v>
      </c>
      <c r="P25" s="233">
        <f>[1]CUADRO1!Q20</f>
        <v>7.3864770992451954</v>
      </c>
      <c r="Q25" s="63">
        <f t="shared" ref="Q25" si="18">IF(ISNUMBER(N25/H25*100),N25/H25*100,0)</f>
        <v>8.9833476386446698</v>
      </c>
      <c r="R25" s="233">
        <f>[1]CUADRO1!T20</f>
        <v>2.7661523123975469</v>
      </c>
    </row>
    <row r="26" spans="1:18" x14ac:dyDescent="0.2">
      <c r="A26" s="192" t="s">
        <v>36</v>
      </c>
      <c r="B26" s="230">
        <f>[1]CUADRO1!C21</f>
        <v>503355.55470859027</v>
      </c>
      <c r="C26" s="62">
        <f t="shared" si="13"/>
        <v>11.221525663011619</v>
      </c>
      <c r="D26" s="233">
        <f>[1]CUADRO1!E21</f>
        <v>8.8836071037881528</v>
      </c>
      <c r="E26" s="230">
        <f>[1]CUADRO1!F21</f>
        <v>503355.55470859027</v>
      </c>
      <c r="F26" s="62">
        <f t="shared" si="14"/>
        <v>16.302601980120386</v>
      </c>
      <c r="G26" s="233">
        <f>[1]CUADRO1!H21</f>
        <v>8.8836071037881528</v>
      </c>
      <c r="H26" s="230">
        <f>[1]CUADRO1!I21</f>
        <v>408524.95046319824</v>
      </c>
      <c r="I26" s="62">
        <f t="shared" si="15"/>
        <v>17.513632666812384</v>
      </c>
      <c r="J26" s="233">
        <f>[1]CUADRO1!K21</f>
        <v>8.542724417897297</v>
      </c>
      <c r="K26" s="230">
        <f>[1]CUADRO1!L21</f>
        <v>371018.54719003121</v>
      </c>
      <c r="L26" s="62">
        <f t="shared" si="16"/>
        <v>16.950328889604894</v>
      </c>
      <c r="M26" s="233">
        <f>[1]CUADRO1!N21</f>
        <v>8.4638376934946464</v>
      </c>
      <c r="N26" s="230">
        <f>[1]CUADRO1!O21</f>
        <v>37506.403273166994</v>
      </c>
      <c r="O26" s="62">
        <f t="shared" si="17"/>
        <v>26.090748468730279</v>
      </c>
      <c r="P26" s="233">
        <f>[1]CUADRO1!Q21</f>
        <v>9.2788051971152612</v>
      </c>
      <c r="Q26" s="63">
        <f t="shared" ref="Q26:Q31" si="19">IF(ISNUMBER(N26/H26*100),N26/H26*100,0)</f>
        <v>9.180933314021841</v>
      </c>
      <c r="R26" s="233">
        <f>[1]CUADRO1!T21</f>
        <v>3.1029268671805603</v>
      </c>
    </row>
    <row r="27" spans="1:18" x14ac:dyDescent="0.2">
      <c r="A27" s="192" t="s">
        <v>37</v>
      </c>
      <c r="B27" s="230">
        <f>[1]CUADRO1!C22</f>
        <v>355921.756318648</v>
      </c>
      <c r="C27" s="62">
        <f t="shared" si="13"/>
        <v>7.9347194745196195</v>
      </c>
      <c r="D27" s="233">
        <f>[1]CUADRO1!E22</f>
        <v>8.9460058514592049</v>
      </c>
      <c r="E27" s="230">
        <f>[1]CUADRO1!F22</f>
        <v>355921.756318648</v>
      </c>
      <c r="F27" s="62">
        <f t="shared" si="14"/>
        <v>11.527538883896002</v>
      </c>
      <c r="G27" s="233">
        <f>[1]CUADRO1!H22</f>
        <v>8.9460058514592049</v>
      </c>
      <c r="H27" s="230">
        <f>[1]CUADRO1!I22</f>
        <v>314129.93552177539</v>
      </c>
      <c r="I27" s="62">
        <f t="shared" si="15"/>
        <v>13.466879548336031</v>
      </c>
      <c r="J27" s="233">
        <f>[1]CUADRO1!K22</f>
        <v>9.0579767070071373</v>
      </c>
      <c r="K27" s="230">
        <f>[1]CUADRO1!L22</f>
        <v>293768.24170287355</v>
      </c>
      <c r="L27" s="62">
        <f t="shared" si="16"/>
        <v>13.421076525412158</v>
      </c>
      <c r="M27" s="233">
        <f>[1]CUADRO1!N22</f>
        <v>9.0279176908489269</v>
      </c>
      <c r="N27" s="230">
        <f>[1]CUADRO1!O22</f>
        <v>20361.693818901946</v>
      </c>
      <c r="O27" s="62">
        <f t="shared" si="17"/>
        <v>14.164296905705735</v>
      </c>
      <c r="P27" s="233">
        <f>[1]CUADRO1!Q22</f>
        <v>9.474620731323208</v>
      </c>
      <c r="Q27" s="63">
        <f t="shared" si="19"/>
        <v>6.4819335938425651</v>
      </c>
      <c r="R27" s="233">
        <f>[1]CUADRO1!T22</f>
        <v>3.0399039205890133</v>
      </c>
    </row>
    <row r="28" spans="1:18" x14ac:dyDescent="0.2">
      <c r="A28" s="192" t="s">
        <v>39</v>
      </c>
      <c r="B28" s="230">
        <f>[1]CUADRO1!C23</f>
        <v>335682.16806259583</v>
      </c>
      <c r="C28" s="62">
        <f t="shared" si="13"/>
        <v>7.4835094761407097</v>
      </c>
      <c r="D28" s="233">
        <f>[1]CUADRO1!E23</f>
        <v>8.3868431478091772</v>
      </c>
      <c r="E28" s="230">
        <f>[1]CUADRO1!F23</f>
        <v>335682.16806259583</v>
      </c>
      <c r="F28" s="62">
        <f t="shared" si="14"/>
        <v>10.872022224760372</v>
      </c>
      <c r="G28" s="233">
        <f>[1]CUADRO1!H23</f>
        <v>8.3868431478091772</v>
      </c>
      <c r="H28" s="230">
        <f>[1]CUADRO1!I23</f>
        <v>306923.82736447372</v>
      </c>
      <c r="I28" s="62">
        <f t="shared" si="15"/>
        <v>13.15795072751075</v>
      </c>
      <c r="J28" s="233">
        <f>[1]CUADRO1!K23</f>
        <v>8.5102604972066462</v>
      </c>
      <c r="K28" s="230">
        <f>[1]CUADRO1!L23</f>
        <v>293398.11009126628</v>
      </c>
      <c r="L28" s="62">
        <f t="shared" si="16"/>
        <v>13.404166717003118</v>
      </c>
      <c r="M28" s="233">
        <f>[1]CUADRO1!N23</f>
        <v>8.5879290553875407</v>
      </c>
      <c r="N28" s="230">
        <f>[1]CUADRO1!O23</f>
        <v>13525.717273207501</v>
      </c>
      <c r="O28" s="62">
        <f t="shared" si="17"/>
        <v>9.4089557098877528</v>
      </c>
      <c r="P28" s="233">
        <f>[1]CUADRO1!Q23</f>
        <v>6.8310921910752498</v>
      </c>
      <c r="Q28" s="63">
        <f t="shared" si="19"/>
        <v>4.4068645270559719</v>
      </c>
      <c r="R28" s="233">
        <f>[1]CUADRO1!T23</f>
        <v>2.4063074949509922</v>
      </c>
    </row>
    <row r="29" spans="1:18" x14ac:dyDescent="0.2">
      <c r="A29" s="192" t="s">
        <v>40</v>
      </c>
      <c r="B29" s="230">
        <f>[1]CUADRO1!C24</f>
        <v>467411.49069253472</v>
      </c>
      <c r="C29" s="62">
        <f t="shared" si="13"/>
        <v>10.420208913815097</v>
      </c>
      <c r="D29" s="233">
        <f>[1]CUADRO1!E24</f>
        <v>7.3626175392294195</v>
      </c>
      <c r="E29" s="230">
        <f>[1]CUADRO1!F24</f>
        <v>467411.49069253472</v>
      </c>
      <c r="F29" s="62">
        <f t="shared" si="14"/>
        <v>15.138451185080552</v>
      </c>
      <c r="G29" s="233">
        <f>[1]CUADRO1!H24</f>
        <v>7.3626175392294195</v>
      </c>
      <c r="H29" s="230">
        <f>[1]CUADRO1!I24</f>
        <v>414036.6795808418</v>
      </c>
      <c r="I29" s="62">
        <f t="shared" si="15"/>
        <v>17.749922761250765</v>
      </c>
      <c r="J29" s="233">
        <f>[1]CUADRO1!K24</f>
        <v>7.5528910229599555</v>
      </c>
      <c r="K29" s="230">
        <f>[1]CUADRO1!L24</f>
        <v>393395.89196847449</v>
      </c>
      <c r="L29" s="62">
        <f t="shared" si="16"/>
        <v>17.972658788051778</v>
      </c>
      <c r="M29" s="233">
        <f>[1]CUADRO1!N24</f>
        <v>7.5726768827137843</v>
      </c>
      <c r="N29" s="230">
        <f>[1]CUADRO1!O24</f>
        <v>20640.78761236729</v>
      </c>
      <c r="O29" s="62">
        <f t="shared" si="17"/>
        <v>14.358444180011229</v>
      </c>
      <c r="P29" s="233">
        <f>[1]CUADRO1!Q24</f>
        <v>7.1154144641780723</v>
      </c>
      <c r="Q29" s="63">
        <f t="shared" si="19"/>
        <v>4.985255807109505</v>
      </c>
      <c r="R29" s="233">
        <f>[1]CUADRO1!T24</f>
        <v>2.8282556421345344</v>
      </c>
    </row>
    <row r="30" spans="1:18" x14ac:dyDescent="0.2">
      <c r="A30" s="192" t="s">
        <v>41</v>
      </c>
      <c r="B30" s="230">
        <f>[1]CUADRO1!C25</f>
        <v>533155.01622443798</v>
      </c>
      <c r="C30" s="62">
        <f t="shared" si="13"/>
        <v>11.885858099628129</v>
      </c>
      <c r="D30" s="233">
        <f>[1]CUADRO1!E25</f>
        <v>7.1722398501097819</v>
      </c>
      <c r="E30" s="230">
        <f>[1]CUADRO1!F25</f>
        <v>533155.01622443798</v>
      </c>
      <c r="F30" s="62">
        <f t="shared" si="14"/>
        <v>17.267742338203909</v>
      </c>
      <c r="G30" s="233">
        <f>[1]CUADRO1!H25</f>
        <v>7.1722398501097819</v>
      </c>
      <c r="H30" s="230">
        <f>[1]CUADRO1!I25</f>
        <v>447405.01463448867</v>
      </c>
      <c r="I30" s="62">
        <f t="shared" si="15"/>
        <v>19.180437010552009</v>
      </c>
      <c r="J30" s="233">
        <f>[1]CUADRO1!K25</f>
        <v>7.4412483888084404</v>
      </c>
      <c r="K30" s="230">
        <f>[1]CUADRO1!L25</f>
        <v>423930.79862462758</v>
      </c>
      <c r="L30" s="62">
        <f t="shared" si="16"/>
        <v>19.367674520702156</v>
      </c>
      <c r="M30" s="233">
        <f>[1]CUADRO1!N25</f>
        <v>7.4733399789788679</v>
      </c>
      <c r="N30" s="230">
        <f>[1]CUADRO1!O25</f>
        <v>23474.21600986124</v>
      </c>
      <c r="O30" s="62">
        <f t="shared" si="17"/>
        <v>16.329474755370637</v>
      </c>
      <c r="P30" s="233">
        <f>[1]CUADRO1!Q25</f>
        <v>6.885669149368967</v>
      </c>
      <c r="Q30" s="63">
        <f t="shared" si="19"/>
        <v>5.2467485258382052</v>
      </c>
      <c r="R30" s="233">
        <f>[1]CUADRO1!T25</f>
        <v>2.9376158052143158</v>
      </c>
    </row>
    <row r="31" spans="1:18" x14ac:dyDescent="0.2">
      <c r="A31" s="192" t="s">
        <v>108</v>
      </c>
      <c r="B31" s="230">
        <f>[1]CUADRO1!C26</f>
        <v>524671.02173677599</v>
      </c>
      <c r="C31" s="62">
        <f t="shared" si="13"/>
        <v>11.696720697691115</v>
      </c>
      <c r="D31" s="233">
        <f>[1]CUADRO1!E26</f>
        <v>6.0808635444697545</v>
      </c>
      <c r="E31" s="230">
        <f>[1]CUADRO1!F26</f>
        <v>524671.02173677599</v>
      </c>
      <c r="F31" s="62">
        <f t="shared" si="14"/>
        <v>16.992964034795772</v>
      </c>
      <c r="G31" s="233">
        <f>[1]CUADRO1!H26</f>
        <v>6.0808635444697545</v>
      </c>
      <c r="H31" s="230">
        <f>[1]CUADRO1!I26</f>
        <v>243871.36197705482</v>
      </c>
      <c r="I31" s="62">
        <f t="shared" si="15"/>
        <v>10.454865600690241</v>
      </c>
      <c r="J31" s="233">
        <f>[1]CUADRO1!K26</f>
        <v>6.0261705443913476</v>
      </c>
      <c r="K31" s="230">
        <f>[1]CUADRO1!L26</f>
        <v>233388.3501988943</v>
      </c>
      <c r="L31" s="62">
        <f t="shared" si="16"/>
        <v>10.662564782367394</v>
      </c>
      <c r="M31" s="233">
        <f>[1]CUADRO1!N26</f>
        <v>6.0008375593658903</v>
      </c>
      <c r="N31" s="230">
        <f>[1]CUADRO1!O26</f>
        <v>10483.011778160548</v>
      </c>
      <c r="O31" s="62">
        <f t="shared" si="17"/>
        <v>7.2923447632847083</v>
      </c>
      <c r="P31" s="233">
        <f>[1]CUADRO1!Q26</f>
        <v>6.6440754757773899</v>
      </c>
      <c r="Q31" s="63">
        <f t="shared" si="19"/>
        <v>4.2985825367830053</v>
      </c>
      <c r="R31" s="233">
        <f>[1]CUADRO1!T26</f>
        <v>3.2495910100791612</v>
      </c>
    </row>
    <row r="32" spans="1:18" x14ac:dyDescent="0.2">
      <c r="B32" s="230"/>
      <c r="C32" s="62"/>
      <c r="D32" s="233"/>
      <c r="E32" s="230"/>
      <c r="F32" s="62"/>
      <c r="G32" s="233"/>
      <c r="H32" s="230"/>
      <c r="I32" s="62"/>
      <c r="J32" s="233"/>
      <c r="K32" s="230"/>
      <c r="L32" s="62"/>
      <c r="M32" s="233"/>
      <c r="N32" s="230"/>
      <c r="O32" s="62"/>
      <c r="P32" s="233"/>
      <c r="Q32" s="63"/>
      <c r="R32" s="233"/>
    </row>
    <row r="33" spans="1:18" x14ac:dyDescent="0.2">
      <c r="A33" s="192"/>
      <c r="B33" s="71"/>
      <c r="C33" s="66"/>
      <c r="D33" s="66"/>
      <c r="E33" s="71"/>
      <c r="F33" s="66"/>
      <c r="G33" s="66"/>
      <c r="H33" s="71"/>
      <c r="I33" s="66"/>
      <c r="J33" s="66"/>
      <c r="K33" s="71"/>
      <c r="L33" s="66"/>
      <c r="M33" s="66"/>
      <c r="N33" s="71"/>
      <c r="O33" s="66"/>
      <c r="P33" s="66"/>
      <c r="Q33" s="66"/>
      <c r="R33" s="66"/>
    </row>
    <row r="34" spans="1:18" x14ac:dyDescent="0.2">
      <c r="A34" s="195" t="s">
        <v>12</v>
      </c>
      <c r="B34" s="69"/>
      <c r="C34" s="60"/>
      <c r="D34" s="60"/>
      <c r="E34" s="69"/>
      <c r="F34" s="60"/>
      <c r="G34" s="60"/>
      <c r="H34" s="69"/>
      <c r="I34" s="60"/>
      <c r="J34" s="60"/>
      <c r="K34" s="69"/>
      <c r="L34" s="60"/>
      <c r="M34" s="60"/>
      <c r="N34" s="69"/>
      <c r="O34" s="60"/>
      <c r="P34" s="60"/>
      <c r="Q34" s="60"/>
      <c r="R34" s="60"/>
    </row>
    <row r="35" spans="1:18" x14ac:dyDescent="0.2">
      <c r="A35" s="192" t="s">
        <v>32</v>
      </c>
      <c r="B35" s="76"/>
      <c r="C35" s="77"/>
      <c r="D35" s="77"/>
      <c r="E35" s="76"/>
      <c r="F35" s="77"/>
      <c r="G35" s="77"/>
      <c r="H35" s="230">
        <f>[1]CUADRO1!I27</f>
        <v>710617.35602416331</v>
      </c>
      <c r="I35" s="62">
        <f>IF(ISNUMBER(H35/H$8*100),H35/H$8*100,0)</f>
        <v>30.464458354275671</v>
      </c>
      <c r="J35" s="233">
        <f>[1]CUADRO1!K27</f>
        <v>5.7447067387303647</v>
      </c>
      <c r="K35" s="230">
        <f>[1]CUADRO1!L27</f>
        <v>710617.35602416331</v>
      </c>
      <c r="L35" s="62">
        <f>IF(ISNUMBER(K35/K$8*100),K35/K$8*100,0)</f>
        <v>32.46521768385238</v>
      </c>
      <c r="M35" s="233">
        <f>[1]CUADRO1!N27</f>
        <v>5.7447067387303647</v>
      </c>
      <c r="N35" s="230">
        <f>[1]CUADRO1!O27</f>
        <v>0</v>
      </c>
      <c r="O35" s="62">
        <f>IF(ISNUMBER(N35/N$8*100),N35/N$8*100,0)</f>
        <v>0</v>
      </c>
      <c r="P35" s="233">
        <f>[1]CUADRO1!Q27</f>
        <v>0</v>
      </c>
      <c r="Q35" s="63">
        <f>IF(ISNUMBER(N35/H35*100),N35/H35*100,0)</f>
        <v>0</v>
      </c>
      <c r="R35" s="233">
        <f>[1]CUADRO1!T27</f>
        <v>0</v>
      </c>
    </row>
    <row r="36" spans="1:18" x14ac:dyDescent="0.2">
      <c r="A36" s="192" t="s">
        <v>33</v>
      </c>
      <c r="B36" s="76"/>
      <c r="C36" s="77"/>
      <c r="D36" s="77"/>
      <c r="E36" s="76"/>
      <c r="F36" s="77"/>
      <c r="G36" s="77"/>
      <c r="H36" s="230">
        <f>[1]CUADRO1!I28</f>
        <v>281310.70205160021</v>
      </c>
      <c r="I36" s="62">
        <f>IF(ISNUMBER(H36/H$8*100),H36/H$8*100,0)</f>
        <v>12.059905509782705</v>
      </c>
      <c r="J36" s="233">
        <f>[1]CUADRO1!K28</f>
        <v>8.5192031219881539</v>
      </c>
      <c r="K36" s="230">
        <f>[1]CUADRO1!L28</f>
        <v>281310.70205160021</v>
      </c>
      <c r="L36" s="62">
        <f>IF(ISNUMBER(K36/K$8*100),K36/K$8*100,0)</f>
        <v>12.851942190097585</v>
      </c>
      <c r="M36" s="233">
        <f>[1]CUADRO1!N28</f>
        <v>8.5192031219881539</v>
      </c>
      <c r="N36" s="230">
        <f>[1]CUADRO1!O28</f>
        <v>0</v>
      </c>
      <c r="O36" s="62">
        <f>IF(ISNUMBER(N36/N$8*100),N36/N$8*100,0)</f>
        <v>0</v>
      </c>
      <c r="P36" s="233">
        <f>[1]CUADRO1!Q28</f>
        <v>0</v>
      </c>
      <c r="Q36" s="63">
        <f>IF(ISNUMBER(N36/H36*100),N36/H36*100,0)</f>
        <v>0</v>
      </c>
      <c r="R36" s="233">
        <f>[1]CUADRO1!T28</f>
        <v>0</v>
      </c>
    </row>
    <row r="37" spans="1:18" x14ac:dyDescent="0.2">
      <c r="A37" s="192" t="s">
        <v>42</v>
      </c>
      <c r="B37" s="76"/>
      <c r="C37" s="77"/>
      <c r="D37" s="77"/>
      <c r="E37" s="76"/>
      <c r="F37" s="77"/>
      <c r="G37" s="77"/>
      <c r="H37" s="230">
        <f>[1]CUADRO1!I29</f>
        <v>1167969.2625272768</v>
      </c>
      <c r="I37" s="62">
        <f>IF(ISNUMBER(H37/H$8*100),H37/H$8*100,0)</f>
        <v>50.071322710736609</v>
      </c>
      <c r="J37" s="233">
        <f>[1]CUADRO1!K29</f>
        <v>8.8219533634497864</v>
      </c>
      <c r="K37" s="230">
        <f>[1]CUADRO1!L29</f>
        <v>1167969.2625272768</v>
      </c>
      <c r="L37" s="62">
        <f>IF(ISNUMBER(K37/K$8*100),K37/K$8*100,0)</f>
        <v>53.359766735991762</v>
      </c>
      <c r="M37" s="233">
        <f>[1]CUADRO1!N29</f>
        <v>8.8219533634497864</v>
      </c>
      <c r="N37" s="230">
        <f>[1]CUADRO1!O29</f>
        <v>0</v>
      </c>
      <c r="O37" s="62">
        <f>IF(ISNUMBER(N37/N$8*100),N37/N$8*100,0)</f>
        <v>0</v>
      </c>
      <c r="P37" s="233">
        <f>[1]CUADRO1!Q29</f>
        <v>0</v>
      </c>
      <c r="Q37" s="63">
        <f>IF(ISNUMBER(N37/H37*100),N37/H37*100,0)</f>
        <v>0</v>
      </c>
      <c r="R37" s="233">
        <f>[1]CUADRO1!T29</f>
        <v>0</v>
      </c>
    </row>
    <row r="38" spans="1:18" x14ac:dyDescent="0.2">
      <c r="A38" s="192" t="s">
        <v>38</v>
      </c>
      <c r="B38" s="76"/>
      <c r="C38" s="77"/>
      <c r="D38" s="77"/>
      <c r="E38" s="76"/>
      <c r="F38" s="77"/>
      <c r="G38" s="77"/>
      <c r="H38" s="230">
        <f>[1]CUADRO1!I30</f>
        <v>28960.191286108584</v>
      </c>
      <c r="I38" s="62">
        <f>IF(ISNUMBER(H38/H$8*100),H38/H$8*100,0)</f>
        <v>1.2415353127647399</v>
      </c>
      <c r="J38" s="233">
        <f>[1]CUADRO1!K30</f>
        <v>9.3950754268123351</v>
      </c>
      <c r="K38" s="230">
        <f>[1]CUADRO1!L30</f>
        <v>28960.191286108584</v>
      </c>
      <c r="L38" s="62">
        <f>IF(ISNUMBER(K38/K$8*100),K38/K$8*100,0)</f>
        <v>1.3230733900588127</v>
      </c>
      <c r="M38" s="233">
        <f>[1]CUADRO1!N30</f>
        <v>9.3950754268123351</v>
      </c>
      <c r="N38" s="230">
        <f>[1]CUADRO1!O30</f>
        <v>0</v>
      </c>
      <c r="O38" s="62">
        <f>IF(ISNUMBER(N38/N$8*100),N38/N$8*100,0)</f>
        <v>0</v>
      </c>
      <c r="P38" s="233">
        <f>[1]CUADRO1!Q30</f>
        <v>0</v>
      </c>
      <c r="Q38" s="63">
        <f>IF(ISNUMBER(N38/H38*100),N38/H38*100,0)</f>
        <v>0</v>
      </c>
      <c r="R38" s="233">
        <f>[1]CUADRO1!T30</f>
        <v>0</v>
      </c>
    </row>
    <row r="39" spans="1:18" x14ac:dyDescent="0.2">
      <c r="A39" s="192" t="s">
        <v>62</v>
      </c>
      <c r="B39" s="76"/>
      <c r="C39" s="77"/>
      <c r="D39" s="77"/>
      <c r="E39" s="76"/>
      <c r="F39" s="77"/>
      <c r="G39" s="77"/>
      <c r="H39" s="230">
        <f>[1]CUADRO1!I31</f>
        <v>15631.030001515741</v>
      </c>
      <c r="I39" s="62">
        <f>IF(ISNUMBER(H39/H$8*100),H39/H$8*100,0)</f>
        <v>0.6701086857487587</v>
      </c>
      <c r="J39" s="233">
        <f>[1]CUADRO1!K31</f>
        <v>9.7007551260532772</v>
      </c>
      <c r="K39" s="230">
        <f>[1]CUADRO1!L31</f>
        <v>0</v>
      </c>
      <c r="L39" s="62">
        <f>IF(ISNUMBER(K39/K$8*100),K39/K$8*100,0)</f>
        <v>0</v>
      </c>
      <c r="M39" s="233">
        <f>[1]CUADRO1!N31</f>
        <v>0</v>
      </c>
      <c r="N39" s="230">
        <f>[1]CUADRO1!O31</f>
        <v>15631.030001515741</v>
      </c>
      <c r="O39" s="62">
        <f>IF(ISNUMBER(N39/N$8*100),N39/N$8*100,0)</f>
        <v>10.87348389837455</v>
      </c>
      <c r="P39" s="233">
        <f>[1]CUADRO1!Q31</f>
        <v>9.7007551260532772</v>
      </c>
      <c r="Q39" s="63">
        <f>IF(ISNUMBER(N39/H39*100),N39/H39*100,0)</f>
        <v>100</v>
      </c>
      <c r="R39" s="233">
        <f>[1]CUADRO1!T31</f>
        <v>4.4309803108803898</v>
      </c>
    </row>
    <row r="40" spans="1:18" x14ac:dyDescent="0.2">
      <c r="A40" s="196"/>
      <c r="B40" s="197"/>
      <c r="C40" s="198"/>
      <c r="D40" s="199"/>
      <c r="E40" s="197"/>
      <c r="F40" s="198"/>
      <c r="G40" s="199"/>
      <c r="H40" s="197"/>
      <c r="I40" s="198"/>
      <c r="J40" s="199"/>
      <c r="K40" s="197"/>
      <c r="L40" s="198"/>
      <c r="M40" s="199"/>
      <c r="N40" s="197"/>
      <c r="O40" s="198"/>
      <c r="P40" s="199"/>
      <c r="Q40" s="200"/>
      <c r="R40" s="200"/>
    </row>
    <row r="41" spans="1:18" x14ac:dyDescent="0.2">
      <c r="A41" s="2" t="s">
        <v>141</v>
      </c>
      <c r="F41" s="19"/>
      <c r="I41" s="19"/>
      <c r="L41" s="19"/>
    </row>
    <row r="42" spans="1:18" x14ac:dyDescent="0.2">
      <c r="A42" s="228" t="s">
        <v>77</v>
      </c>
      <c r="B42" s="5"/>
      <c r="F42" s="19"/>
      <c r="I42" s="19"/>
      <c r="L42" s="19"/>
    </row>
    <row r="43" spans="1:18" x14ac:dyDescent="0.2">
      <c r="A43" s="2" t="s">
        <v>51</v>
      </c>
      <c r="B43" s="5"/>
      <c r="F43" s="19"/>
      <c r="I43" s="19"/>
      <c r="L43" s="19"/>
    </row>
    <row r="44" spans="1:18" x14ac:dyDescent="0.2">
      <c r="A44" s="2" t="s">
        <v>138</v>
      </c>
      <c r="B44" s="5"/>
      <c r="F44" s="19"/>
      <c r="I44" s="19"/>
      <c r="L44" s="19"/>
    </row>
    <row r="45" spans="1:18" x14ac:dyDescent="0.2">
      <c r="A45" s="2" t="s">
        <v>52</v>
      </c>
      <c r="F45" s="19"/>
      <c r="I45" s="19"/>
      <c r="L45" s="19"/>
    </row>
    <row r="46" spans="1:18" x14ac:dyDescent="0.2">
      <c r="A46" s="2" t="s">
        <v>57</v>
      </c>
      <c r="F46" s="19"/>
      <c r="I46" s="19"/>
      <c r="L46" s="19"/>
    </row>
    <row r="47" spans="1:18" x14ac:dyDescent="0.2">
      <c r="A47" s="2" t="s">
        <v>58</v>
      </c>
      <c r="F47" s="19"/>
      <c r="I47" s="19"/>
      <c r="L47" s="19"/>
    </row>
    <row r="48" spans="1:18" x14ac:dyDescent="0.2">
      <c r="E48" s="8"/>
      <c r="F48" s="19"/>
      <c r="G48" s="3"/>
      <c r="I48" s="19"/>
      <c r="L48" s="19"/>
    </row>
    <row r="49" spans="2:12" x14ac:dyDescent="0.2">
      <c r="F49" s="19"/>
      <c r="I49" s="19"/>
      <c r="L49" s="19"/>
    </row>
    <row r="50" spans="2:12" x14ac:dyDescent="0.2">
      <c r="B50" s="8"/>
      <c r="F50" s="19"/>
      <c r="I50" s="19"/>
      <c r="L50" s="19"/>
    </row>
    <row r="52" spans="2:12" x14ac:dyDescent="0.2">
      <c r="B52" s="8"/>
    </row>
    <row r="53" spans="2:12" x14ac:dyDescent="0.2">
      <c r="B53" s="8"/>
    </row>
  </sheetData>
  <mergeCells count="12">
    <mergeCell ref="A1:R1"/>
    <mergeCell ref="A2:R2"/>
    <mergeCell ref="A4:A6"/>
    <mergeCell ref="B4:D5"/>
    <mergeCell ref="Q4:Q6"/>
    <mergeCell ref="R4:R6"/>
    <mergeCell ref="E4:G5"/>
    <mergeCell ref="H4:P4"/>
    <mergeCell ref="H5:J5"/>
    <mergeCell ref="K5:M5"/>
    <mergeCell ref="N5:P5"/>
    <mergeCell ref="A3:R3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114"/>
  <sheetViews>
    <sheetView workbookViewId="0">
      <selection activeCell="B43" sqref="B43"/>
    </sheetView>
  </sheetViews>
  <sheetFormatPr baseColWidth="10" defaultColWidth="12" defaultRowHeight="11.25" x14ac:dyDescent="0.2"/>
  <cols>
    <col min="1" max="1" width="53.6640625" style="45" customWidth="1"/>
    <col min="2" max="2" width="14.6640625" style="45" bestFit="1" customWidth="1"/>
    <col min="3" max="3" width="9.1640625" style="51" bestFit="1" customWidth="1"/>
    <col min="4" max="4" width="14.6640625" style="45" bestFit="1" customWidth="1"/>
    <col min="5" max="5" width="8.6640625" style="51" bestFit="1" customWidth="1"/>
    <col min="6" max="6" width="12.6640625" style="45" bestFit="1" customWidth="1"/>
    <col min="7" max="7" width="8.6640625" style="51" bestFit="1" customWidth="1"/>
    <col min="8" max="8" width="14.5" style="45" bestFit="1" customWidth="1"/>
    <col min="9" max="9" width="8.6640625" style="51" bestFit="1" customWidth="1"/>
    <col min="10" max="10" width="11.6640625" style="45" bestFit="1" customWidth="1"/>
    <col min="11" max="11" width="9.33203125" style="51" bestFit="1" customWidth="1"/>
    <col min="12" max="12" width="14.6640625" style="45" bestFit="1" customWidth="1"/>
    <col min="13" max="13" width="8.6640625" style="51" bestFit="1" customWidth="1"/>
    <col min="14" max="14" width="12.6640625" style="45" bestFit="1" customWidth="1"/>
    <col min="15" max="15" width="8.6640625" style="51" bestFit="1" customWidth="1"/>
    <col min="16" max="16384" width="12" style="45"/>
  </cols>
  <sheetData>
    <row r="1" spans="1:19" x14ac:dyDescent="0.2">
      <c r="A1" s="275" t="s">
        <v>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9" x14ac:dyDescent="0.2">
      <c r="A2" s="275" t="s">
        <v>54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9" x14ac:dyDescent="0.2">
      <c r="A3" s="275" t="s">
        <v>28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</row>
    <row r="4" spans="1:19" customFormat="1" ht="23.25" x14ac:dyDescent="0.35">
      <c r="A4" s="272" t="s">
        <v>73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</row>
    <row r="5" spans="1:19" ht="12" customHeight="1" x14ac:dyDescent="0.2">
      <c r="A5" s="279" t="s">
        <v>27</v>
      </c>
      <c r="B5" s="282" t="s">
        <v>5</v>
      </c>
      <c r="C5" s="282"/>
      <c r="D5" s="278" t="s">
        <v>6</v>
      </c>
      <c r="E5" s="278"/>
      <c r="F5" s="278"/>
      <c r="G5" s="278"/>
      <c r="H5" s="278"/>
      <c r="I5" s="278"/>
      <c r="J5" s="278"/>
      <c r="K5" s="278"/>
      <c r="L5" s="282" t="s">
        <v>1</v>
      </c>
      <c r="M5" s="282"/>
      <c r="N5" s="273" t="s">
        <v>139</v>
      </c>
      <c r="O5" s="273"/>
      <c r="P5" s="273" t="s">
        <v>2</v>
      </c>
      <c r="Q5" s="273"/>
      <c r="R5" s="273" t="s">
        <v>110</v>
      </c>
      <c r="S5" s="273"/>
    </row>
    <row r="6" spans="1:19" ht="13.5" x14ac:dyDescent="0.35">
      <c r="A6" s="280"/>
      <c r="B6" s="283"/>
      <c r="C6" s="283"/>
      <c r="D6" s="284" t="s">
        <v>3</v>
      </c>
      <c r="E6" s="284"/>
      <c r="F6" s="284" t="s">
        <v>71</v>
      </c>
      <c r="G6" s="284"/>
      <c r="H6" s="284" t="s">
        <v>9</v>
      </c>
      <c r="I6" s="284"/>
      <c r="J6" s="284" t="s">
        <v>72</v>
      </c>
      <c r="K6" s="284"/>
      <c r="L6" s="283"/>
      <c r="M6" s="283"/>
      <c r="N6" s="274"/>
      <c r="O6" s="274"/>
      <c r="P6" s="274"/>
      <c r="Q6" s="274"/>
      <c r="R6" s="274"/>
      <c r="S6" s="274"/>
    </row>
    <row r="7" spans="1:19" x14ac:dyDescent="0.2">
      <c r="A7" s="281"/>
      <c r="B7" s="46" t="s">
        <v>7</v>
      </c>
      <c r="C7" s="47" t="s">
        <v>56</v>
      </c>
      <c r="D7" s="46" t="s">
        <v>7</v>
      </c>
      <c r="E7" s="47" t="s">
        <v>56</v>
      </c>
      <c r="F7" s="46" t="s">
        <v>7</v>
      </c>
      <c r="G7" s="47" t="s">
        <v>56</v>
      </c>
      <c r="H7" s="46" t="s">
        <v>7</v>
      </c>
      <c r="I7" s="47" t="s">
        <v>56</v>
      </c>
      <c r="J7" s="46" t="s">
        <v>7</v>
      </c>
      <c r="K7" s="47" t="s">
        <v>56</v>
      </c>
      <c r="L7" s="46" t="s">
        <v>7</v>
      </c>
      <c r="M7" s="47" t="s">
        <v>56</v>
      </c>
      <c r="N7" s="46" t="s">
        <v>7</v>
      </c>
      <c r="O7" s="47" t="s">
        <v>56</v>
      </c>
      <c r="P7" s="46" t="s">
        <v>7</v>
      </c>
      <c r="Q7" s="47" t="s">
        <v>56</v>
      </c>
      <c r="R7" s="46" t="s">
        <v>7</v>
      </c>
      <c r="S7" s="47" t="s">
        <v>56</v>
      </c>
    </row>
    <row r="8" spans="1:19" x14ac:dyDescent="0.2">
      <c r="A8" s="78"/>
      <c r="B8" s="79"/>
      <c r="C8" s="80"/>
      <c r="D8" s="80"/>
      <c r="E8" s="80"/>
      <c r="F8" s="68"/>
      <c r="G8" s="42"/>
      <c r="H8" s="80"/>
      <c r="I8" s="80"/>
      <c r="J8" s="80"/>
      <c r="K8" s="80"/>
      <c r="L8" s="80"/>
      <c r="M8" s="80"/>
      <c r="N8" s="80"/>
      <c r="O8" s="80"/>
    </row>
    <row r="9" spans="1:19" x14ac:dyDescent="0.2">
      <c r="A9" s="205" t="s">
        <v>76</v>
      </c>
      <c r="B9" s="69">
        <f>[1]CUADRO2!B6</f>
        <v>2188857.5118891369</v>
      </c>
      <c r="C9" s="42">
        <f>SUM(E9,M9,O9,Q9)</f>
        <v>87.355543035728004</v>
      </c>
      <c r="D9" s="69">
        <f t="shared" ref="D9:D49" si="0">F9+H9+J9</f>
        <v>1279467.6977172983</v>
      </c>
      <c r="E9" s="42">
        <f>IF(ISNUMBER(D9/$B$9*100),D9/$B$9*100,0)</f>
        <v>58.453676896173491</v>
      </c>
      <c r="F9" s="69">
        <f>[1]CUADRO2!D6</f>
        <v>88837.569896326677</v>
      </c>
      <c r="G9" s="42">
        <f>IF(ISNUMBER(F9/$B$9*100),F9/$B$9*100,0)</f>
        <v>4.0586273621645494</v>
      </c>
      <c r="H9" s="69">
        <f>[1]CUADRO2!F6</f>
        <v>1182806.7170863422</v>
      </c>
      <c r="I9" s="42">
        <f>IF(ISNUMBER(H9/$B$9*100),H9/$B$9*100,0)</f>
        <v>54.037629706901178</v>
      </c>
      <c r="J9" s="69">
        <f>[1]CUADRO2!H6</f>
        <v>7823.4107346294904</v>
      </c>
      <c r="K9" s="42">
        <f>IF(ISNUMBER(J9/$B$9*100),J9/$B$9*100,0)</f>
        <v>0.35741982710776549</v>
      </c>
      <c r="L9" s="69">
        <f>[1]CUADRO2!J6</f>
        <v>517508.42904379684</v>
      </c>
      <c r="M9" s="42">
        <f>IF(ISNUMBER(L9/$B$9*100),L9/$B$9*100,0)</f>
        <v>23.642855975451361</v>
      </c>
      <c r="N9" s="69">
        <f>[1]CUADRO2!L6</f>
        <v>2363.0245885245508</v>
      </c>
      <c r="O9" s="42">
        <f>IF(ISNUMBER(N9/$B$9*100),N9/$B$9*100,0)</f>
        <v>0.10795698558217688</v>
      </c>
      <c r="P9" s="69">
        <f>[1]CUADRO2!N6</f>
        <v>112749.21443946077</v>
      </c>
      <c r="Q9" s="42">
        <f>IF(ISNUMBER(P9/$B$9*100),P9/$B$9*100,0)</f>
        <v>5.1510531785209865</v>
      </c>
      <c r="R9" s="69">
        <f>[1]CUADRO2!P6</f>
        <v>276769.14610006951</v>
      </c>
      <c r="S9" s="42">
        <f>IF(ISNUMBER(R9/$B$9*100),R9/$B$9*100,0)</f>
        <v>12.644456964272582</v>
      </c>
    </row>
    <row r="10" spans="1:19" s="50" customFormat="1" x14ac:dyDescent="0.2">
      <c r="A10" s="203"/>
      <c r="B10" s="69"/>
      <c r="C10" s="42"/>
      <c r="D10" s="69"/>
      <c r="E10" s="42"/>
      <c r="F10" s="81"/>
      <c r="G10" s="42"/>
      <c r="H10" s="81"/>
      <c r="I10" s="42"/>
      <c r="J10" s="81"/>
      <c r="K10" s="42"/>
      <c r="L10" s="81"/>
      <c r="M10" s="42"/>
      <c r="N10" s="81"/>
      <c r="O10" s="42"/>
      <c r="P10" s="81"/>
      <c r="Q10" s="42"/>
      <c r="R10" s="81"/>
      <c r="S10" s="42"/>
    </row>
    <row r="11" spans="1:19" x14ac:dyDescent="0.2">
      <c r="A11" s="206" t="s">
        <v>30</v>
      </c>
      <c r="B11" s="69"/>
      <c r="C11" s="42"/>
      <c r="D11" s="69"/>
      <c r="E11" s="42"/>
      <c r="F11" s="69"/>
      <c r="G11" s="42"/>
      <c r="H11" s="69"/>
      <c r="I11" s="42"/>
      <c r="J11" s="69"/>
      <c r="K11" s="42"/>
      <c r="L11" s="69"/>
      <c r="M11" s="42"/>
      <c r="N11" s="69"/>
      <c r="O11" s="42"/>
      <c r="P11" s="69"/>
      <c r="Q11" s="42"/>
      <c r="R11" s="69"/>
      <c r="S11" s="42"/>
    </row>
    <row r="12" spans="1:19" x14ac:dyDescent="0.2">
      <c r="A12" s="207" t="s">
        <v>47</v>
      </c>
      <c r="B12" s="43">
        <f>SUM(B13:B15)</f>
        <v>1218393.1582968801</v>
      </c>
      <c r="C12" s="44">
        <f>IF(ISNUMBER(B12/B$9*100),B12/B$9*100,0)</f>
        <v>55.663429514209071</v>
      </c>
      <c r="D12" s="43">
        <f>SUM(D13:D15)</f>
        <v>758940.10766668105</v>
      </c>
      <c r="E12" s="44">
        <f>IF(ISNUMBER(D12/D$9*100),D12/D$9*100,0)</f>
        <v>59.316863491021152</v>
      </c>
      <c r="F12" s="43">
        <f>SUM(F13:F15)</f>
        <v>66785.975205370632</v>
      </c>
      <c r="G12" s="44">
        <f>IF(ISNUMBER(F12/F$9*100),F12/F$9*100,0)</f>
        <v>75.177625055829168</v>
      </c>
      <c r="H12" s="43">
        <f>SUM(H13:H15)</f>
        <v>690580.0185752844</v>
      </c>
      <c r="I12" s="44">
        <f>IF(ISNUMBER(H12/H$9*100),H12/H$9*100,0)</f>
        <v>58.384857694790526</v>
      </c>
      <c r="J12" s="43">
        <f>SUM(J13:J15)</f>
        <v>1574.1138860259803</v>
      </c>
      <c r="K12" s="44">
        <f>IF(ISNUMBER(J12/J$9*100),J12/J$9*100,0)</f>
        <v>20.120557892459022</v>
      </c>
      <c r="L12" s="43">
        <f>SUM(L13:L15)</f>
        <v>280627.79801374255</v>
      </c>
      <c r="M12" s="44">
        <f>IF(ISNUMBER(L12/L$9*100),L12/L$9*100,0)</f>
        <v>54.226710574020998</v>
      </c>
      <c r="N12" s="43">
        <f>SUM(N13:N15)</f>
        <v>2009.9569699593808</v>
      </c>
      <c r="O12" s="44">
        <f>IF(ISNUMBER(N12/N$9*100),N12/N$9*100,0)</f>
        <v>85.05865659292094</v>
      </c>
      <c r="P12" s="43">
        <f>SUM(P13:P15)</f>
        <v>36017.533279004827</v>
      </c>
      <c r="Q12" s="44">
        <f>IF(ISNUMBER(P12/P$9*100),P12/P$9*100,0)</f>
        <v>31.944819711665463</v>
      </c>
      <c r="R12" s="43">
        <f>SUM(R13:R15)</f>
        <v>140797.7623675013</v>
      </c>
      <c r="S12" s="44">
        <f>IF(ISNUMBER(R12/R$9*100),R12/R$9*100,0)</f>
        <v>50.871914139083273</v>
      </c>
    </row>
    <row r="13" spans="1:19" x14ac:dyDescent="0.2">
      <c r="A13" s="211" t="s">
        <v>43</v>
      </c>
      <c r="B13" s="234">
        <f>[1]CUADRO2!B7</f>
        <v>248411.85929934116</v>
      </c>
      <c r="C13" s="44">
        <f>IF(ISNUMBER(B13/B$9*100),B13/B$9*100,0)</f>
        <v>11.348927828789749</v>
      </c>
      <c r="D13" s="43">
        <f t="shared" si="0"/>
        <v>156925.7698241123</v>
      </c>
      <c r="E13" s="44">
        <f>IF(ISNUMBER(D13/D$9*100),D13/D$9*100,0)</f>
        <v>12.26492627395627</v>
      </c>
      <c r="F13" s="234">
        <f>[1]CUADRO2!D7</f>
        <v>27305.07731026665</v>
      </c>
      <c r="G13" s="44">
        <f>IF(ISNUMBER(F13/F$9*100),F13/F$9*100,0)</f>
        <v>30.735957030490184</v>
      </c>
      <c r="H13" s="234">
        <f>[1]CUADRO2!F7</f>
        <v>128296.1863018468</v>
      </c>
      <c r="I13" s="44">
        <f>IF(ISNUMBER(H13/H$9*100),H13/H$9*100,0)</f>
        <v>10.846758345935354</v>
      </c>
      <c r="J13" s="234">
        <f>[1]CUADRO2!H7</f>
        <v>1324.5062119988315</v>
      </c>
      <c r="K13" s="44">
        <f>IF(ISNUMBER(J13/J$9*100),J13/J$9*100,0)</f>
        <v>16.930035465683098</v>
      </c>
      <c r="L13" s="234">
        <f>[1]CUADRO2!J7</f>
        <v>57262.486608972118</v>
      </c>
      <c r="M13" s="44">
        <f>IF(ISNUMBER(L13/L$9*100),L13/L$9*100,0)</f>
        <v>11.065034576301748</v>
      </c>
      <c r="N13" s="234">
        <f>[1]CUADRO2!L7</f>
        <v>929.47804350795195</v>
      </c>
      <c r="O13" s="44">
        <f>IF(ISNUMBER(N13/N$9*100),N13/N$9*100,0)</f>
        <v>39.334251874556621</v>
      </c>
      <c r="P13" s="234">
        <f>[1]CUADRO2!N7</f>
        <v>9039.1739731148336</v>
      </c>
      <c r="Q13" s="44">
        <f>IF(ISNUMBER(P13/P$9*100),P13/P$9*100,0)</f>
        <v>8.0170615982147719</v>
      </c>
      <c r="R13" s="234">
        <f>[1]CUADRO2!P7</f>
        <v>24254.950849636094</v>
      </c>
      <c r="S13" s="44">
        <f>IF(ISNUMBER(R13/R$9*100),R13/R$9*100,0)</f>
        <v>8.7636035993934094</v>
      </c>
    </row>
    <row r="14" spans="1:19" x14ac:dyDescent="0.2">
      <c r="A14" s="211" t="s">
        <v>44</v>
      </c>
      <c r="B14" s="234">
        <f>[1]CUADRO2!B8</f>
        <v>154777.55853633376</v>
      </c>
      <c r="C14" s="44">
        <f>IF(ISNUMBER(B14/B$9*100),B14/B$9*100,0)</f>
        <v>7.0711573364476292</v>
      </c>
      <c r="D14" s="43">
        <f>F14+H14+J14</f>
        <v>105584.04611348381</v>
      </c>
      <c r="E14" s="44">
        <f>IF(ISNUMBER(D14/D$9*100),D14/D$9*100,0)</f>
        <v>8.2521853659812265</v>
      </c>
      <c r="F14" s="234">
        <f>[1]CUADRO2!D8</f>
        <v>4347.3336559728423</v>
      </c>
      <c r="G14" s="44">
        <f>IF(ISNUMBER(F14/F$9*100),F14/F$9*100,0)</f>
        <v>4.8935756133876405</v>
      </c>
      <c r="H14" s="234">
        <f>[1]CUADRO2!F8</f>
        <v>100987.10478348381</v>
      </c>
      <c r="I14" s="44">
        <f>IF(ISNUMBER(H14/H$9*100),H14/H$9*100,0)</f>
        <v>8.5379211433842386</v>
      </c>
      <c r="J14" s="234">
        <f>[1]CUADRO2!H8</f>
        <v>249.60767402714879</v>
      </c>
      <c r="K14" s="44">
        <f>IF(ISNUMBER(J14/J$9*100),J14/J$9*100,0)</f>
        <v>3.1905224267759222</v>
      </c>
      <c r="L14" s="234">
        <f>[1]CUADRO2!J8</f>
        <v>29848.917685746594</v>
      </c>
      <c r="M14" s="44">
        <f>IF(ISNUMBER(L14/L$9*100),L14/L$9*100,0)</f>
        <v>5.7678128530000183</v>
      </c>
      <c r="N14" s="234">
        <f>[1]CUADRO2!L8</f>
        <v>624.01918506787206</v>
      </c>
      <c r="O14" s="44">
        <f>IF(ISNUMBER(N14/N$9*100),N14/N$9*100,0)</f>
        <v>26.407646712533932</v>
      </c>
      <c r="P14" s="234">
        <f>[1]CUADRO2!N8</f>
        <v>4700.944527511303</v>
      </c>
      <c r="Q14" s="44">
        <f>IF(ISNUMBER(P14/P$9*100),P14/P$9*100,0)</f>
        <v>4.1693811800661491</v>
      </c>
      <c r="R14" s="234">
        <f>[1]CUADRO2!P8</f>
        <v>14019.631024524861</v>
      </c>
      <c r="S14" s="44">
        <f>IF(ISNUMBER(R14/R$9*100),R14/R$9*100,0)</f>
        <v>5.0654602299693767</v>
      </c>
    </row>
    <row r="15" spans="1:19" x14ac:dyDescent="0.2">
      <c r="A15" s="211" t="s">
        <v>61</v>
      </c>
      <c r="B15" s="234">
        <f>[1]CUADRO2!B9</f>
        <v>815203.74046120513</v>
      </c>
      <c r="C15" s="44">
        <f>IF(ISNUMBER(B15/B$9*100),B15/B$9*100,0)</f>
        <v>37.243344348971682</v>
      </c>
      <c r="D15" s="43">
        <f>F15+H15+J15</f>
        <v>496430.29172908491</v>
      </c>
      <c r="E15" s="44">
        <f>IF(ISNUMBER(D15/D$9*100),D15/D$9*100,0)</f>
        <v>38.799751851083656</v>
      </c>
      <c r="F15" s="234">
        <f>[1]CUADRO2!D9</f>
        <v>35133.564239131141</v>
      </c>
      <c r="G15" s="44">
        <f>IF(ISNUMBER(F15/F$9*100),F15/F$9*100,0)</f>
        <v>39.548092411951345</v>
      </c>
      <c r="H15" s="234">
        <f>[1]CUADRO2!F9</f>
        <v>461296.7274899538</v>
      </c>
      <c r="I15" s="44">
        <f>IF(ISNUMBER(H15/H$9*100),H15/H$9*100,0)</f>
        <v>39.000178205470931</v>
      </c>
      <c r="J15" s="234">
        <f>[1]CUADRO2!H9</f>
        <v>0</v>
      </c>
      <c r="K15" s="44">
        <f>IF(ISNUMBER(J15/J$9*100),J15/J$9*100,0)</f>
        <v>0</v>
      </c>
      <c r="L15" s="234">
        <f>[1]CUADRO2!J9</f>
        <v>193516.39371902385</v>
      </c>
      <c r="M15" s="44">
        <f>IF(ISNUMBER(L15/L$9*100),L15/L$9*100,0)</f>
        <v>37.393863144719234</v>
      </c>
      <c r="N15" s="234">
        <f>[1]CUADRO2!L9</f>
        <v>456.45974138355683</v>
      </c>
      <c r="O15" s="44">
        <f>IF(ISNUMBER(N15/N$9*100),N15/N$9*100,0)</f>
        <v>19.316758005830394</v>
      </c>
      <c r="P15" s="234">
        <f>[1]CUADRO2!N9</f>
        <v>22277.41477837869</v>
      </c>
      <c r="Q15" s="44">
        <f>IF(ISNUMBER(P15/P$9*100),P15/P$9*100,0)</f>
        <v>19.758376933384543</v>
      </c>
      <c r="R15" s="234">
        <f>[1]CUADRO2!P9</f>
        <v>102523.18049334035</v>
      </c>
      <c r="S15" s="44">
        <f>IF(ISNUMBER(R15/R$9*100),R15/R$9*100,0)</f>
        <v>37.042850309720485</v>
      </c>
    </row>
    <row r="16" spans="1:19" x14ac:dyDescent="0.2">
      <c r="A16" s="207" t="s">
        <v>45</v>
      </c>
      <c r="B16" s="234">
        <f>[1]CUADRO2!B10</f>
        <v>970464.35359228053</v>
      </c>
      <c r="C16" s="44">
        <f>IF(ISNUMBER(B16/B$9*100),B16/B$9*100,0)</f>
        <v>44.336570485792016</v>
      </c>
      <c r="D16" s="43">
        <f>F16+H16+J16</f>
        <v>520527.59005062602</v>
      </c>
      <c r="E16" s="44">
        <f>IF(ISNUMBER(D16/D$9*100),D16/D$9*100,0)</f>
        <v>40.68313650897953</v>
      </c>
      <c r="F16" s="234">
        <f>[1]CUADRO2!D10</f>
        <v>22051.594690956055</v>
      </c>
      <c r="G16" s="44">
        <f>IF(ISNUMBER(F16/F$9*100),F16/F$9*100,0)</f>
        <v>24.822374944170846</v>
      </c>
      <c r="H16" s="234">
        <f>[1]CUADRO2!F10</f>
        <v>492226.69851106644</v>
      </c>
      <c r="I16" s="44">
        <f>IF(ISNUMBER(H16/H$9*100),H16/H$9*100,0)</f>
        <v>41.615142305210213</v>
      </c>
      <c r="J16" s="234">
        <f>[1]CUADRO2!H10</f>
        <v>6249.2968486035097</v>
      </c>
      <c r="K16" s="44">
        <f>IF(ISNUMBER(J16/J$9*100),J16/J$9*100,0)</f>
        <v>79.879442107540982</v>
      </c>
      <c r="L16" s="234">
        <f>[1]CUADRO2!J10</f>
        <v>236880.6310300547</v>
      </c>
      <c r="M16" s="44">
        <f>IF(ISNUMBER(L16/L$9*100),L16/L$9*100,0)</f>
        <v>45.77328942597908</v>
      </c>
      <c r="N16" s="234">
        <f>[1]CUADRO2!L10</f>
        <v>353.06761856517005</v>
      </c>
      <c r="O16" s="44">
        <f>IF(ISNUMBER(N16/N$9*100),N16/N$9*100,0)</f>
        <v>14.94134340707906</v>
      </c>
      <c r="P16" s="234">
        <f>[1]CUADRO2!N10</f>
        <v>76731.681160456006</v>
      </c>
      <c r="Q16" s="44">
        <f>IF(ISNUMBER(P16/P$9*100),P16/P$9*100,0)</f>
        <v>68.055180288334597</v>
      </c>
      <c r="R16" s="234">
        <f>[1]CUADRO2!P10</f>
        <v>135971.38373256891</v>
      </c>
      <c r="S16" s="44">
        <f>IF(ISNUMBER(R16/R$9*100),R16/R$9*100,0)</f>
        <v>49.128085860916983</v>
      </c>
    </row>
    <row r="17" spans="1:19" x14ac:dyDescent="0.2">
      <c r="A17" s="206"/>
      <c r="B17" s="71"/>
      <c r="C17" s="44"/>
      <c r="D17" s="71">
        <f t="shared" si="0"/>
        <v>0</v>
      </c>
      <c r="E17" s="44"/>
      <c r="F17" s="71"/>
      <c r="G17" s="44"/>
      <c r="H17" s="71"/>
      <c r="I17" s="44"/>
      <c r="J17" s="71"/>
      <c r="K17" s="44"/>
      <c r="L17" s="71"/>
      <c r="M17" s="44"/>
      <c r="N17" s="71"/>
      <c r="O17" s="44"/>
      <c r="P17" s="71"/>
      <c r="Q17" s="44"/>
      <c r="R17" s="71"/>
      <c r="S17" s="44"/>
    </row>
    <row r="18" spans="1:19" x14ac:dyDescent="0.2">
      <c r="A18" s="206" t="s">
        <v>11</v>
      </c>
      <c r="B18" s="69"/>
      <c r="C18" s="42"/>
      <c r="D18" s="69"/>
      <c r="E18" s="42"/>
      <c r="F18" s="69"/>
      <c r="G18" s="42"/>
      <c r="H18" s="69"/>
      <c r="I18" s="42"/>
      <c r="J18" s="69"/>
      <c r="K18" s="42"/>
      <c r="L18" s="69"/>
      <c r="M18" s="42"/>
      <c r="N18" s="69"/>
      <c r="O18" s="42"/>
      <c r="P18" s="69"/>
      <c r="Q18" s="42"/>
      <c r="R18" s="69"/>
      <c r="S18" s="42"/>
    </row>
    <row r="19" spans="1:19" x14ac:dyDescent="0.2">
      <c r="A19" s="208" t="s">
        <v>31</v>
      </c>
      <c r="B19" s="234">
        <f>[1]CUADRO2!B11</f>
        <v>169663.34429594706</v>
      </c>
      <c r="C19" s="44">
        <f>IF(ISNUMBER(B19/B$9*100),B19/B$9*100,0)</f>
        <v>7.7512283633993038</v>
      </c>
      <c r="D19" s="43">
        <f t="shared" si="0"/>
        <v>88484.29939217816</v>
      </c>
      <c r="E19" s="44">
        <f>IF(ISNUMBER(D19/D$9*100),D19/D$9*100,0)</f>
        <v>6.915711865961387</v>
      </c>
      <c r="F19" s="234">
        <f>[1]CUADRO2!D11</f>
        <v>0</v>
      </c>
      <c r="G19" s="44">
        <f>IF(ISNUMBER(F19/F$9*100),F19/F$9*100,0)</f>
        <v>0</v>
      </c>
      <c r="H19" s="234">
        <f>[1]CUADRO2!F11</f>
        <v>85836.292252939384</v>
      </c>
      <c r="I19" s="44">
        <f>IF(ISNUMBER(H19/H$9*100),H19/H$9*100,0)</f>
        <v>7.2570007434844097</v>
      </c>
      <c r="J19" s="234">
        <f>[1]CUADRO2!H11</f>
        <v>2648.0071392387754</v>
      </c>
      <c r="K19" s="44">
        <f>IF(ISNUMBER(J19/J$9*100),J19/J$9*100,0)</f>
        <v>33.847221232008891</v>
      </c>
      <c r="L19" s="234">
        <f>[1]CUADRO2!J11</f>
        <v>45264.035769450915</v>
      </c>
      <c r="M19" s="44">
        <f>IF(ISNUMBER(L19/L$9*100),L19/L$9*100,0)</f>
        <v>8.7465311150748839</v>
      </c>
      <c r="N19" s="234">
        <f>[1]CUADRO2!L11</f>
        <v>208.00639502262402</v>
      </c>
      <c r="O19" s="44">
        <f>IF(ISNUMBER(N19/N$9*100),N19/N$9*100,0)</f>
        <v>8.8025489041779768</v>
      </c>
      <c r="P19" s="234">
        <f>[1]CUADRO2!N11</f>
        <v>9118.5363577005173</v>
      </c>
      <c r="Q19" s="44">
        <f>IF(ISNUMBER(P19/P$9*100),P19/P$9*100,0)</f>
        <v>8.0874500128748981</v>
      </c>
      <c r="R19" s="234">
        <f>[1]CUADRO2!P11</f>
        <v>26588.466381595113</v>
      </c>
      <c r="S19" s="44">
        <f>IF(ISNUMBER(R19/R$9*100),R19/R$9*100,0)</f>
        <v>9.6067306476357395</v>
      </c>
    </row>
    <row r="20" spans="1:19" x14ac:dyDescent="0.2">
      <c r="A20" s="208" t="s">
        <v>32</v>
      </c>
      <c r="B20" s="234">
        <f>[1]CUADRO2!B12</f>
        <v>1143838.5390588678</v>
      </c>
      <c r="C20" s="44">
        <f>IF(ISNUMBER(B20/B$9*100),B20/B$9*100,0)</f>
        <v>52.257332094296785</v>
      </c>
      <c r="D20" s="43">
        <f>F20+H20+J20</f>
        <v>646498.01815952139</v>
      </c>
      <c r="E20" s="44">
        <f>IF(ISNUMBER(D20/D$9*100),D20/D$9*100,0)</f>
        <v>50.528670580190514</v>
      </c>
      <c r="F20" s="234">
        <f>[1]CUADRO2!D12</f>
        <v>19920.761503138878</v>
      </c>
      <c r="G20" s="44">
        <f>IF(ISNUMBER(F20/F$9*100),F20/F$9*100,0)</f>
        <v>22.423802819444948</v>
      </c>
      <c r="H20" s="234">
        <f>[1]CUADRO2!F12</f>
        <v>622357.59597214928</v>
      </c>
      <c r="I20" s="44">
        <f>IF(ISNUMBER(H20/H$9*100),H20/H$9*100,0)</f>
        <v>52.617015695111121</v>
      </c>
      <c r="J20" s="234">
        <f>[1]CUADRO2!H12</f>
        <v>4219.6606842332258</v>
      </c>
      <c r="K20" s="44">
        <f>IF(ISNUMBER(J20/J$9*100),J20/J$9*100,0)</f>
        <v>53.936330679346142</v>
      </c>
      <c r="L20" s="234">
        <f>[1]CUADRO2!J12</f>
        <v>276857.08292834676</v>
      </c>
      <c r="M20" s="44">
        <f>IF(ISNUMBER(L20/L$9*100),L20/L$9*100,0)</f>
        <v>53.498081845719327</v>
      </c>
      <c r="N20" s="234">
        <f>[1]CUADRO2!L12</f>
        <v>664.46613640618079</v>
      </c>
      <c r="O20" s="44">
        <f>IF(ISNUMBER(N20/N$9*100),N20/N$9*100,0)</f>
        <v>28.119306910008369</v>
      </c>
      <c r="P20" s="234">
        <f>[1]CUADRO2!N12</f>
        <v>57098.539391929706</v>
      </c>
      <c r="Q20" s="44">
        <f>IF(ISNUMBER(P20/P$9*100),P20/P$9*100,0)</f>
        <v>50.642072918909797</v>
      </c>
      <c r="R20" s="234">
        <f>[1]CUADRO2!P12</f>
        <v>162720.43244266629</v>
      </c>
      <c r="S20" s="44">
        <f>IF(ISNUMBER(R20/R$9*100),R20/R$9*100,0)</f>
        <v>58.792836822870633</v>
      </c>
    </row>
    <row r="21" spans="1:19" x14ac:dyDescent="0.2">
      <c r="A21" s="208" t="s">
        <v>33</v>
      </c>
      <c r="B21" s="234">
        <f>[1]CUADRO2!B13</f>
        <v>617244.09647618141</v>
      </c>
      <c r="C21" s="44">
        <f>IF(ISNUMBER(B21/B$9*100),B21/B$9*100,0)</f>
        <v>28.199373103252238</v>
      </c>
      <c r="D21" s="43">
        <f>F21+H21+J21</f>
        <v>372559.74801197666</v>
      </c>
      <c r="E21" s="44">
        <f>IF(ISNUMBER(D21/D$9*100),D21/D$9*100,0)</f>
        <v>29.118339499829617</v>
      </c>
      <c r="F21" s="234">
        <f>[1]CUADRO2!D13</f>
        <v>28349.931184386754</v>
      </c>
      <c r="G21" s="44">
        <f>IF(ISNUMBER(F21/F$9*100),F21/F$9*100,0)</f>
        <v>31.912096669766054</v>
      </c>
      <c r="H21" s="234">
        <f>[1]CUADRO2!F13</f>
        <v>343254.07391643239</v>
      </c>
      <c r="I21" s="44">
        <f>IF(ISNUMBER(H21/H$9*100),H21/H$9*100,0)</f>
        <v>29.020301369439689</v>
      </c>
      <c r="J21" s="234">
        <f>[1]CUADRO2!H13</f>
        <v>955.74291115748883</v>
      </c>
      <c r="K21" s="44">
        <f>IF(ISNUMBER(J21/J$9*100),J21/J$9*100,0)</f>
        <v>12.216448088644958</v>
      </c>
      <c r="L21" s="234">
        <f>[1]CUADRO2!J13</f>
        <v>135302.6232177878</v>
      </c>
      <c r="M21" s="44">
        <f>IF(ISNUMBER(L21/L$9*100),L21/L$9*100,0)</f>
        <v>26.14500858812816</v>
      </c>
      <c r="N21" s="234">
        <f>[1]CUADRO2!L13</f>
        <v>1258.182546218758</v>
      </c>
      <c r="O21" s="44">
        <f>IF(ISNUMBER(N21/N$9*100),N21/N$9*100,0)</f>
        <v>53.244581217174499</v>
      </c>
      <c r="P21" s="234">
        <f>[1]CUADRO2!N13</f>
        <v>39055.618258623581</v>
      </c>
      <c r="Q21" s="44">
        <f>IF(ISNUMBER(P21/P$9*100),P21/P$9*100,0)</f>
        <v>34.63937061804895</v>
      </c>
      <c r="R21" s="234">
        <f>[1]CUADRO2!P13</f>
        <v>69067.924441576819</v>
      </c>
      <c r="S21" s="44">
        <f>IF(ISNUMBER(R21/R$9*100),R21/R$9*100,0)</f>
        <v>24.955066493070873</v>
      </c>
    </row>
    <row r="22" spans="1:19" x14ac:dyDescent="0.2">
      <c r="A22" s="208" t="s">
        <v>34</v>
      </c>
      <c r="B22" s="234">
        <f>[1]CUADRO2!B14</f>
        <v>209008.75738241783</v>
      </c>
      <c r="C22" s="44">
        <f>IF(ISNUMBER(B22/B$9*100),B22/B$9*100,0)</f>
        <v>9.5487603120419049</v>
      </c>
      <c r="D22" s="43">
        <f>F22+H22+J22</f>
        <v>148669.64171952964</v>
      </c>
      <c r="E22" s="44">
        <f>IF(ISNUMBER(D22/D$9*100),D22/D$9*100,0)</f>
        <v>11.619647919581833</v>
      </c>
      <c r="F22" s="234">
        <f>[1]CUADRO2!D14</f>
        <v>40566.877208801066</v>
      </c>
      <c r="G22" s="44">
        <f>IF(ISNUMBER(F22/F$9*100),F22/F$9*100,0)</f>
        <v>45.664100510789027</v>
      </c>
      <c r="H22" s="234">
        <f>[1]CUADRO2!F14</f>
        <v>108102.76451072858</v>
      </c>
      <c r="I22" s="44">
        <f>IF(ISNUMBER(H22/H$9*100),H22/H$9*100,0)</f>
        <v>9.1395122253805496</v>
      </c>
      <c r="J22" s="234">
        <f>[1]CUADRO2!H14</f>
        <v>0</v>
      </c>
      <c r="K22" s="44">
        <f>IF(ISNUMBER(J22/J$9*100),J22/J$9*100,0)</f>
        <v>0</v>
      </c>
      <c r="L22" s="234">
        <f>[1]CUADRO2!J14</f>
        <v>48263.16271478514</v>
      </c>
      <c r="M22" s="44">
        <f>IF(ISNUMBER(L22/L$9*100),L22/L$9*100,0)</f>
        <v>9.3260631143653541</v>
      </c>
      <c r="N22" s="234">
        <f>[1]CUADRO2!L14</f>
        <v>232.36951087698802</v>
      </c>
      <c r="O22" s="44">
        <f>IF(ISNUMBER(N22/N$9*100),N22/N$9*100,0)</f>
        <v>9.833562968639157</v>
      </c>
      <c r="P22" s="234">
        <f>[1]CUADRO2!N14</f>
        <v>4098.0630758604102</v>
      </c>
      <c r="Q22" s="44">
        <f>IF(ISNUMBER(P22/P$9*100),P22/P$9*100,0)</f>
        <v>3.6346710673188878</v>
      </c>
      <c r="R22" s="234">
        <f>[1]CUADRO2!P14</f>
        <v>7745.5203613658032</v>
      </c>
      <c r="S22" s="44">
        <f>IF(ISNUMBER(R22/R$9*100),R22/R$9*100,0)</f>
        <v>2.7985490689649737</v>
      </c>
    </row>
    <row r="23" spans="1:19" x14ac:dyDescent="0.2">
      <c r="A23" s="207" t="s">
        <v>38</v>
      </c>
      <c r="B23" s="234">
        <f>[1]CUADRO2!B15</f>
        <v>49102.774675738809</v>
      </c>
      <c r="C23" s="44">
        <f>IF(ISNUMBER(B23/B$9*100),B23/B$9*100,0)</f>
        <v>2.2433061270105097</v>
      </c>
      <c r="D23" s="43">
        <f>F23+H23+J23</f>
        <v>23255.990434099735</v>
      </c>
      <c r="E23" s="44">
        <f>IF(ISNUMBER(D23/D$9*100),D23/D$9*100,0)</f>
        <v>1.8176301344372203</v>
      </c>
      <c r="F23" s="234">
        <f>[1]CUADRO2!D15</f>
        <v>0</v>
      </c>
      <c r="G23" s="44">
        <f>IF(ISNUMBER(F23/F$9*100),F23/F$9*100,0)</f>
        <v>0</v>
      </c>
      <c r="H23" s="234">
        <f>[1]CUADRO2!F15</f>
        <v>23255.990434099735</v>
      </c>
      <c r="I23" s="44">
        <f>IF(ISNUMBER(H23/H$9*100),H23/H$9*100,0)</f>
        <v>1.9661699665848364</v>
      </c>
      <c r="J23" s="234">
        <v>0</v>
      </c>
      <c r="K23" s="44">
        <f>IF(ISNUMBER(J23/J$9*100),J23/J$9*100,0)</f>
        <v>0</v>
      </c>
      <c r="L23" s="234">
        <f>[1]CUADRO2!J15</f>
        <v>11821.524413426328</v>
      </c>
      <c r="M23" s="44">
        <f>IF(ISNUMBER(L23/L$9*100),L23/L$9*100,0)</f>
        <v>2.284315336712297</v>
      </c>
      <c r="N23" s="234">
        <f>[1]CUADRO2!L15</f>
        <v>0</v>
      </c>
      <c r="O23" s="44">
        <f>IF(ISNUMBER(N23/N$9*100),N23/N$9*100,0)</f>
        <v>0</v>
      </c>
      <c r="P23" s="234">
        <f>[1]CUADRO2!N15</f>
        <v>3378.4573553466712</v>
      </c>
      <c r="Q23" s="44">
        <f>IF(ISNUMBER(P23/P$9*100),P23/P$9*100,0)</f>
        <v>2.9964353828475585</v>
      </c>
      <c r="R23" s="234">
        <f>[1]CUADRO2!P15</f>
        <v>10646.802472866091</v>
      </c>
      <c r="S23" s="44">
        <f>IF(ISNUMBER(R23/R$9*100),R23/R$9*100,0)</f>
        <v>3.8468169674579986</v>
      </c>
    </row>
    <row r="24" spans="1:19" x14ac:dyDescent="0.2">
      <c r="A24"/>
      <c r="B24" s="71"/>
      <c r="C24" s="72"/>
      <c r="D24" s="71">
        <f t="shared" si="0"/>
        <v>0</v>
      </c>
      <c r="E24" s="72"/>
      <c r="F24" s="71"/>
      <c r="G24" s="72"/>
      <c r="H24" s="71"/>
      <c r="I24" s="72"/>
      <c r="J24" s="71"/>
      <c r="K24" s="72"/>
      <c r="L24" s="71"/>
      <c r="M24" s="72"/>
      <c r="N24" s="71"/>
      <c r="O24" s="72"/>
      <c r="P24" s="71"/>
      <c r="Q24" s="72"/>
      <c r="R24" s="71"/>
      <c r="S24" s="72"/>
    </row>
    <row r="25" spans="1:19" x14ac:dyDescent="0.2">
      <c r="A25" s="210" t="s">
        <v>15</v>
      </c>
      <c r="B25" s="69"/>
      <c r="C25" s="42"/>
      <c r="D25" s="69"/>
      <c r="E25" s="42"/>
      <c r="F25" s="69"/>
      <c r="G25" s="42"/>
      <c r="H25" s="69"/>
      <c r="I25" s="42"/>
      <c r="J25" s="69"/>
      <c r="K25" s="42"/>
      <c r="L25" s="69"/>
      <c r="M25" s="42"/>
      <c r="N25" s="69"/>
      <c r="O25" s="42"/>
      <c r="P25" s="69"/>
      <c r="Q25" s="42"/>
      <c r="R25" s="69"/>
      <c r="S25" s="42"/>
    </row>
    <row r="26" spans="1:19" x14ac:dyDescent="0.2">
      <c r="A26" s="192" t="s">
        <v>35</v>
      </c>
      <c r="B26" s="234">
        <f>[1]CUADRO2!B16</f>
        <v>179957.57211298792</v>
      </c>
      <c r="C26" s="44">
        <f t="shared" ref="C26:C32" si="1">IF(ISNUMBER(B26/B$9*100),B26/B$9*100,0)</f>
        <v>8.2215297768593434</v>
      </c>
      <c r="D26" s="70">
        <f t="shared" ref="D26:D32" si="2">F26+H26+J26</f>
        <v>91685.163740435411</v>
      </c>
      <c r="E26" s="44">
        <f t="shared" ref="E26:E32" si="3">IF(ISNUMBER(D26/D$9*100),D26/D$9*100,0)</f>
        <v>7.1658834298053131</v>
      </c>
      <c r="F26" s="234">
        <f>[1]CUADRO2!D16</f>
        <v>353.06761856517005</v>
      </c>
      <c r="G26" s="44">
        <f t="shared" ref="G26:G32" si="4">IF(ISNUMBER(F26/F$9*100),F26/F$9*100,0)</f>
        <v>0.39743052289386066</v>
      </c>
      <c r="H26" s="234">
        <f>[1]CUADRO2!F16</f>
        <v>90347.11747168751</v>
      </c>
      <c r="I26" s="44">
        <f t="shared" ref="I26:I32" si="5">IF(ISNUMBER(H26/H$9*100),H26/H$9*100,0)</f>
        <v>7.6383669594169517</v>
      </c>
      <c r="J26" s="234">
        <f>[1]CUADRO2!H16</f>
        <v>984.97865018272569</v>
      </c>
      <c r="K26" s="44">
        <f t="shared" ref="K26:K32" si="6">IF(ISNUMBER(J26/J$9*100),J26/J$9*100,0)</f>
        <v>12.590143654644425</v>
      </c>
      <c r="L26" s="234">
        <f>[1]CUADRO2!J16</f>
        <v>6924.7397487388862</v>
      </c>
      <c r="M26" s="44">
        <f t="shared" ref="M26:M32" si="7">IF(ISNUMBER(L26/L$9*100),L26/L$9*100,0)</f>
        <v>1.3380921662539422</v>
      </c>
      <c r="N26" s="234">
        <f>[1]CUADRO2!L16</f>
        <v>1433.5465450165989</v>
      </c>
      <c r="O26" s="44">
        <f t="shared" ref="O26:Q32" si="8">IF(ISNUMBER(N26/N$9*100),N26/N$9*100,0)</f>
        <v>60.665748125443386</v>
      </c>
      <c r="P26" s="234">
        <f>[1]CUADRO2!N16</f>
        <v>47693.563200008881</v>
      </c>
      <c r="Q26" s="44">
        <f t="shared" si="8"/>
        <v>42.300572502540426</v>
      </c>
      <c r="R26" s="234">
        <f>[1]CUADRO2!P16</f>
        <v>32220.558878788634</v>
      </c>
      <c r="S26" s="44">
        <f t="shared" ref="S26:S32" si="9">IF(ISNUMBER(R26/R$9*100),R26/R$9*100,0)</f>
        <v>11.641672972874971</v>
      </c>
    </row>
    <row r="27" spans="1:19" x14ac:dyDescent="0.2">
      <c r="A27" s="192" t="s">
        <v>36</v>
      </c>
      <c r="B27" s="234">
        <f>[1]CUADRO2!B17</f>
        <v>371018.54719003121</v>
      </c>
      <c r="C27" s="44">
        <f t="shared" si="1"/>
        <v>16.950328889604894</v>
      </c>
      <c r="D27" s="70">
        <f t="shared" si="2"/>
        <v>266517.98554290697</v>
      </c>
      <c r="E27" s="44">
        <f t="shared" si="3"/>
        <v>20.830380166564769</v>
      </c>
      <c r="F27" s="234">
        <f>[1]CUADRO2!D17</f>
        <v>6963.7620078539112</v>
      </c>
      <c r="G27" s="44">
        <f t="shared" si="4"/>
        <v>7.8387578768539159</v>
      </c>
      <c r="H27" s="234">
        <f>[1]CUADRO2!F17</f>
        <v>259554.22353505308</v>
      </c>
      <c r="I27" s="44">
        <f t="shared" si="5"/>
        <v>21.94392539251248</v>
      </c>
      <c r="J27" s="234">
        <f>[1]CUADRO2!H17</f>
        <v>0</v>
      </c>
      <c r="K27" s="44">
        <f t="shared" si="6"/>
        <v>0</v>
      </c>
      <c r="L27" s="234">
        <f>[1]CUADRO2!J17</f>
        <v>25952.284266611387</v>
      </c>
      <c r="M27" s="44">
        <f t="shared" si="7"/>
        <v>5.0148524758453821</v>
      </c>
      <c r="N27" s="234">
        <f>[1]CUADRO2!L17</f>
        <v>929.47804350795195</v>
      </c>
      <c r="O27" s="44">
        <f t="shared" si="8"/>
        <v>39.334251874556621</v>
      </c>
      <c r="P27" s="234">
        <f>[1]CUADRO2!N17</f>
        <v>25427.337116814379</v>
      </c>
      <c r="Q27" s="44">
        <f t="shared" si="8"/>
        <v>22.552119093004642</v>
      </c>
      <c r="R27" s="234">
        <f>[1]CUADRO2!P17</f>
        <v>52191.46222019093</v>
      </c>
      <c r="S27" s="44">
        <f t="shared" si="9"/>
        <v>18.857399011275781</v>
      </c>
    </row>
    <row r="28" spans="1:19" x14ac:dyDescent="0.2">
      <c r="A28" s="192" t="s">
        <v>37</v>
      </c>
      <c r="B28" s="234">
        <f>[1]CUADRO2!B18</f>
        <v>293768.24170287355</v>
      </c>
      <c r="C28" s="44">
        <f t="shared" si="1"/>
        <v>13.421076525412158</v>
      </c>
      <c r="D28" s="70">
        <f t="shared" si="2"/>
        <v>201963.14253316811</v>
      </c>
      <c r="E28" s="44">
        <f t="shared" si="3"/>
        <v>15.784934851695834</v>
      </c>
      <c r="F28" s="234">
        <f>[1]CUADRO2!D18</f>
        <v>11183.118720209921</v>
      </c>
      <c r="G28" s="44">
        <f t="shared" si="4"/>
        <v>12.588276258862782</v>
      </c>
      <c r="H28" s="234">
        <f>[1]CUADRO2!F18</f>
        <v>190780.02381295818</v>
      </c>
      <c r="I28" s="44">
        <f t="shared" si="5"/>
        <v>16.129433580062404</v>
      </c>
      <c r="J28" s="234">
        <f>[1]CUADRO2!H18</f>
        <v>0</v>
      </c>
      <c r="K28" s="44">
        <f t="shared" si="6"/>
        <v>0</v>
      </c>
      <c r="L28" s="234">
        <f>[1]CUADRO2!J18</f>
        <v>44874.634360874341</v>
      </c>
      <c r="M28" s="44">
        <f t="shared" si="7"/>
        <v>8.6712856916725887</v>
      </c>
      <c r="N28" s="234">
        <f>[1]CUADRO2!L18</f>
        <v>0</v>
      </c>
      <c r="O28" s="44">
        <f t="shared" si="8"/>
        <v>0</v>
      </c>
      <c r="P28" s="234">
        <f>[1]CUADRO2!N18</f>
        <v>10359.96916095632</v>
      </c>
      <c r="Q28" s="44">
        <f t="shared" si="8"/>
        <v>9.1885067336934494</v>
      </c>
      <c r="R28" s="234">
        <f>[1]CUADRO2!P18</f>
        <v>36570.495647875206</v>
      </c>
      <c r="S28" s="44">
        <f t="shared" si="9"/>
        <v>13.213357111219567</v>
      </c>
    </row>
    <row r="29" spans="1:19" x14ac:dyDescent="0.2">
      <c r="A29" s="192" t="s">
        <v>39</v>
      </c>
      <c r="B29" s="234">
        <f>[1]CUADRO2!B19</f>
        <v>293398.11009126628</v>
      </c>
      <c r="C29" s="44">
        <f t="shared" si="1"/>
        <v>13.404166717003118</v>
      </c>
      <c r="D29" s="70">
        <f t="shared" si="2"/>
        <v>203922.05821541272</v>
      </c>
      <c r="E29" s="44">
        <f t="shared" si="3"/>
        <v>15.938038809360378</v>
      </c>
      <c r="F29" s="234">
        <f>[1]CUADRO2!D19</f>
        <v>9035.1252889755779</v>
      </c>
      <c r="G29" s="44">
        <f t="shared" si="4"/>
        <v>10.170387708172969</v>
      </c>
      <c r="H29" s="234">
        <f>[1]CUADRO2!F19</f>
        <v>194886.93292643715</v>
      </c>
      <c r="I29" s="44">
        <f t="shared" si="5"/>
        <v>16.476650843386345</v>
      </c>
      <c r="J29" s="234">
        <f>[1]CUADRO2!H19</f>
        <v>0</v>
      </c>
      <c r="K29" s="44">
        <f t="shared" si="6"/>
        <v>0</v>
      </c>
      <c r="L29" s="234">
        <f>[1]CUADRO2!J19</f>
        <v>49237.739454381684</v>
      </c>
      <c r="M29" s="44">
        <f t="shared" si="7"/>
        <v>9.5143840546440046</v>
      </c>
      <c r="N29" s="234">
        <f>[1]CUADRO2!L19</f>
        <v>0</v>
      </c>
      <c r="O29" s="44">
        <f t="shared" si="8"/>
        <v>0</v>
      </c>
      <c r="P29" s="234">
        <f>[1]CUADRO2!N19</f>
        <v>6069.2709675459128</v>
      </c>
      <c r="Q29" s="44">
        <f t="shared" si="8"/>
        <v>5.3829829304972492</v>
      </c>
      <c r="R29" s="234">
        <f>[1]CUADRO2!P19</f>
        <v>34169.041453926344</v>
      </c>
      <c r="S29" s="44">
        <f t="shared" si="9"/>
        <v>12.345683012503164</v>
      </c>
    </row>
    <row r="30" spans="1:19" x14ac:dyDescent="0.2">
      <c r="A30" s="192" t="s">
        <v>40</v>
      </c>
      <c r="B30" s="234">
        <f>[1]CUADRO2!B20</f>
        <v>393395.89196847449</v>
      </c>
      <c r="C30" s="44">
        <f t="shared" si="1"/>
        <v>17.972658788051778</v>
      </c>
      <c r="D30" s="70">
        <f t="shared" si="2"/>
        <v>224768.18457892508</v>
      </c>
      <c r="E30" s="44">
        <f t="shared" si="3"/>
        <v>17.567319986267304</v>
      </c>
      <c r="F30" s="234">
        <f>[1]CUADRO2!D20</f>
        <v>15757.272230657822</v>
      </c>
      <c r="G30" s="44">
        <f t="shared" si="4"/>
        <v>17.737171614494336</v>
      </c>
      <c r="H30" s="234">
        <f>[1]CUADRO2!F20</f>
        <v>206819.43277213169</v>
      </c>
      <c r="I30" s="44">
        <f t="shared" si="5"/>
        <v>17.485480069101971</v>
      </c>
      <c r="J30" s="234">
        <f>[1]CUADRO2!H20</f>
        <v>2191.479576135584</v>
      </c>
      <c r="K30" s="44">
        <f t="shared" si="6"/>
        <v>28.011817996915774</v>
      </c>
      <c r="L30" s="234">
        <f>[1]CUADRO2!J20</f>
        <v>114998.65983893984</v>
      </c>
      <c r="M30" s="44">
        <f t="shared" si="7"/>
        <v>22.221601308296272</v>
      </c>
      <c r="N30" s="234">
        <f>[1]CUADRO2!L20</f>
        <v>0</v>
      </c>
      <c r="O30" s="44">
        <f t="shared" si="8"/>
        <v>0</v>
      </c>
      <c r="P30" s="234">
        <f>[1]CUADRO2!N20</f>
        <v>6278.3415181701812</v>
      </c>
      <c r="Q30" s="44">
        <f t="shared" si="8"/>
        <v>5.5684126487118499</v>
      </c>
      <c r="R30" s="234">
        <f>[1]CUADRO2!P20</f>
        <v>47350.706032439528</v>
      </c>
      <c r="S30" s="44">
        <f t="shared" si="9"/>
        <v>17.108375951457848</v>
      </c>
    </row>
    <row r="31" spans="1:19" x14ac:dyDescent="0.2">
      <c r="A31" s="192" t="s">
        <v>41</v>
      </c>
      <c r="B31" s="234">
        <f>[1]CUADRO2!B21</f>
        <v>423930.79862462758</v>
      </c>
      <c r="C31" s="44">
        <f t="shared" si="1"/>
        <v>19.367674520702156</v>
      </c>
      <c r="D31" s="70">
        <f t="shared" si="2"/>
        <v>211061.56281618061</v>
      </c>
      <c r="E31" s="44">
        <f t="shared" si="3"/>
        <v>16.496044659254476</v>
      </c>
      <c r="F31" s="234">
        <f>[1]CUADRO2!D21</f>
        <v>33959.940507551248</v>
      </c>
      <c r="G31" s="44">
        <f t="shared" si="4"/>
        <v>38.22700299792357</v>
      </c>
      <c r="H31" s="234">
        <f>[1]CUADRO2!F21</f>
        <v>175386.36879977866</v>
      </c>
      <c r="I31" s="44">
        <f t="shared" si="5"/>
        <v>14.827982143339135</v>
      </c>
      <c r="J31" s="234">
        <f>[1]CUADRO2!H21</f>
        <v>1715.2535088507022</v>
      </c>
      <c r="K31" s="44">
        <f t="shared" si="6"/>
        <v>21.924625550571136</v>
      </c>
      <c r="L31" s="234">
        <f>[1]CUADRO2!J21</f>
        <v>159142.44379495908</v>
      </c>
      <c r="M31" s="44">
        <f t="shared" si="7"/>
        <v>30.751662168866979</v>
      </c>
      <c r="N31" s="234">
        <f>[1]CUADRO2!L21</f>
        <v>0</v>
      </c>
      <c r="O31" s="44">
        <f t="shared" si="8"/>
        <v>0</v>
      </c>
      <c r="P31" s="234">
        <f>[1]CUADRO2!N21</f>
        <v>9028.8689423697087</v>
      </c>
      <c r="Q31" s="44">
        <f t="shared" si="8"/>
        <v>8.0079218176882669</v>
      </c>
      <c r="R31" s="234">
        <f>[1]CUADRO2!P21</f>
        <v>44697.923071118814</v>
      </c>
      <c r="S31" s="44">
        <f t="shared" si="9"/>
        <v>16.14989376559976</v>
      </c>
    </row>
    <row r="32" spans="1:19" x14ac:dyDescent="0.2">
      <c r="A32" s="192" t="s">
        <v>108</v>
      </c>
      <c r="B32" s="234">
        <f>[1]CUADRO2!B22</f>
        <v>233388.3501988943</v>
      </c>
      <c r="C32" s="44">
        <f t="shared" si="1"/>
        <v>10.662564782367394</v>
      </c>
      <c r="D32" s="70">
        <f t="shared" si="2"/>
        <v>79549.600290275805</v>
      </c>
      <c r="E32" s="44">
        <f t="shared" si="3"/>
        <v>6.2173980970524267</v>
      </c>
      <c r="F32" s="234">
        <f>[1]CUADRO2!D22</f>
        <v>11585.283522513037</v>
      </c>
      <c r="G32" s="44">
        <f t="shared" si="4"/>
        <v>13.040973020798575</v>
      </c>
      <c r="H32" s="234">
        <f>[1]CUADRO2!F22</f>
        <v>65032.617768302291</v>
      </c>
      <c r="I32" s="44">
        <f t="shared" si="5"/>
        <v>5.4981610121812539</v>
      </c>
      <c r="J32" s="234">
        <f>[1]CUADRO2!H22</f>
        <v>2931.6989994604783</v>
      </c>
      <c r="K32" s="44">
        <f t="shared" si="6"/>
        <v>37.473412797868662</v>
      </c>
      <c r="L32" s="234">
        <f>[1]CUADRO2!J22</f>
        <v>116377.92757929253</v>
      </c>
      <c r="M32" s="44">
        <f t="shared" si="7"/>
        <v>22.488122134421012</v>
      </c>
      <c r="N32" s="234">
        <f>[1]CUADRO2!L22</f>
        <v>0</v>
      </c>
      <c r="O32" s="44">
        <f t="shared" si="8"/>
        <v>0</v>
      </c>
      <c r="P32" s="234">
        <f>[1]CUADRO2!N22</f>
        <v>7891.8635335955123</v>
      </c>
      <c r="Q32" s="44">
        <f t="shared" si="8"/>
        <v>6.9994842738642271</v>
      </c>
      <c r="R32" s="234">
        <f>[1]CUADRO2!P22</f>
        <v>29568.958795731094</v>
      </c>
      <c r="S32" s="44">
        <f t="shared" si="9"/>
        <v>10.683618175069288</v>
      </c>
    </row>
    <row r="33" spans="1:19" x14ac:dyDescent="0.2">
      <c r="A33" s="209"/>
      <c r="B33" s="71"/>
      <c r="C33" s="44"/>
      <c r="D33" s="71">
        <f t="shared" si="0"/>
        <v>0</v>
      </c>
      <c r="E33" s="44"/>
      <c r="F33" s="71"/>
      <c r="G33" s="44"/>
      <c r="H33" s="71"/>
      <c r="I33" s="44"/>
      <c r="J33" s="71"/>
      <c r="K33" s="44"/>
      <c r="L33" s="71"/>
      <c r="M33" s="44"/>
      <c r="N33" s="71"/>
      <c r="O33" s="44"/>
      <c r="P33" s="71"/>
      <c r="Q33" s="44"/>
    </row>
    <row r="34" spans="1:19" x14ac:dyDescent="0.2">
      <c r="A34" s="206" t="s">
        <v>68</v>
      </c>
      <c r="B34" s="69"/>
      <c r="C34" s="42"/>
      <c r="D34" s="69"/>
      <c r="E34" s="42"/>
      <c r="F34" s="69"/>
      <c r="G34" s="42"/>
      <c r="H34" s="69"/>
      <c r="I34" s="42"/>
      <c r="J34" s="69"/>
      <c r="K34" s="42"/>
      <c r="L34" s="69"/>
      <c r="M34" s="42"/>
      <c r="N34" s="69"/>
      <c r="O34" s="42"/>
      <c r="P34" s="69"/>
      <c r="Q34" s="42"/>
    </row>
    <row r="35" spans="1:19" x14ac:dyDescent="0.2">
      <c r="A35" s="243" t="s">
        <v>63</v>
      </c>
      <c r="B35" s="70">
        <f>SUM(B36:B38)</f>
        <v>1505467.4906339245</v>
      </c>
      <c r="C35" s="44">
        <f t="shared" ref="C35:C43" si="10">IF(ISNUMBER(B35/B$9*100),B35/B$9*100,0)</f>
        <v>68.77868853759243</v>
      </c>
      <c r="D35" s="70">
        <f t="shared" si="0"/>
        <v>949632.85253874003</v>
      </c>
      <c r="E35" s="44">
        <f t="shared" ref="E35:E43" si="11">IF(ISNUMBER(D35/D$9*100),D35/D$9*100,0)</f>
        <v>74.22093220743146</v>
      </c>
      <c r="F35" s="70">
        <f>SUM(F36:F38)</f>
        <v>37971.279922446513</v>
      </c>
      <c r="G35" s="44">
        <f t="shared" ref="G35:G43" si="12">IF(ISNUMBER(F35/F$9*100),F35/F$9*100,0)</f>
        <v>42.742366733757962</v>
      </c>
      <c r="H35" s="70">
        <f>SUM(H36:H38)</f>
        <v>903838.16188166407</v>
      </c>
      <c r="I35" s="44">
        <f t="shared" ref="I35:I43" si="13">IF(ISNUMBER(H35/H$9*100),H35/H$9*100,0)</f>
        <v>76.414696401803241</v>
      </c>
      <c r="J35" s="70">
        <f>SUM(J36:J38)</f>
        <v>7823.4107346294904</v>
      </c>
      <c r="K35" s="44">
        <f t="shared" ref="K35:K43" si="14">IF(ISNUMBER(J35/J$9*100),J35/J$9*100,0)</f>
        <v>100</v>
      </c>
      <c r="L35" s="70">
        <f>SUM(L36:L38)</f>
        <v>318482.23482550384</v>
      </c>
      <c r="M35" s="44">
        <f t="shared" ref="M35:M43" si="15">IF(ISNUMBER(L35/L$9*100),L35/L$9*100,0)</f>
        <v>61.541458448119421</v>
      </c>
      <c r="N35" s="70">
        <f>SUM(N36:N38)</f>
        <v>3397.1169042367401</v>
      </c>
      <c r="O35" s="44">
        <f t="shared" ref="O35:Q43" si="16">IF(ISNUMBER(N35/N$9*100),N35/N$9*100,0)</f>
        <v>143.76138617998328</v>
      </c>
      <c r="P35" s="70">
        <f>SUM(P36:P38)</f>
        <v>0</v>
      </c>
      <c r="Q35" s="44">
        <f t="shared" si="16"/>
        <v>0</v>
      </c>
      <c r="R35" s="70">
        <f>SUM(R36:R38)</f>
        <v>235445.83842254285</v>
      </c>
      <c r="S35" s="44">
        <f t="shared" ref="S35:S43" si="17">IF(ISNUMBER(R35/R$9*100),R35/R$9*100,0)</f>
        <v>85.069395104255705</v>
      </c>
    </row>
    <row r="36" spans="1:19" x14ac:dyDescent="0.2">
      <c r="A36" s="241" t="s">
        <v>128</v>
      </c>
      <c r="B36" s="234">
        <f>[1]CUADRO2!B23</f>
        <v>587993.80295548402</v>
      </c>
      <c r="C36" s="44">
        <f t="shared" si="10"/>
        <v>26.863046121627367</v>
      </c>
      <c r="D36" s="70">
        <f t="shared" si="0"/>
        <v>359492.96164325654</v>
      </c>
      <c r="E36" s="44">
        <f t="shared" si="11"/>
        <v>28.09707210933335</v>
      </c>
      <c r="F36" s="234">
        <f>[1]CUADRO2!D23</f>
        <v>8862.2963455325116</v>
      </c>
      <c r="G36" s="44">
        <f t="shared" si="12"/>
        <v>9.9758428285181591</v>
      </c>
      <c r="H36" s="234">
        <f>[1]CUADRO2!F23</f>
        <v>349645.6866475413</v>
      </c>
      <c r="I36" s="44">
        <f t="shared" si="13"/>
        <v>29.560678139268461</v>
      </c>
      <c r="J36" s="234">
        <f>[1]CUADRO2!H23</f>
        <v>984.97865018272569</v>
      </c>
      <c r="K36" s="44">
        <f t="shared" si="14"/>
        <v>12.590143654644425</v>
      </c>
      <c r="L36" s="234">
        <f>[1]CUADRO2!J23</f>
        <v>120084.00534272013</v>
      </c>
      <c r="M36" s="44">
        <f t="shared" si="15"/>
        <v>23.20426076239956</v>
      </c>
      <c r="N36" s="234">
        <f>[1]CUADRO2!L24</f>
        <v>1698.55845211837</v>
      </c>
      <c r="O36" s="44">
        <f t="shared" si="16"/>
        <v>71.880693089991638</v>
      </c>
      <c r="P36" s="234">
        <f>[1]CUADRO2!N23</f>
        <v>0</v>
      </c>
      <c r="Q36" s="44">
        <f t="shared" si="16"/>
        <v>0</v>
      </c>
      <c r="R36" s="234">
        <f>[1]CUADRO2!P23</f>
        <v>108208.82957448557</v>
      </c>
      <c r="S36" s="44">
        <f t="shared" si="17"/>
        <v>39.097143268766402</v>
      </c>
    </row>
    <row r="37" spans="1:19" x14ac:dyDescent="0.2">
      <c r="A37" s="241" t="s">
        <v>129</v>
      </c>
      <c r="B37" s="234">
        <f>[1]CUADRO2!B24</f>
        <v>917473.68767844059</v>
      </c>
      <c r="C37" s="44">
        <f t="shared" si="10"/>
        <v>41.915642415965067</v>
      </c>
      <c r="D37" s="70">
        <f t="shared" si="0"/>
        <v>590139.89089548355</v>
      </c>
      <c r="E37" s="44">
        <f t="shared" si="11"/>
        <v>46.123860098098113</v>
      </c>
      <c r="F37" s="234">
        <f>[1]CUADRO2!D24</f>
        <v>29108.983576914005</v>
      </c>
      <c r="G37" s="44">
        <f t="shared" si="12"/>
        <v>32.766523905239808</v>
      </c>
      <c r="H37" s="234">
        <f>[1]CUADRO2!F24</f>
        <v>554192.47523412271</v>
      </c>
      <c r="I37" s="44">
        <f t="shared" si="13"/>
        <v>46.854018262534765</v>
      </c>
      <c r="J37" s="234">
        <f>[1]CUADRO2!H24</f>
        <v>6838.4320844467647</v>
      </c>
      <c r="K37" s="44">
        <f t="shared" si="14"/>
        <v>87.409856345355578</v>
      </c>
      <c r="L37" s="234">
        <f>[1]CUADRO2!J24</f>
        <v>198398.2294827837</v>
      </c>
      <c r="M37" s="44">
        <f t="shared" si="15"/>
        <v>38.337197685719865</v>
      </c>
      <c r="N37" s="234">
        <f>[1]CUADRO2!L24</f>
        <v>1698.55845211837</v>
      </c>
      <c r="O37" s="44">
        <f t="shared" si="16"/>
        <v>71.880693089991638</v>
      </c>
      <c r="P37" s="234">
        <f>[1]CUADRO2!N24</f>
        <v>0</v>
      </c>
      <c r="Q37" s="44">
        <f t="shared" si="16"/>
        <v>0</v>
      </c>
      <c r="R37" s="234">
        <f>[1]CUADRO2!P24</f>
        <v>127237.00884805727</v>
      </c>
      <c r="S37" s="44">
        <f t="shared" si="17"/>
        <v>45.972251835489303</v>
      </c>
    </row>
    <row r="38" spans="1:19" x14ac:dyDescent="0.2">
      <c r="A38" s="241" t="s">
        <v>134</v>
      </c>
      <c r="B38" s="254">
        <f>[1]CUADRO2!B25</f>
        <v>0</v>
      </c>
      <c r="C38" s="44">
        <f t="shared" si="10"/>
        <v>0</v>
      </c>
      <c r="D38" s="70">
        <f t="shared" si="0"/>
        <v>0</v>
      </c>
      <c r="E38" s="44">
        <f t="shared" si="11"/>
        <v>0</v>
      </c>
      <c r="F38" s="234">
        <f>[1]CUADRO2!D25</f>
        <v>0</v>
      </c>
      <c r="G38" s="44">
        <f t="shared" si="12"/>
        <v>0</v>
      </c>
      <c r="H38" s="234">
        <f>[1]CUADRO2!F25</f>
        <v>0</v>
      </c>
      <c r="I38" s="44">
        <f>[1]CUADRO2!H25</f>
        <v>0</v>
      </c>
      <c r="J38" s="234">
        <f>[1]CUADRO2!H25</f>
        <v>0</v>
      </c>
      <c r="K38" s="44">
        <f t="shared" si="14"/>
        <v>0</v>
      </c>
      <c r="L38" s="234">
        <f>[1]CUADRO2!J25</f>
        <v>0</v>
      </c>
      <c r="M38" s="44">
        <f t="shared" si="15"/>
        <v>0</v>
      </c>
      <c r="N38" s="234">
        <f>[1]CUADRO2!L25</f>
        <v>0</v>
      </c>
      <c r="O38" s="44">
        <f t="shared" si="16"/>
        <v>0</v>
      </c>
      <c r="P38" s="234">
        <f>[1]CUADRO2!N25</f>
        <v>0</v>
      </c>
      <c r="Q38" s="44">
        <f t="shared" si="16"/>
        <v>0</v>
      </c>
      <c r="R38" s="234">
        <f>[1]CUADRO2!P25</f>
        <v>0</v>
      </c>
      <c r="S38" s="44">
        <f t="shared" si="17"/>
        <v>0</v>
      </c>
    </row>
    <row r="39" spans="1:19" x14ac:dyDescent="0.2">
      <c r="A39" s="243" t="s">
        <v>64</v>
      </c>
      <c r="B39" s="234">
        <f>[1]CUADRO2!B26</f>
        <v>341860.79841790971</v>
      </c>
      <c r="C39" s="44">
        <f t="shared" si="10"/>
        <v>15.618229901262964</v>
      </c>
      <c r="D39" s="70">
        <f t="shared" si="0"/>
        <v>244335.52258296529</v>
      </c>
      <c r="E39" s="44">
        <f t="shared" si="11"/>
        <v>19.096654258554942</v>
      </c>
      <c r="F39" s="234">
        <f>[1]CUADRO2!D26</f>
        <v>38756.221136160544</v>
      </c>
      <c r="G39" s="44">
        <f t="shared" si="12"/>
        <v>43.625935717725056</v>
      </c>
      <c r="H39" s="234">
        <f>[1]CUADRO2!F26</f>
        <v>205579.30144680475</v>
      </c>
      <c r="I39" s="44">
        <f t="shared" si="13"/>
        <v>17.380633579188402</v>
      </c>
      <c r="J39" s="234">
        <f>[1]CUADRO2!H26</f>
        <v>0</v>
      </c>
      <c r="K39" s="44">
        <f t="shared" si="14"/>
        <v>0</v>
      </c>
      <c r="L39" s="234">
        <f>[1]CUADRO2!J26</f>
        <v>82567.627451409367</v>
      </c>
      <c r="M39" s="44">
        <f t="shared" si="15"/>
        <v>15.954837219554092</v>
      </c>
      <c r="N39" s="234">
        <f>[1]CUADRO2!L26</f>
        <v>0</v>
      </c>
      <c r="O39" s="44">
        <f t="shared" si="16"/>
        <v>0</v>
      </c>
      <c r="P39" s="234">
        <f>[1]CUADRO2!N26</f>
        <v>0</v>
      </c>
      <c r="Q39" s="44">
        <f t="shared" si="16"/>
        <v>0</v>
      </c>
      <c r="R39" s="234">
        <f>[1]CUADRO2!P26</f>
        <v>14957.648383535383</v>
      </c>
      <c r="S39" s="44">
        <f t="shared" si="17"/>
        <v>5.4043771115033357</v>
      </c>
    </row>
    <row r="40" spans="1:19" x14ac:dyDescent="0.2">
      <c r="A40" s="243" t="s">
        <v>65</v>
      </c>
      <c r="B40" s="234">
        <f>[1]CUADRO2!B27</f>
        <v>54786.320879938554</v>
      </c>
      <c r="C40" s="44">
        <f t="shared" si="10"/>
        <v>2.5029642442396414</v>
      </c>
      <c r="D40" s="43">
        <f t="shared" si="0"/>
        <v>23430.753270908077</v>
      </c>
      <c r="E40" s="44">
        <f t="shared" si="11"/>
        <v>1.8312891613216142</v>
      </c>
      <c r="F40" s="234">
        <f>[1]CUADRO2!D27</f>
        <v>4081.4281045498219</v>
      </c>
      <c r="G40" s="44">
        <f t="shared" si="12"/>
        <v>4.5942590610175884</v>
      </c>
      <c r="H40" s="234">
        <f>[1]CUADRO2!F27</f>
        <v>19349.325166358256</v>
      </c>
      <c r="I40" s="44">
        <f t="shared" si="13"/>
        <v>1.6358822525139414</v>
      </c>
      <c r="J40" s="234">
        <f>[1]CUADRO2!H27</f>
        <v>0</v>
      </c>
      <c r="K40" s="44">
        <f t="shared" si="14"/>
        <v>0</v>
      </c>
      <c r="L40" s="234">
        <f>[1]CUADRO2!J27</f>
        <v>29394.930936546345</v>
      </c>
      <c r="M40" s="44">
        <f t="shared" si="15"/>
        <v>5.6800873738152475</v>
      </c>
      <c r="N40" s="234">
        <f>[1]CUADRO2!L27</f>
        <v>0</v>
      </c>
      <c r="O40" s="44">
        <f t="shared" si="16"/>
        <v>0</v>
      </c>
      <c r="P40" s="234">
        <f>[1]CUADRO2!N27</f>
        <v>0</v>
      </c>
      <c r="Q40" s="44">
        <f t="shared" si="16"/>
        <v>0</v>
      </c>
      <c r="R40" s="234">
        <f>[1]CUADRO2!P27</f>
        <v>1960.6366724841516</v>
      </c>
      <c r="S40" s="44">
        <f t="shared" si="17"/>
        <v>0.70840146024631578</v>
      </c>
    </row>
    <row r="41" spans="1:19" x14ac:dyDescent="0.2">
      <c r="A41" s="243" t="s">
        <v>66</v>
      </c>
      <c r="B41" s="234">
        <f>[1]CUADRO2!B28</f>
        <v>11002.004350143769</v>
      </c>
      <c r="C41" s="44">
        <f t="shared" si="10"/>
        <v>0.50263684549517662</v>
      </c>
      <c r="D41" s="70">
        <f t="shared" si="0"/>
        <v>1863.469439265592</v>
      </c>
      <c r="E41" s="44">
        <f t="shared" si="11"/>
        <v>0.14564411767410873</v>
      </c>
      <c r="F41" s="234">
        <f>[1]CUADRO2!D28</f>
        <v>1161.8475543849399</v>
      </c>
      <c r="G41" s="44">
        <f t="shared" si="12"/>
        <v>1.3078335615672676</v>
      </c>
      <c r="H41" s="234">
        <f>[1]CUADRO2!F28</f>
        <v>701.62188488065203</v>
      </c>
      <c r="I41" s="44">
        <f t="shared" si="13"/>
        <v>5.9318388604436313E-2</v>
      </c>
      <c r="J41" s="234">
        <f>[1]CUADRO2!H28</f>
        <v>0</v>
      </c>
      <c r="K41" s="44">
        <f t="shared" si="14"/>
        <v>0</v>
      </c>
      <c r="L41" s="234">
        <f>[1]CUADRO2!J28</f>
        <v>8785.4672923130056</v>
      </c>
      <c r="M41" s="44">
        <f t="shared" si="15"/>
        <v>1.6976471878044501</v>
      </c>
      <c r="N41" s="234">
        <f>[1]CUADRO2!L27</f>
        <v>0</v>
      </c>
      <c r="O41" s="44">
        <f t="shared" si="16"/>
        <v>0</v>
      </c>
      <c r="P41" s="234">
        <f>[1]CUADRO2!N28</f>
        <v>0</v>
      </c>
      <c r="Q41" s="44">
        <f t="shared" si="16"/>
        <v>0</v>
      </c>
      <c r="R41" s="234">
        <f>[1]CUADRO2!P28</f>
        <v>353.06761856517005</v>
      </c>
      <c r="S41" s="44">
        <f t="shared" si="17"/>
        <v>0.12756754990222566</v>
      </c>
    </row>
    <row r="42" spans="1:19" x14ac:dyDescent="0.2">
      <c r="A42" s="243" t="s">
        <v>67</v>
      </c>
      <c r="B42" s="234">
        <f>[1]CUADRO2!B29</f>
        <v>12996.697192317402</v>
      </c>
      <c r="C42" s="44">
        <f t="shared" si="10"/>
        <v>0.59376625119377213</v>
      </c>
      <c r="D42" s="70">
        <f t="shared" si="0"/>
        <v>697.10853263096396</v>
      </c>
      <c r="E42" s="44">
        <f t="shared" si="11"/>
        <v>5.4484262000101855E-2</v>
      </c>
      <c r="F42" s="234">
        <f>[1]CUADRO2!D29</f>
        <v>0</v>
      </c>
      <c r="G42" s="44">
        <f t="shared" si="12"/>
        <v>0</v>
      </c>
      <c r="H42" s="234">
        <f>[1]CUADRO2!F29</f>
        <v>697.10853263096396</v>
      </c>
      <c r="I42" s="44">
        <f t="shared" si="13"/>
        <v>5.8936808741514496E-2</v>
      </c>
      <c r="J42" s="234">
        <f>[1]CUADRO2!H29</f>
        <v>0</v>
      </c>
      <c r="K42" s="44">
        <f t="shared" si="14"/>
        <v>0</v>
      </c>
      <c r="L42" s="234">
        <f>[1]CUADRO2!J29</f>
        <v>12299.588659686438</v>
      </c>
      <c r="M42" s="44">
        <f t="shared" si="15"/>
        <v>2.3766933965524881</v>
      </c>
      <c r="N42" s="234">
        <f>[1]CUADRO2!L29</f>
        <v>0</v>
      </c>
      <c r="O42" s="44">
        <f t="shared" si="16"/>
        <v>0</v>
      </c>
      <c r="P42" s="234">
        <f>[1]CUADRO2!N29</f>
        <v>0</v>
      </c>
      <c r="Q42" s="44">
        <f t="shared" si="16"/>
        <v>0</v>
      </c>
      <c r="R42" s="234">
        <f>[1]CUADRO2!P29</f>
        <v>0</v>
      </c>
      <c r="S42" s="44">
        <f t="shared" si="17"/>
        <v>0</v>
      </c>
    </row>
    <row r="43" spans="1:19" x14ac:dyDescent="0.2">
      <c r="A43" s="243" t="s">
        <v>135</v>
      </c>
      <c r="B43" s="234">
        <f>[1]CUADRO2!B30</f>
        <v>262744.20041491906</v>
      </c>
      <c r="C43" s="44">
        <f t="shared" si="10"/>
        <v>12.003714220216759</v>
      </c>
      <c r="D43" s="70">
        <f t="shared" si="0"/>
        <v>59507.99135279443</v>
      </c>
      <c r="E43" s="44">
        <f t="shared" si="11"/>
        <v>4.6509959930182525</v>
      </c>
      <c r="F43" s="234">
        <f>[1]CUADRO2!D30</f>
        <v>6866.793178784852</v>
      </c>
      <c r="G43" s="44">
        <f t="shared" si="12"/>
        <v>7.7296049259321142</v>
      </c>
      <c r="H43" s="234">
        <f>[1]CUADRO2!F30</f>
        <v>52641.19817400958</v>
      </c>
      <c r="I43" s="44">
        <f t="shared" si="13"/>
        <v>4.4505325691489874</v>
      </c>
      <c r="J43" s="234">
        <f>[1]CUADRO2!H30</f>
        <v>0</v>
      </c>
      <c r="K43" s="44">
        <f t="shared" si="14"/>
        <v>0</v>
      </c>
      <c r="L43" s="234">
        <f>[1]CUADRO2!J30</f>
        <v>65978.579878338496</v>
      </c>
      <c r="M43" s="44">
        <f t="shared" si="15"/>
        <v>12.749276374154423</v>
      </c>
      <c r="N43" s="234">
        <f>[1]CUADRO2!L30</f>
        <v>456.45974138355683</v>
      </c>
      <c r="O43" s="44">
        <f t="shared" si="16"/>
        <v>19.316758005830394</v>
      </c>
      <c r="P43" s="234">
        <f>[1]CUADRO2!N30</f>
        <v>112749.21443946077</v>
      </c>
      <c r="Q43" s="44">
        <f t="shared" si="16"/>
        <v>100</v>
      </c>
      <c r="R43" s="234">
        <f>[1]CUADRO2!P30</f>
        <v>24051.955002942726</v>
      </c>
      <c r="S43" s="44">
        <f t="shared" si="17"/>
        <v>8.6902587740926975</v>
      </c>
    </row>
    <row r="44" spans="1:19" x14ac:dyDescent="0.2">
      <c r="A44" s="204"/>
      <c r="B44" s="71"/>
      <c r="C44" s="72"/>
      <c r="D44" s="71"/>
      <c r="E44" s="72"/>
      <c r="F44" s="71"/>
      <c r="G44" s="72"/>
      <c r="H44" s="71"/>
      <c r="I44" s="72"/>
      <c r="J44" s="71"/>
      <c r="K44" s="72"/>
      <c r="L44" s="71"/>
      <c r="M44" s="72"/>
      <c r="N44" s="71"/>
      <c r="O44" s="72"/>
    </row>
    <row r="45" spans="1:19" x14ac:dyDescent="0.2">
      <c r="A45" s="206" t="s">
        <v>12</v>
      </c>
      <c r="B45" s="69"/>
      <c r="C45" s="42"/>
      <c r="D45" s="69"/>
      <c r="E45" s="42"/>
      <c r="F45" s="69"/>
      <c r="G45" s="42"/>
      <c r="H45" s="69"/>
      <c r="I45" s="42"/>
      <c r="J45" s="69"/>
      <c r="K45" s="42"/>
      <c r="L45" s="69"/>
      <c r="M45" s="42"/>
      <c r="N45" s="69"/>
      <c r="O45" s="42"/>
    </row>
    <row r="46" spans="1:19" x14ac:dyDescent="0.2">
      <c r="A46" s="204" t="s">
        <v>32</v>
      </c>
      <c r="B46" s="234">
        <f>[1]CUADRO2!B31</f>
        <v>710617.35602416331</v>
      </c>
      <c r="C46" s="44">
        <f>IF(ISNUMBER(B46/B$9*100),B46/B$9*100,0)</f>
        <v>32.46521768385238</v>
      </c>
      <c r="D46" s="43">
        <f t="shared" si="0"/>
        <v>363027.01804172597</v>
      </c>
      <c r="E46" s="44">
        <f>IF(ISNUMBER(D46/D$9*100),D46/D$9*100,0)</f>
        <v>28.373285131731222</v>
      </c>
      <c r="F46" s="234">
        <f>[1]CUADRO2!D31</f>
        <v>0</v>
      </c>
      <c r="G46" s="44">
        <f>IF(ISNUMBER(F46/F$9*100),F46/F$9*100,0)</f>
        <v>0</v>
      </c>
      <c r="H46" s="234">
        <f>[1]CUADRO2!F31</f>
        <v>363027.01804172597</v>
      </c>
      <c r="I46" s="44">
        <f>IF(ISNUMBER(H46/H$9*100),H46/H$9*100,0)</f>
        <v>30.691998345764031</v>
      </c>
      <c r="J46" s="234">
        <f>[1]CUADRO2!H31</f>
        <v>0</v>
      </c>
      <c r="K46" s="44">
        <f>IF(ISNUMBER(J46/J$9*100),J46/J$9*100,0)</f>
        <v>0</v>
      </c>
      <c r="L46" s="234">
        <f>[1]CUADRO2!J31</f>
        <v>179027.80465048456</v>
      </c>
      <c r="M46" s="44">
        <f>IF(ISNUMBER(L46/L$9*100),L46/L$9*100,0)</f>
        <v>34.594181389716724</v>
      </c>
      <c r="N46" s="234">
        <f>[1]CUADRO2!L31</f>
        <v>0</v>
      </c>
      <c r="O46" s="44">
        <f>IF(ISNUMBER(N46/N$9*100),N46/N$9*100,0)</f>
        <v>0</v>
      </c>
      <c r="P46" s="234">
        <f>[1]CUADRO2!N31</f>
        <v>63253.672209774391</v>
      </c>
      <c r="Q46" s="44">
        <f t="shared" ref="Q46:Q49" si="18">IF(ISNUMBER(P46/P$9*100),P46/P$9*100,0)</f>
        <v>56.101208797102196</v>
      </c>
      <c r="R46" s="234">
        <f>[1]CUADRO2!P31</f>
        <v>105308.86112217754</v>
      </c>
      <c r="S46" s="44">
        <f t="shared" ref="S46:S49" si="19">IF(ISNUMBER(R46/R$9*100),R46/R$9*100,0)</f>
        <v>38.049350011038349</v>
      </c>
    </row>
    <row r="47" spans="1:19" x14ac:dyDescent="0.2">
      <c r="A47" s="204" t="s">
        <v>33</v>
      </c>
      <c r="B47" s="234">
        <f>[1]CUADRO2!B32</f>
        <v>281310.70205160021</v>
      </c>
      <c r="C47" s="44">
        <f>IF(ISNUMBER(B47/B$9*100),B47/B$9*100,0)</f>
        <v>12.851942190097585</v>
      </c>
      <c r="D47" s="43">
        <f t="shared" si="0"/>
        <v>212967.07955856615</v>
      </c>
      <c r="E47" s="44">
        <f>IF(ISNUMBER(D47/D$9*100),D47/D$9*100,0)</f>
        <v>16.644975089134434</v>
      </c>
      <c r="F47" s="234">
        <f>[1]CUADRO2!D32</f>
        <v>0</v>
      </c>
      <c r="G47" s="44">
        <f>IF(ISNUMBER(F47/F$9*100),F47/F$9*100,0)</f>
        <v>0</v>
      </c>
      <c r="H47" s="234">
        <f>[1]CUADRO2!F32</f>
        <v>212967.07955856615</v>
      </c>
      <c r="I47" s="44">
        <f>IF(ISNUMBER(H47/H$9*100),H47/H$9*100,0)</f>
        <v>18.005230819383318</v>
      </c>
      <c r="J47" s="234">
        <f>[1]CUADRO2!H32</f>
        <v>0</v>
      </c>
      <c r="K47" s="44">
        <f>IF(ISNUMBER(J47/J$9*100),J47/J$9*100,0)</f>
        <v>0</v>
      </c>
      <c r="L47" s="234">
        <f>[1]CUADRO2!J32</f>
        <v>43709.529378847445</v>
      </c>
      <c r="M47" s="44">
        <f>IF(ISNUMBER(L47/L$9*100),L47/L$9*100,0)</f>
        <v>8.446148299383216</v>
      </c>
      <c r="N47" s="234">
        <f>[1]CUADRO2!L32</f>
        <v>0</v>
      </c>
      <c r="O47" s="44">
        <f>IF(ISNUMBER(N47/N$9*100),N47/N$9*100,0)</f>
        <v>0</v>
      </c>
      <c r="P47" s="234">
        <f>[1]CUADRO2!N32</f>
        <v>3041.1350686521041</v>
      </c>
      <c r="Q47" s="44">
        <f t="shared" si="18"/>
        <v>2.6972561039748992</v>
      </c>
      <c r="R47" s="234">
        <f>[1]CUADRO2!P32</f>
        <v>21592.958045534717</v>
      </c>
      <c r="S47" s="44">
        <f t="shared" si="19"/>
        <v>7.80179378727696</v>
      </c>
    </row>
    <row r="48" spans="1:19" x14ac:dyDescent="0.2">
      <c r="A48" s="204" t="s">
        <v>42</v>
      </c>
      <c r="B48" s="234">
        <f>[1]CUADRO2!B33</f>
        <v>1167969.2625272768</v>
      </c>
      <c r="C48" s="44">
        <f>IF(ISNUMBER(B48/B$9*100),B48/B$9*100,0)</f>
        <v>53.359766735991762</v>
      </c>
      <c r="D48" s="70">
        <f t="shared" si="0"/>
        <v>675769.15998297418</v>
      </c>
      <c r="E48" s="44">
        <f>IF(ISNUMBER(D48/D$9*100),D48/D$9*100,0)</f>
        <v>52.816429925399113</v>
      </c>
      <c r="F48" s="234">
        <f>[1]CUADRO2!D33</f>
        <v>87861.617950643325</v>
      </c>
      <c r="G48" s="44">
        <f>IF(ISNUMBER(F48/F$9*100),F48/F$9*100,0)</f>
        <v>98.901419808283492</v>
      </c>
      <c r="H48" s="234">
        <f>[1]CUADRO2!F33</f>
        <v>587907.54203233088</v>
      </c>
      <c r="I48" s="44">
        <f>IF(ISNUMBER(H48/H$9*100),H48/H$9*100,0)</f>
        <v>49.704447357261245</v>
      </c>
      <c r="J48" s="234">
        <f>[1]CUADRO2!H32</f>
        <v>0</v>
      </c>
      <c r="K48" s="44">
        <f>IF(ISNUMBER(J48/J$9*100),J48/J$9*100,0)</f>
        <v>0</v>
      </c>
      <c r="L48" s="234">
        <f>[1]CUADRO2!I33</f>
        <v>1</v>
      </c>
      <c r="M48" s="44">
        <f>IF(ISNUMBER(L48/L$9*100),L48/L$9*100,0)</f>
        <v>1.9323356758607884E-4</v>
      </c>
      <c r="N48" s="234">
        <f>[1]CUADRO2!L33</f>
        <v>2363.0245885245508</v>
      </c>
      <c r="O48" s="44">
        <f>IF(ISNUMBER(N48/N$9*100),N48/N$9*100,0)</f>
        <v>100</v>
      </c>
      <c r="P48" s="234">
        <f>[1]CUADRO2!N33</f>
        <v>41392.660975463674</v>
      </c>
      <c r="Q48" s="44">
        <f t="shared" si="18"/>
        <v>36.712150218739595</v>
      </c>
      <c r="R48" s="234">
        <f>[1]CUADRO2!P33</f>
        <v>146648.71577864984</v>
      </c>
      <c r="S48" s="44">
        <f t="shared" si="19"/>
        <v>52.985933528019437</v>
      </c>
    </row>
    <row r="49" spans="1:19" x14ac:dyDescent="0.2">
      <c r="A49" s="235" t="s">
        <v>38</v>
      </c>
      <c r="B49" s="236">
        <f>[1]CUADRO2!B34</f>
        <v>28960.191286108584</v>
      </c>
      <c r="C49" s="237">
        <f>IF(ISNUMBER(B49/B$9*100),B49/B$9*100,0)</f>
        <v>1.3230733900588127</v>
      </c>
      <c r="D49" s="238">
        <f t="shared" si="0"/>
        <v>47865.2687398337</v>
      </c>
      <c r="E49" s="237">
        <f>IF(ISNUMBER(D49/D$9*100),D49/D$9*100,0)</f>
        <v>3.7410298693144233</v>
      </c>
      <c r="F49" s="236">
        <f>[1]CUADRO2!B34</f>
        <v>28960.191286108584</v>
      </c>
      <c r="G49" s="237">
        <f>IF(ISNUMBER(F49/F$9*100),F49/F$9*100,0)</f>
        <v>32.599035880771041</v>
      </c>
      <c r="H49" s="236">
        <f>[1]CUADRO2!F34</f>
        <v>18905.07745372512</v>
      </c>
      <c r="I49" s="237">
        <f>IF(ISNUMBER(H49/H$9*100),H49/H$9*100,0)</f>
        <v>1.5983234775919093</v>
      </c>
      <c r="J49" s="236">
        <f>[1]CUADRO2!H34</f>
        <v>0</v>
      </c>
      <c r="K49" s="237">
        <f>IF(ISNUMBER(J49/J$9*100),J49/J$9*100,0)</f>
        <v>0</v>
      </c>
      <c r="L49" s="236">
        <f>[1]CUADRO2!J34</f>
        <v>798.80454742122447</v>
      </c>
      <c r="M49" s="237">
        <f>IF(ISNUMBER(L49/L$9*100),L49/L$9*100,0)</f>
        <v>0.15435585250218631</v>
      </c>
      <c r="N49" s="236">
        <f>[1]CUADRO2!L34</f>
        <v>0</v>
      </c>
      <c r="O49" s="237">
        <f>IF(ISNUMBER(N49/N$9*100),N49/N$9*100,0)</f>
        <v>0</v>
      </c>
      <c r="P49" s="236">
        <f>[1]CUADRO2!N34</f>
        <v>5061.7461855706933</v>
      </c>
      <c r="Q49" s="237">
        <f t="shared" si="18"/>
        <v>4.4893848801833842</v>
      </c>
      <c r="R49" s="236">
        <f>[1]CUADRO2!P34</f>
        <v>3218.6111537081947</v>
      </c>
      <c r="S49" s="237">
        <f t="shared" si="19"/>
        <v>1.1629226736655334</v>
      </c>
    </row>
    <row r="50" spans="1:19" x14ac:dyDescent="0.2">
      <c r="A50" s="13" t="str">
        <f>'C01'!A41</f>
        <v>Fuente: Instituto Nacional de Estadística (INE).  LXXIV Encuesta Permanente de Hogares de Propósitos Múltiples, Junio 2022.</v>
      </c>
      <c r="B50" s="84"/>
      <c r="C50" s="83"/>
      <c r="D50" s="84"/>
      <c r="E50" s="83"/>
      <c r="F50" s="85"/>
      <c r="G50" s="83"/>
      <c r="H50" s="85"/>
      <c r="I50" s="83"/>
      <c r="J50" s="85"/>
      <c r="K50" s="83"/>
      <c r="L50" s="84"/>
      <c r="M50" s="83"/>
      <c r="N50" s="84"/>
      <c r="O50" s="83"/>
    </row>
    <row r="51" spans="1:19" x14ac:dyDescent="0.2">
      <c r="A51" s="13" t="str">
        <f>'C01'!A42</f>
        <v>(Promedio de salarios mínimos por rama)</v>
      </c>
      <c r="B51" s="86"/>
      <c r="C51" s="87"/>
      <c r="D51" s="86"/>
      <c r="E51" s="87"/>
      <c r="F51" s="88"/>
      <c r="G51" s="87"/>
      <c r="H51" s="86"/>
      <c r="I51" s="87"/>
      <c r="J51" s="88"/>
      <c r="K51" s="89"/>
      <c r="L51" s="86"/>
      <c r="M51" s="87"/>
      <c r="N51" s="88"/>
      <c r="O51" s="87"/>
    </row>
    <row r="52" spans="1:19" x14ac:dyDescent="0.2">
      <c r="A52" s="13" t="s">
        <v>59</v>
      </c>
      <c r="B52" s="86"/>
      <c r="C52" s="87"/>
      <c r="D52" s="86"/>
      <c r="E52" s="87"/>
      <c r="F52" s="88"/>
      <c r="G52" s="25"/>
      <c r="H52" s="82"/>
      <c r="I52" s="87"/>
      <c r="J52" s="88"/>
      <c r="K52" s="89"/>
      <c r="L52" s="86"/>
      <c r="M52" s="87"/>
      <c r="N52" s="88"/>
      <c r="O52" s="87"/>
    </row>
    <row r="53" spans="1:19" x14ac:dyDescent="0.2">
      <c r="A53" s="13" t="s">
        <v>60</v>
      </c>
      <c r="B53" s="86"/>
      <c r="C53" s="87"/>
      <c r="D53" s="86"/>
      <c r="E53" s="87"/>
      <c r="F53" s="88"/>
      <c r="G53" s="87"/>
      <c r="H53" s="56"/>
      <c r="I53" s="87"/>
      <c r="J53" s="88"/>
      <c r="K53" s="87"/>
      <c r="L53" s="86"/>
      <c r="M53" s="87"/>
      <c r="N53" s="88"/>
      <c r="O53" s="87"/>
    </row>
    <row r="54" spans="1:19" x14ac:dyDescent="0.2">
      <c r="A54" s="29" t="s">
        <v>137</v>
      </c>
      <c r="B54" s="86"/>
      <c r="C54" s="87"/>
      <c r="D54" s="86"/>
      <c r="E54" s="87"/>
      <c r="F54" s="88"/>
      <c r="G54" s="87"/>
      <c r="H54" s="56"/>
      <c r="I54" s="87"/>
      <c r="J54" s="88"/>
      <c r="K54" s="87"/>
      <c r="L54" s="86"/>
      <c r="M54" s="87"/>
      <c r="N54" s="88"/>
      <c r="O54" s="87"/>
    </row>
    <row r="55" spans="1:19" x14ac:dyDescent="0.2">
      <c r="A55" s="13"/>
      <c r="B55" s="86"/>
      <c r="C55" s="87"/>
      <c r="D55" s="86"/>
      <c r="E55" s="87"/>
      <c r="F55" s="88"/>
      <c r="G55" s="87"/>
      <c r="H55" s="56"/>
      <c r="I55" s="87"/>
      <c r="J55" s="88"/>
      <c r="K55" s="87"/>
      <c r="L55" s="86"/>
      <c r="M55" s="87"/>
      <c r="N55" s="88"/>
      <c r="O55" s="87"/>
    </row>
    <row r="56" spans="1:19" x14ac:dyDescent="0.2">
      <c r="A56" s="13"/>
      <c r="B56" s="86"/>
      <c r="C56" s="87"/>
      <c r="D56" s="86"/>
      <c r="E56" s="87"/>
      <c r="F56" s="88"/>
      <c r="G56" s="87"/>
      <c r="H56" s="56"/>
      <c r="I56" s="87"/>
      <c r="J56" s="88"/>
      <c r="K56" s="87"/>
      <c r="L56" s="86"/>
      <c r="M56" s="87"/>
      <c r="N56" s="88"/>
      <c r="O56" s="87"/>
    </row>
    <row r="57" spans="1:19" x14ac:dyDescent="0.2">
      <c r="A57" s="275" t="s">
        <v>79</v>
      </c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</row>
    <row r="58" spans="1:19" x14ac:dyDescent="0.2">
      <c r="A58" s="275" t="s">
        <v>54</v>
      </c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</row>
    <row r="59" spans="1:19" x14ac:dyDescent="0.2">
      <c r="A59" s="275" t="s">
        <v>28</v>
      </c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</row>
    <row r="60" spans="1:19" ht="23.25" x14ac:dyDescent="0.35">
      <c r="A60" s="276" t="s">
        <v>73</v>
      </c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</row>
    <row r="61" spans="1:19" x14ac:dyDescent="0.2">
      <c r="A61" t="s">
        <v>16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58"/>
      <c r="M61" s="58"/>
      <c r="N61" s="58"/>
      <c r="O61" s="58"/>
    </row>
    <row r="62" spans="1:19" ht="11.25" customHeight="1" x14ac:dyDescent="0.2">
      <c r="A62" s="279" t="s">
        <v>27</v>
      </c>
      <c r="B62" s="282" t="s">
        <v>5</v>
      </c>
      <c r="C62" s="282"/>
      <c r="D62" s="278" t="s">
        <v>6</v>
      </c>
      <c r="E62" s="278"/>
      <c r="F62" s="278"/>
      <c r="G62" s="278"/>
      <c r="H62" s="278"/>
      <c r="I62" s="278"/>
      <c r="J62" s="278"/>
      <c r="K62" s="278"/>
      <c r="L62" s="282" t="s">
        <v>1</v>
      </c>
      <c r="M62" s="282"/>
      <c r="N62" s="273" t="s">
        <v>139</v>
      </c>
      <c r="O62" s="273"/>
      <c r="P62" s="273" t="s">
        <v>2</v>
      </c>
      <c r="Q62" s="273"/>
      <c r="R62" s="273" t="s">
        <v>110</v>
      </c>
      <c r="S62" s="273"/>
    </row>
    <row r="63" spans="1:19" ht="13.5" x14ac:dyDescent="0.35">
      <c r="A63" s="280"/>
      <c r="B63" s="283"/>
      <c r="C63" s="283"/>
      <c r="D63" s="284" t="s">
        <v>3</v>
      </c>
      <c r="E63" s="284"/>
      <c r="F63" s="284" t="s">
        <v>71</v>
      </c>
      <c r="G63" s="284"/>
      <c r="H63" s="284" t="s">
        <v>9</v>
      </c>
      <c r="I63" s="284"/>
      <c r="J63" s="284" t="s">
        <v>72</v>
      </c>
      <c r="K63" s="284"/>
      <c r="L63" s="283"/>
      <c r="M63" s="283"/>
      <c r="N63" s="274"/>
      <c r="O63" s="274"/>
      <c r="P63" s="274"/>
      <c r="Q63" s="274"/>
      <c r="R63" s="274"/>
      <c r="S63" s="274"/>
    </row>
    <row r="64" spans="1:19" customFormat="1" x14ac:dyDescent="0.2">
      <c r="A64" s="281"/>
      <c r="B64" s="46" t="s">
        <v>7</v>
      </c>
      <c r="C64" s="47" t="s">
        <v>56</v>
      </c>
      <c r="D64" s="46" t="s">
        <v>7</v>
      </c>
      <c r="E64" s="47" t="s">
        <v>56</v>
      </c>
      <c r="F64" s="46" t="s">
        <v>7</v>
      </c>
      <c r="G64" s="47" t="s">
        <v>56</v>
      </c>
      <c r="H64" s="46" t="s">
        <v>7</v>
      </c>
      <c r="I64" s="47" t="s">
        <v>56</v>
      </c>
      <c r="J64" s="46" t="s">
        <v>7</v>
      </c>
      <c r="K64" s="47" t="s">
        <v>56</v>
      </c>
      <c r="L64" s="46" t="s">
        <v>7</v>
      </c>
      <c r="M64" s="47" t="s">
        <v>56</v>
      </c>
      <c r="N64" s="46" t="s">
        <v>7</v>
      </c>
      <c r="O64" s="47" t="s">
        <v>56</v>
      </c>
      <c r="P64" s="46" t="s">
        <v>7</v>
      </c>
      <c r="Q64" s="47" t="s">
        <v>56</v>
      </c>
      <c r="R64" s="46" t="s">
        <v>7</v>
      </c>
      <c r="S64" s="47" t="s">
        <v>56</v>
      </c>
    </row>
    <row r="65" spans="1:19" x14ac:dyDescent="0.2">
      <c r="A65" s="90"/>
      <c r="B65" s="90"/>
      <c r="C65" s="91"/>
      <c r="D65" s="78"/>
      <c r="E65" s="80"/>
      <c r="F65" s="78"/>
      <c r="G65" s="80"/>
      <c r="H65" s="78"/>
      <c r="I65" s="80"/>
      <c r="J65" s="78"/>
      <c r="K65" s="80"/>
      <c r="L65" s="78"/>
      <c r="M65" s="80"/>
      <c r="N65" s="78"/>
      <c r="O65" s="80"/>
    </row>
    <row r="66" spans="1:19" ht="11.25" customHeight="1" x14ac:dyDescent="0.2">
      <c r="A66" s="48" t="s">
        <v>69</v>
      </c>
      <c r="B66" s="21">
        <f t="shared" ref="B66:S66" si="20">B9</f>
        <v>2188857.5118891369</v>
      </c>
      <c r="C66" s="42">
        <f t="shared" si="20"/>
        <v>87.355543035728004</v>
      </c>
      <c r="D66" s="21">
        <f t="shared" si="20"/>
        <v>1279467.6977172983</v>
      </c>
      <c r="E66" s="42">
        <f t="shared" si="20"/>
        <v>58.453676896173491</v>
      </c>
      <c r="F66" s="21">
        <f t="shared" si="20"/>
        <v>88837.569896326677</v>
      </c>
      <c r="G66" s="42">
        <f t="shared" si="20"/>
        <v>4.0586273621645494</v>
      </c>
      <c r="H66" s="21">
        <f t="shared" si="20"/>
        <v>1182806.7170863422</v>
      </c>
      <c r="I66" s="42">
        <f t="shared" si="20"/>
        <v>54.037629706901178</v>
      </c>
      <c r="J66" s="21">
        <f t="shared" si="20"/>
        <v>7823.4107346294904</v>
      </c>
      <c r="K66" s="42">
        <f t="shared" si="20"/>
        <v>0.35741982710776549</v>
      </c>
      <c r="L66" s="21">
        <f t="shared" si="20"/>
        <v>517508.42904379684</v>
      </c>
      <c r="M66" s="42">
        <f t="shared" si="20"/>
        <v>23.642855975451361</v>
      </c>
      <c r="N66" s="21">
        <f t="shared" si="20"/>
        <v>2363.0245885245508</v>
      </c>
      <c r="O66" s="42">
        <f t="shared" si="20"/>
        <v>0.10795698558217688</v>
      </c>
      <c r="P66" s="21">
        <f t="shared" si="20"/>
        <v>112749.21443946077</v>
      </c>
      <c r="Q66" s="42">
        <f t="shared" si="20"/>
        <v>5.1510531785209865</v>
      </c>
      <c r="R66" s="21">
        <f t="shared" si="20"/>
        <v>276769.14610006951</v>
      </c>
      <c r="S66" s="42">
        <f t="shared" si="20"/>
        <v>12.644456964272582</v>
      </c>
    </row>
    <row r="67" spans="1:19" x14ac:dyDescent="0.2">
      <c r="A67" s="24"/>
      <c r="B67" s="21"/>
      <c r="C67" s="42"/>
      <c r="D67" s="21">
        <f>F67+H67+J67</f>
        <v>0</v>
      </c>
      <c r="E67" s="42"/>
      <c r="F67" s="21"/>
      <c r="G67" s="42"/>
      <c r="H67" s="21"/>
      <c r="I67" s="42"/>
      <c r="J67" s="21"/>
      <c r="K67" s="42"/>
      <c r="L67" s="21"/>
      <c r="M67" s="42"/>
      <c r="N67" s="21"/>
      <c r="O67" s="42"/>
      <c r="P67" s="21"/>
      <c r="Q67" s="42"/>
      <c r="R67" s="21"/>
      <c r="S67" s="42"/>
    </row>
    <row r="68" spans="1:19" x14ac:dyDescent="0.2">
      <c r="A68" s="49" t="s">
        <v>13</v>
      </c>
      <c r="B68" s="21"/>
      <c r="C68" s="42"/>
      <c r="D68" s="21"/>
      <c r="E68" s="42"/>
      <c r="F68" s="21"/>
      <c r="G68" s="42"/>
      <c r="H68" s="21"/>
      <c r="I68" s="42"/>
      <c r="J68" s="21"/>
      <c r="K68" s="42"/>
      <c r="L68" s="21"/>
      <c r="M68" s="42"/>
      <c r="N68" s="21"/>
      <c r="O68" s="42"/>
      <c r="P68" s="21"/>
      <c r="Q68" s="42"/>
      <c r="R68" s="21"/>
      <c r="S68" s="42"/>
    </row>
    <row r="69" spans="1:19" x14ac:dyDescent="0.2">
      <c r="A69" s="231" t="s">
        <v>111</v>
      </c>
      <c r="B69" s="234">
        <f>[1]CUADRO2!B36</f>
        <v>699905.63173515664</v>
      </c>
      <c r="C69" s="44">
        <f>IF(ISNUMBER(B69/B$66*100),B69/B$66*100,0)</f>
        <v>31.97584255409523</v>
      </c>
      <c r="D69" s="70">
        <f t="shared" ref="D69:D78" si="21">F69+H69+J69</f>
        <v>355819.46798781387</v>
      </c>
      <c r="E69" s="44">
        <f>IF(ISNUMBER(D69/D$66*100),D69/D$66*100,0)</f>
        <v>27.809961019151348</v>
      </c>
      <c r="F69" s="234">
        <f>[1]CUADRO2!D36</f>
        <v>0</v>
      </c>
      <c r="G69" s="44">
        <f>IF(ISNUMBER(F69/F$66*100),F69/F$66*100,0)</f>
        <v>0</v>
      </c>
      <c r="H69" s="234">
        <f>[1]CUADRO2!F36</f>
        <v>355819.46798781387</v>
      </c>
      <c r="I69" s="44">
        <f>IF(ISNUMBER(H69/H$66*100),H69/H$66*100,0)</f>
        <v>30.082638426700775</v>
      </c>
      <c r="J69" s="234">
        <f>[1]CUADRO2!H36</f>
        <v>0</v>
      </c>
      <c r="K69" s="44">
        <f>IF(ISNUMBER(J69/J$66*100),J69/J$66*100,0)</f>
        <v>0</v>
      </c>
      <c r="L69" s="234">
        <f>[1]CUADRO2!J36</f>
        <v>176675.50258137661</v>
      </c>
      <c r="M69" s="44">
        <f>IF(ISNUMBER(L69/L$66*100),L69/L$66*100,0)</f>
        <v>34.139637668862882</v>
      </c>
      <c r="N69" s="234">
        <f>[1]CUADRO2!L36</f>
        <v>0</v>
      </c>
      <c r="O69" s="44">
        <f>IF(ISNUMBER(N69/N$66*100),N69/N$66*100,0)</f>
        <v>0</v>
      </c>
      <c r="P69" s="234">
        <f>[1]CUADRO2!N36</f>
        <v>62454.867662353165</v>
      </c>
      <c r="Q69" s="44">
        <f>IF(ISNUMBER(P69/P$66*100),P69/P$66*100,0)</f>
        <v>55.392729761223748</v>
      </c>
      <c r="R69" s="234">
        <f>[1]CUADRO2!P36</f>
        <v>104955.79350361237</v>
      </c>
      <c r="S69" s="44">
        <f>IF(ISNUMBER(R69/R$66*100),R69/R$66*100,0)</f>
        <v>37.921782461136125</v>
      </c>
    </row>
    <row r="70" spans="1:19" x14ac:dyDescent="0.2">
      <c r="A70" s="231" t="s">
        <v>88</v>
      </c>
      <c r="B70" s="234">
        <f>[1]CUADRO2!B37</f>
        <v>10711.724289006543</v>
      </c>
      <c r="C70" s="44">
        <f t="shared" ref="C70:C92" si="22">IF(ISNUMBER(B70/B$66*100),B70/B$66*100,0)</f>
        <v>0.48937512975714786</v>
      </c>
      <c r="D70" s="70">
        <f t="shared" si="21"/>
        <v>7207.5500539121749</v>
      </c>
      <c r="E70" s="44">
        <f t="shared" ref="E70:E78" si="23">IF(ISNUMBER(D70/D$66*100),D70/D$66*100,0)</f>
        <v>0.56332411257987869</v>
      </c>
      <c r="F70" s="234">
        <f>[1]CUADRO2!D37</f>
        <v>0</v>
      </c>
      <c r="G70" s="44">
        <f t="shared" ref="G70:G92" si="24">IF(ISNUMBER(F70/F$66*100),F70/F$66*100,0)</f>
        <v>0</v>
      </c>
      <c r="H70" s="234">
        <f>[1]CUADRO2!F37</f>
        <v>7207.5500539121749</v>
      </c>
      <c r="I70" s="44">
        <f t="shared" ref="I70:I92" si="25">IF(ISNUMBER(H70/H$66*100),H70/H$66*100,0)</f>
        <v>0.60935991906326314</v>
      </c>
      <c r="J70" s="234">
        <f>[1]CUADRO2!H37</f>
        <v>0</v>
      </c>
      <c r="K70" s="44">
        <f t="shared" ref="K70:K92" si="26">IF(ISNUMBER(J70/J$66*100),J70/J$66*100,0)</f>
        <v>0</v>
      </c>
      <c r="L70" s="234">
        <f>[1]CUADRO2!J37</f>
        <v>2352.3020691079728</v>
      </c>
      <c r="M70" s="44">
        <f t="shared" ref="M70:M92" si="27">IF(ISNUMBER(L70/L$66*100),L70/L$66*100,0)</f>
        <v>0.45454372085384853</v>
      </c>
      <c r="N70" s="234">
        <f>[1]CUADRO2!L37</f>
        <v>0</v>
      </c>
      <c r="O70" s="44">
        <f t="shared" ref="O70:O92" si="28">IF(ISNUMBER(N70/N$66*100),N70/N$66*100,0)</f>
        <v>0</v>
      </c>
      <c r="P70" s="234">
        <f>[1]CUADRO2!N37</f>
        <v>798.80454742122447</v>
      </c>
      <c r="Q70" s="44">
        <f t="shared" ref="Q70:Q92" si="29">IF(ISNUMBER(P70/P$66*100),P70/P$66*100,0)</f>
        <v>0.70847903587845595</v>
      </c>
      <c r="R70" s="234">
        <f>[1]CUADRO2!P37</f>
        <v>353.06761856517005</v>
      </c>
      <c r="S70" s="44">
        <f t="shared" ref="S70:S92" si="30">IF(ISNUMBER(R70/R$66*100),R70/R$66*100,0)</f>
        <v>0.12756754990222566</v>
      </c>
    </row>
    <row r="71" spans="1:19" x14ac:dyDescent="0.2">
      <c r="A71" s="231" t="s">
        <v>112</v>
      </c>
      <c r="B71" s="234">
        <f>[1]CUADRO2!B38</f>
        <v>281310.70205160021</v>
      </c>
      <c r="C71" s="44">
        <f t="shared" si="22"/>
        <v>12.851942190097585</v>
      </c>
      <c r="D71" s="70">
        <f t="shared" si="21"/>
        <v>212967.07955856615</v>
      </c>
      <c r="E71" s="44">
        <f t="shared" si="23"/>
        <v>16.644975089134434</v>
      </c>
      <c r="F71" s="234">
        <f>[1]CUADRO2!D38</f>
        <v>0</v>
      </c>
      <c r="G71" s="44">
        <f t="shared" si="24"/>
        <v>0</v>
      </c>
      <c r="H71" s="234">
        <f>[1]CUADRO2!F38</f>
        <v>212967.07955856615</v>
      </c>
      <c r="I71" s="44">
        <f t="shared" si="25"/>
        <v>18.005230819383318</v>
      </c>
      <c r="J71" s="234">
        <f>[1]CUADRO2!H38</f>
        <v>0</v>
      </c>
      <c r="K71" s="44">
        <f t="shared" si="26"/>
        <v>0</v>
      </c>
      <c r="L71" s="234">
        <f>[1]CUADRO2!J38</f>
        <v>43709.529378847445</v>
      </c>
      <c r="M71" s="44">
        <f t="shared" si="27"/>
        <v>8.446148299383216</v>
      </c>
      <c r="N71" s="234">
        <f>[1]CUADRO2!L38</f>
        <v>0</v>
      </c>
      <c r="O71" s="44">
        <f t="shared" si="28"/>
        <v>0</v>
      </c>
      <c r="P71" s="234">
        <f>[1]CUADRO2!N38</f>
        <v>3041.1350686521041</v>
      </c>
      <c r="Q71" s="44">
        <f t="shared" si="29"/>
        <v>2.6972561039748992</v>
      </c>
      <c r="R71" s="234">
        <f>[1]CUADRO2!P38</f>
        <v>21592.958045534717</v>
      </c>
      <c r="S71" s="44">
        <f t="shared" si="30"/>
        <v>7.80179378727696</v>
      </c>
    </row>
    <row r="72" spans="1:19" x14ac:dyDescent="0.2">
      <c r="A72" s="231" t="s">
        <v>89</v>
      </c>
      <c r="B72" s="234">
        <f>[1]CUADRO2!B39</f>
        <v>5595.3981872938057</v>
      </c>
      <c r="C72" s="44">
        <f t="shared" si="22"/>
        <v>0.2556309927394308</v>
      </c>
      <c r="D72" s="70">
        <f t="shared" si="21"/>
        <v>9490.7909418465897</v>
      </c>
      <c r="E72" s="44">
        <f t="shared" si="23"/>
        <v>0.74177651837394054</v>
      </c>
      <c r="F72" s="234">
        <f>[1]CUADRO2!D39</f>
        <v>1996.4642834725073</v>
      </c>
      <c r="G72" s="44">
        <f t="shared" si="24"/>
        <v>2.24731978351319</v>
      </c>
      <c r="H72" s="234">
        <f>[1]CUADRO2!F40</f>
        <v>7494.3266583740815</v>
      </c>
      <c r="I72" s="44">
        <f t="shared" si="25"/>
        <v>0.63360535158569042</v>
      </c>
      <c r="J72" s="234">
        <f>[1]CUADRO2!H39</f>
        <v>0</v>
      </c>
      <c r="K72" s="44">
        <f t="shared" si="26"/>
        <v>0</v>
      </c>
      <c r="L72" s="234">
        <f>[1]CUADRO2!J39</f>
        <v>0</v>
      </c>
      <c r="M72" s="44">
        <f t="shared" si="27"/>
        <v>0</v>
      </c>
      <c r="N72" s="234">
        <f>[1]CUADRO2!L39</f>
        <v>0</v>
      </c>
      <c r="O72" s="44">
        <f t="shared" si="28"/>
        <v>0</v>
      </c>
      <c r="P72" s="234">
        <f>[1]CUADRO2!N39</f>
        <v>0</v>
      </c>
      <c r="Q72" s="44">
        <f t="shared" si="29"/>
        <v>0</v>
      </c>
      <c r="R72" s="234">
        <f>[1]CUADRO2!P39</f>
        <v>0</v>
      </c>
      <c r="S72" s="44">
        <f t="shared" si="30"/>
        <v>0</v>
      </c>
    </row>
    <row r="73" spans="1:19" x14ac:dyDescent="0.2">
      <c r="A73" s="231" t="s">
        <v>113</v>
      </c>
      <c r="B73" s="234">
        <f>[1]CUADRO2!B40</f>
        <v>15395.737359430937</v>
      </c>
      <c r="C73" s="44">
        <f t="shared" si="22"/>
        <v>0.70336864212524008</v>
      </c>
      <c r="D73" s="70">
        <f t="shared" si="21"/>
        <v>9557.2411050112569</v>
      </c>
      <c r="E73" s="44">
        <f t="shared" si="23"/>
        <v>0.74697009717887808</v>
      </c>
      <c r="F73" s="234">
        <f>[1]CUADRO2!D40</f>
        <v>2062.9144466371758</v>
      </c>
      <c r="G73" s="44">
        <f t="shared" si="24"/>
        <v>2.3221194017852964</v>
      </c>
      <c r="H73" s="234">
        <f>[1]CUADRO2!F40</f>
        <v>7494.3266583740815</v>
      </c>
      <c r="I73" s="44">
        <f t="shared" si="25"/>
        <v>0.63360535158569042</v>
      </c>
      <c r="J73" s="234">
        <f>[1]CUADRO2!H40</f>
        <v>0</v>
      </c>
      <c r="K73" s="44">
        <f t="shared" si="26"/>
        <v>0</v>
      </c>
      <c r="L73" s="234">
        <f>[1]CUADRO2!J40</f>
        <v>5039.6917069984538</v>
      </c>
      <c r="M73" s="44">
        <f t="shared" si="27"/>
        <v>0.97383760807728681</v>
      </c>
      <c r="N73" s="234">
        <f>[1]CUADRO2!L40</f>
        <v>0</v>
      </c>
      <c r="O73" s="44">
        <f t="shared" si="28"/>
        <v>0</v>
      </c>
      <c r="P73" s="234">
        <f>[1]CUADRO2!N40</f>
        <v>0</v>
      </c>
      <c r="Q73" s="44">
        <f t="shared" si="29"/>
        <v>0</v>
      </c>
      <c r="R73" s="234">
        <f>[1]CUADRO2!P40</f>
        <v>798.80454742122447</v>
      </c>
      <c r="S73" s="44">
        <f t="shared" si="30"/>
        <v>0.2886176290519053</v>
      </c>
    </row>
    <row r="74" spans="1:19" x14ac:dyDescent="0.2">
      <c r="A74" s="231" t="s">
        <v>114</v>
      </c>
      <c r="B74" s="234">
        <f>[1]CUADRO2!B41</f>
        <v>284021.24034982233</v>
      </c>
      <c r="C74" s="44">
        <f t="shared" si="22"/>
        <v>12.97577566411311</v>
      </c>
      <c r="D74" s="70">
        <f t="shared" si="21"/>
        <v>175266.87455617427</v>
      </c>
      <c r="E74" s="44">
        <f t="shared" si="23"/>
        <v>13.698421216015719</v>
      </c>
      <c r="F74" s="234">
        <f>[1]CUADRO2!D41</f>
        <v>0</v>
      </c>
      <c r="G74" s="44">
        <f t="shared" si="24"/>
        <v>0</v>
      </c>
      <c r="H74" s="234">
        <f>[1]CUADRO2!F41</f>
        <v>175266.87455617427</v>
      </c>
      <c r="I74" s="44">
        <f t="shared" si="25"/>
        <v>14.817879542307349</v>
      </c>
      <c r="J74" s="234">
        <f>[1]CUADRO2!H41</f>
        <v>0</v>
      </c>
      <c r="K74" s="44">
        <f t="shared" si="26"/>
        <v>0</v>
      </c>
      <c r="L74" s="234">
        <f>[1]CUADRO2!J41</f>
        <v>47756.940485474057</v>
      </c>
      <c r="M74" s="44">
        <f t="shared" si="27"/>
        <v>9.2282439870041966</v>
      </c>
      <c r="N74" s="234">
        <f>[1]CUADRO2!L41</f>
        <v>0</v>
      </c>
      <c r="O74" s="44">
        <f t="shared" si="28"/>
        <v>0</v>
      </c>
      <c r="P74" s="234">
        <f>[1]CUADRO2!N41</f>
        <v>2397.5842193630351</v>
      </c>
      <c r="Q74" s="44">
        <f t="shared" si="29"/>
        <v>2.1264753207219789</v>
      </c>
      <c r="R74" s="234">
        <f>[1]CUADRO2!P41</f>
        <v>58599.84108881127</v>
      </c>
      <c r="S74" s="44">
        <f t="shared" si="30"/>
        <v>21.172822879477948</v>
      </c>
    </row>
    <row r="75" spans="1:19" x14ac:dyDescent="0.2">
      <c r="A75" s="231" t="s">
        <v>115</v>
      </c>
      <c r="B75" s="234">
        <f>[1]CUADRO2!B42</f>
        <v>368574.61063278897</v>
      </c>
      <c r="C75" s="44">
        <f t="shared" si="22"/>
        <v>16.838675365153545</v>
      </c>
      <c r="D75" s="70">
        <f t="shared" si="21"/>
        <v>178613.66887611794</v>
      </c>
      <c r="E75" s="44">
        <f t="shared" si="23"/>
        <v>13.959998302011304</v>
      </c>
      <c r="F75" s="234">
        <f>[1]CUADRO2!D42</f>
        <v>0</v>
      </c>
      <c r="G75" s="44">
        <f t="shared" si="24"/>
        <v>0</v>
      </c>
      <c r="H75" s="234">
        <f>[1]CUADRO2!F42</f>
        <v>178613.66887611794</v>
      </c>
      <c r="I75" s="44">
        <f t="shared" si="25"/>
        <v>15.100833153543846</v>
      </c>
      <c r="J75" s="234">
        <f>[1]CUADRO2!H42</f>
        <v>0</v>
      </c>
      <c r="K75" s="44">
        <f t="shared" si="26"/>
        <v>0</v>
      </c>
      <c r="L75" s="234">
        <f>[1]CUADRO2!J42</f>
        <v>134676.52279548784</v>
      </c>
      <c r="M75" s="44">
        <f t="shared" si="27"/>
        <v>26.024024969859987</v>
      </c>
      <c r="N75" s="234">
        <f>[1]CUADRO2!L42</f>
        <v>1665.9160558935869</v>
      </c>
      <c r="O75" s="44">
        <f t="shared" si="28"/>
        <v>70.499311094082543</v>
      </c>
      <c r="P75" s="234">
        <f>[1]CUADRO2!N42</f>
        <v>33445.564319730693</v>
      </c>
      <c r="Q75" s="44">
        <f t="shared" si="29"/>
        <v>29.663678355549745</v>
      </c>
      <c r="R75" s="234">
        <f>[1]CUADRO2!P42</f>
        <v>20172.938585559434</v>
      </c>
      <c r="S75" s="44">
        <f t="shared" si="30"/>
        <v>7.2887237865255559</v>
      </c>
    </row>
    <row r="76" spans="1:19" x14ac:dyDescent="0.2">
      <c r="A76" s="231" t="s">
        <v>90</v>
      </c>
      <c r="B76" s="234">
        <f>[1]CUADRO2!B43</f>
        <v>124291.87920144494</v>
      </c>
      <c r="C76" s="44">
        <f t="shared" si="22"/>
        <v>5.6783905999514959</v>
      </c>
      <c r="D76" s="70">
        <f t="shared" si="21"/>
        <v>43672.698963113915</v>
      </c>
      <c r="E76" s="44">
        <f t="shared" si="23"/>
        <v>3.413349085797984</v>
      </c>
      <c r="F76" s="234">
        <f>[1]CUADRO2!D43</f>
        <v>2523.1656003336439</v>
      </c>
      <c r="G76" s="44">
        <f t="shared" si="24"/>
        <v>2.8402010582664237</v>
      </c>
      <c r="H76" s="234">
        <f>[1]CUADRO2!F43</f>
        <v>41149.533362780268</v>
      </c>
      <c r="I76" s="44">
        <f t="shared" si="25"/>
        <v>3.4789735946161735</v>
      </c>
      <c r="J76" s="234">
        <f>[1]CUADRO2!H43</f>
        <v>0</v>
      </c>
      <c r="K76" s="44">
        <f t="shared" si="26"/>
        <v>0</v>
      </c>
      <c r="L76" s="234">
        <f>[1]CUADRO2!J43</f>
        <v>34552.957023265459</v>
      </c>
      <c r="M76" s="44">
        <f t="shared" si="27"/>
        <v>6.6767911562540432</v>
      </c>
      <c r="N76" s="234">
        <f>[1]CUADRO2!L43</f>
        <v>0</v>
      </c>
      <c r="O76" s="44">
        <f t="shared" si="28"/>
        <v>0</v>
      </c>
      <c r="P76" s="234">
        <f>[1]CUADRO2!N43</f>
        <v>1545.8291694537922</v>
      </c>
      <c r="Q76" s="44">
        <f t="shared" si="29"/>
        <v>1.3710332059863752</v>
      </c>
      <c r="R76" s="234">
        <f>[1]CUADRO2!P43</f>
        <v>44520.394045611967</v>
      </c>
      <c r="S76" s="44">
        <f t="shared" si="30"/>
        <v>16.085750407133546</v>
      </c>
    </row>
    <row r="77" spans="1:19" x14ac:dyDescent="0.2">
      <c r="A77" s="231" t="s">
        <v>116</v>
      </c>
      <c r="B77" s="234">
        <f>[1]CUADRO2!B44</f>
        <v>32450.494944183134</v>
      </c>
      <c r="C77" s="44">
        <f t="shared" si="22"/>
        <v>1.4825311729028945</v>
      </c>
      <c r="D77" s="70">
        <f t="shared" si="21"/>
        <v>20148.728892604755</v>
      </c>
      <c r="E77" s="44">
        <f t="shared" si="23"/>
        <v>1.5747743322126972</v>
      </c>
      <c r="F77" s="234">
        <f>[1]CUADRO2!D44</f>
        <v>0</v>
      </c>
      <c r="G77" s="44">
        <f t="shared" si="24"/>
        <v>0</v>
      </c>
      <c r="H77" s="234">
        <f>[1]CUADRO2!F44</f>
        <v>20148.728892604755</v>
      </c>
      <c r="I77" s="44">
        <f t="shared" si="25"/>
        <v>1.7034675743335286</v>
      </c>
      <c r="J77" s="234">
        <f>[1]CUADRO2!H44</f>
        <v>0</v>
      </c>
      <c r="K77" s="44">
        <f t="shared" si="26"/>
        <v>0</v>
      </c>
      <c r="L77" s="234">
        <f>[1]CUADRO2!J44</f>
        <v>8581.4395499642651</v>
      </c>
      <c r="M77" s="44">
        <f t="shared" si="27"/>
        <v>1.6582221792638698</v>
      </c>
      <c r="N77" s="234">
        <f>[1]CUADRO2!L44</f>
        <v>0</v>
      </c>
      <c r="O77" s="44">
        <f t="shared" si="28"/>
        <v>0</v>
      </c>
      <c r="P77" s="234">
        <f>[1]CUADRO2!N44</f>
        <v>2340.5981770004114</v>
      </c>
      <c r="Q77" s="44">
        <f t="shared" si="29"/>
        <v>2.0759330241339864</v>
      </c>
      <c r="R77" s="234">
        <f>[1]CUADRO2!P44</f>
        <v>1379.7283246136944</v>
      </c>
      <c r="S77" s="44">
        <f t="shared" si="30"/>
        <v>0.49851233204832579</v>
      </c>
    </row>
    <row r="78" spans="1:19" x14ac:dyDescent="0.2">
      <c r="A78" s="231" t="s">
        <v>117</v>
      </c>
      <c r="B78" s="234">
        <f>[1]CUADRO2!B45</f>
        <v>29657.557700907659</v>
      </c>
      <c r="C78" s="44">
        <f t="shared" si="22"/>
        <v>1.3549332261153499</v>
      </c>
      <c r="D78" s="70">
        <f t="shared" si="21"/>
        <v>27543.655999845392</v>
      </c>
      <c r="E78" s="44">
        <f t="shared" si="23"/>
        <v>2.1527433673383158</v>
      </c>
      <c r="F78" s="234">
        <f>[1]CUADRO2!D45</f>
        <v>1602.2234602845519</v>
      </c>
      <c r="G78" s="44">
        <f t="shared" si="24"/>
        <v>1.8035426477270196</v>
      </c>
      <c r="H78" s="234">
        <f>[1]CUADRO2!F45</f>
        <v>25941.432539560839</v>
      </c>
      <c r="I78" s="44">
        <f t="shared" si="25"/>
        <v>2.1932097750901747</v>
      </c>
      <c r="J78" s="234">
        <f>[1]CUADRO2!H45</f>
        <v>0</v>
      </c>
      <c r="K78" s="44">
        <f t="shared" si="26"/>
        <v>0</v>
      </c>
      <c r="L78" s="234">
        <f>[1]CUADRO2!J45</f>
        <v>1296.0950607431157</v>
      </c>
      <c r="M78" s="44">
        <f t="shared" si="27"/>
        <v>0.25044907251808779</v>
      </c>
      <c r="N78" s="234">
        <f>[1]CUADRO2!L45</f>
        <v>0</v>
      </c>
      <c r="O78" s="44">
        <f t="shared" si="28"/>
        <v>0</v>
      </c>
      <c r="P78" s="234">
        <f>[1]CUADRO2!N45</f>
        <v>353.06761856517005</v>
      </c>
      <c r="Q78" s="44">
        <f t="shared" si="29"/>
        <v>0.31314419379369168</v>
      </c>
      <c r="R78" s="234">
        <f>[1]CUADRO2!P45</f>
        <v>464.73902175397603</v>
      </c>
      <c r="S78" s="44">
        <f t="shared" si="30"/>
        <v>0.1679157623971364</v>
      </c>
    </row>
    <row r="79" spans="1:19" x14ac:dyDescent="0.2">
      <c r="A79" s="231" t="s">
        <v>118</v>
      </c>
      <c r="B79" s="234">
        <f>[1]CUADRO2!B46</f>
        <v>29465.959610981103</v>
      </c>
      <c r="C79" s="44">
        <f t="shared" si="22"/>
        <v>1.3461798884089957</v>
      </c>
      <c r="D79" s="70">
        <f t="shared" ref="D79:D92" si="31">F79+H79+J79</f>
        <v>28043.135878492016</v>
      </c>
      <c r="E79" s="44">
        <f t="shared" ref="E79:E92" si="32">IF(ISNUMBER(D79/D$66*100),D79/D$66*100,0)</f>
        <v>2.1917814672870484</v>
      </c>
      <c r="F79" s="234">
        <f>[1]CUADRO2!D46</f>
        <v>481.97718490413683</v>
      </c>
      <c r="G79" s="44">
        <f t="shared" si="24"/>
        <v>0.54253756092901184</v>
      </c>
      <c r="H79" s="234">
        <f>[1]CUADRO2!F46</f>
        <v>27561.15869358788</v>
      </c>
      <c r="I79" s="44">
        <f t="shared" si="25"/>
        <v>2.3301489833842379</v>
      </c>
      <c r="J79" s="234">
        <f>[1]CUADRO2!H46</f>
        <v>0</v>
      </c>
      <c r="K79" s="44">
        <f t="shared" si="26"/>
        <v>0</v>
      </c>
      <c r="L79" s="234">
        <f>[1]CUADRO2!J46</f>
        <v>1422.8237324890965</v>
      </c>
      <c r="M79" s="44">
        <f t="shared" si="27"/>
        <v>0.27493730587500881</v>
      </c>
      <c r="N79" s="234">
        <f>[1]CUADRO2!L44</f>
        <v>0</v>
      </c>
      <c r="O79" s="44">
        <f t="shared" si="28"/>
        <v>0</v>
      </c>
      <c r="P79" s="234">
        <f>[1]CUADRO2!N46</f>
        <v>0</v>
      </c>
      <c r="Q79" s="44">
        <f t="shared" si="29"/>
        <v>0</v>
      </c>
      <c r="R79" s="234">
        <f>[1]CUADRO2!P46</f>
        <v>0</v>
      </c>
      <c r="S79" s="44">
        <f t="shared" si="30"/>
        <v>0</v>
      </c>
    </row>
    <row r="80" spans="1:19" x14ac:dyDescent="0.2">
      <c r="A80" s="231" t="s">
        <v>91</v>
      </c>
      <c r="B80" s="234">
        <f>[1]CUADRO2!B47</f>
        <v>4289.5059814220485</v>
      </c>
      <c r="C80" s="44">
        <f t="shared" si="22"/>
        <v>0.19597008750560038</v>
      </c>
      <c r="D80" s="70">
        <f t="shared" si="31"/>
        <v>3650.4623434850691</v>
      </c>
      <c r="E80" s="44">
        <f t="shared" si="32"/>
        <v>0.28531102035618944</v>
      </c>
      <c r="F80" s="234">
        <f>[1]CUADRO2!D47</f>
        <v>0</v>
      </c>
      <c r="G80" s="44">
        <f t="shared" si="24"/>
        <v>0</v>
      </c>
      <c r="H80" s="234">
        <f>[1]CUADRO2!F47</f>
        <v>3650.4623434850691</v>
      </c>
      <c r="I80" s="44">
        <f t="shared" si="25"/>
        <v>0.30862712315985213</v>
      </c>
      <c r="J80" s="234">
        <f>[1]CUADRO2!H47</f>
        <v>0</v>
      </c>
      <c r="K80" s="44">
        <f t="shared" si="26"/>
        <v>0</v>
      </c>
      <c r="L80" s="234">
        <f>[1]CUADRO2!J47</f>
        <v>639.04363793697962</v>
      </c>
      <c r="M80" s="44">
        <f t="shared" si="27"/>
        <v>0.12348468200174904</v>
      </c>
      <c r="N80" s="234">
        <f>[1]CUADRO2!L47</f>
        <v>0</v>
      </c>
      <c r="O80" s="44">
        <f t="shared" si="28"/>
        <v>0</v>
      </c>
      <c r="P80" s="234">
        <f>[1]CUADRO2!N47</f>
        <v>0</v>
      </c>
      <c r="Q80" s="44">
        <f t="shared" si="29"/>
        <v>0</v>
      </c>
      <c r="R80" s="234">
        <f>[1]CUADRO2!P47</f>
        <v>0</v>
      </c>
      <c r="S80" s="44">
        <f t="shared" si="30"/>
        <v>0</v>
      </c>
    </row>
    <row r="81" spans="1:19" x14ac:dyDescent="0.2">
      <c r="A81" s="231" t="s">
        <v>119</v>
      </c>
      <c r="B81" s="234">
        <f>[1]CUADRO2!B48</f>
        <v>23295.055602749519</v>
      </c>
      <c r="C81" s="44">
        <f t="shared" si="22"/>
        <v>1.0642563746711982</v>
      </c>
      <c r="D81" s="70">
        <f t="shared" si="31"/>
        <v>8629.728587721831</v>
      </c>
      <c r="E81" s="44">
        <f t="shared" si="32"/>
        <v>0.67447803513274718</v>
      </c>
      <c r="F81" s="234">
        <f>[1]CUADRO2!D48</f>
        <v>0</v>
      </c>
      <c r="G81" s="44">
        <f t="shared" si="24"/>
        <v>0</v>
      </c>
      <c r="H81" s="234">
        <f>[1]CUADRO2!F48</f>
        <v>8629.728587721831</v>
      </c>
      <c r="I81" s="44">
        <f t="shared" si="25"/>
        <v>0.7295975295929843</v>
      </c>
      <c r="J81" s="234">
        <f>[1]CUADRO2!H48</f>
        <v>0</v>
      </c>
      <c r="K81" s="44">
        <f t="shared" si="26"/>
        <v>0</v>
      </c>
      <c r="L81" s="234">
        <f>[1]CUADRO2!J48</f>
        <v>12296.498969982778</v>
      </c>
      <c r="M81" s="44">
        <f t="shared" si="27"/>
        <v>2.376096364788316</v>
      </c>
      <c r="N81" s="234">
        <f>[1]CUADRO2!L48</f>
        <v>0</v>
      </c>
      <c r="O81" s="44">
        <f t="shared" si="28"/>
        <v>0</v>
      </c>
      <c r="P81" s="234">
        <f>[1]CUADRO2!N48</f>
        <v>0</v>
      </c>
      <c r="Q81" s="44">
        <f t="shared" si="29"/>
        <v>0</v>
      </c>
      <c r="R81" s="234">
        <f>[1]CUADRO2!P48</f>
        <v>2368.8280450449124</v>
      </c>
      <c r="S81" s="44">
        <f t="shared" si="30"/>
        <v>0.8558858812204565</v>
      </c>
    </row>
    <row r="82" spans="1:19" x14ac:dyDescent="0.2">
      <c r="A82" s="231" t="s">
        <v>92</v>
      </c>
      <c r="B82" s="234">
        <f>[1]CUADRO2!B49</f>
        <v>56296.10787784923</v>
      </c>
      <c r="C82" s="44">
        <f t="shared" si="22"/>
        <v>2.5719402735019403</v>
      </c>
      <c r="D82" s="70">
        <f t="shared" si="31"/>
        <v>47587.658860784861</v>
      </c>
      <c r="E82" s="44">
        <f t="shared" si="32"/>
        <v>3.7193325744515575</v>
      </c>
      <c r="F82" s="234">
        <f>[1]CUADRO2!D49</f>
        <v>1808.6551647013275</v>
      </c>
      <c r="G82" s="44">
        <f t="shared" si="24"/>
        <v>2.0359124712799161</v>
      </c>
      <c r="H82" s="234">
        <f>[1]CUADRO2!F49</f>
        <v>45779.003696083535</v>
      </c>
      <c r="I82" s="44">
        <f t="shared" si="25"/>
        <v>3.8703706222478083</v>
      </c>
      <c r="J82" s="234">
        <f>[1]CUADRO2!H49</f>
        <v>0</v>
      </c>
      <c r="K82" s="44">
        <f t="shared" si="26"/>
        <v>0</v>
      </c>
      <c r="L82" s="234">
        <f>[1]CUADRO2!J49</f>
        <v>6390.2159444433619</v>
      </c>
      <c r="M82" s="44">
        <f t="shared" si="27"/>
        <v>1.2348042245902349</v>
      </c>
      <c r="N82" s="234">
        <f>[1]CUADRO2!L49</f>
        <v>0</v>
      </c>
      <c r="O82" s="44">
        <f t="shared" si="28"/>
        <v>0</v>
      </c>
      <c r="P82" s="234">
        <f>[1]CUADRO2!N49</f>
        <v>798.80454742122447</v>
      </c>
      <c r="Q82" s="44">
        <f t="shared" si="29"/>
        <v>0.70847903587845595</v>
      </c>
      <c r="R82" s="234">
        <f>[1]CUADRO2!P49</f>
        <v>1519.4285251997981</v>
      </c>
      <c r="S82" s="44">
        <f t="shared" si="30"/>
        <v>0.54898768399943998</v>
      </c>
    </row>
    <row r="83" spans="1:19" x14ac:dyDescent="0.2">
      <c r="A83" s="231" t="s">
        <v>120</v>
      </c>
      <c r="B83" s="234">
        <f>[1]CUADRO2!B50</f>
        <v>40925.031932863152</v>
      </c>
      <c r="C83" s="44">
        <f t="shared" si="22"/>
        <v>1.8696983111313625</v>
      </c>
      <c r="D83" s="70">
        <f t="shared" si="31"/>
        <v>40344.108155670685</v>
      </c>
      <c r="E83" s="44">
        <f t="shared" si="32"/>
        <v>3.1531947408792513</v>
      </c>
      <c r="F83" s="234">
        <f>[1]CUADRO2!D50</f>
        <v>40344.108155670685</v>
      </c>
      <c r="G83" s="44">
        <f t="shared" si="24"/>
        <v>45.413340552597518</v>
      </c>
      <c r="H83" s="234">
        <f>[1]CUADRO2!F50</f>
        <v>0</v>
      </c>
      <c r="I83" s="44">
        <f t="shared" si="25"/>
        <v>0</v>
      </c>
      <c r="J83" s="234">
        <f>[1]CUADRO2!H50</f>
        <v>0</v>
      </c>
      <c r="K83" s="44">
        <f t="shared" si="26"/>
        <v>0</v>
      </c>
      <c r="L83" s="234">
        <f>[1]CUADRO2!J50</f>
        <v>0</v>
      </c>
      <c r="M83" s="44">
        <f t="shared" si="27"/>
        <v>0</v>
      </c>
      <c r="N83" s="234">
        <f>[1]CUADRO2!L50</f>
        <v>0</v>
      </c>
      <c r="O83" s="44">
        <f t="shared" si="28"/>
        <v>0</v>
      </c>
      <c r="P83" s="234">
        <f>[1]CUADRO2!N50</f>
        <v>0</v>
      </c>
      <c r="Q83" s="44">
        <f t="shared" si="29"/>
        <v>0</v>
      </c>
      <c r="R83" s="234">
        <f>[1]CUADRO2!P50</f>
        <v>580.92377719246997</v>
      </c>
      <c r="S83" s="44">
        <f t="shared" si="30"/>
        <v>0.20989470299642046</v>
      </c>
    </row>
    <row r="84" spans="1:19" x14ac:dyDescent="0.2">
      <c r="A84" s="231" t="s">
        <v>93</v>
      </c>
      <c r="B84" s="234">
        <f>[1]CUADRO2!B51</f>
        <v>36169.931366699326</v>
      </c>
      <c r="C84" s="44">
        <f t="shared" si="22"/>
        <v>1.6524571001189634</v>
      </c>
      <c r="D84" s="70">
        <f t="shared" si="31"/>
        <v>34072.794858323658</v>
      </c>
      <c r="E84" s="44">
        <f t="shared" si="32"/>
        <v>2.6630445550999857</v>
      </c>
      <c r="F84" s="234">
        <f>[1]CUADRO2!D51</f>
        <v>25376.860596543851</v>
      </c>
      <c r="G84" s="44">
        <f t="shared" si="24"/>
        <v>28.565460115758022</v>
      </c>
      <c r="H84" s="234">
        <f>[1]CUADRO2!F51</f>
        <v>8695.9342617798102</v>
      </c>
      <c r="I84" s="44">
        <f t="shared" si="25"/>
        <v>0.73519486625852726</v>
      </c>
      <c r="J84" s="234">
        <f>[1]CUADRO2!H51</f>
        <v>0</v>
      </c>
      <c r="K84" s="44">
        <f t="shared" si="26"/>
        <v>0</v>
      </c>
      <c r="L84" s="234">
        <f>[1]CUADRO2!J51</f>
        <v>1744.0688898104877</v>
      </c>
      <c r="M84" s="44">
        <f t="shared" si="27"/>
        <v>0.33701265369397232</v>
      </c>
      <c r="N84" s="234">
        <f>[1]CUADRO2!L51</f>
        <v>0</v>
      </c>
      <c r="O84" s="44">
        <f t="shared" si="28"/>
        <v>0</v>
      </c>
      <c r="P84" s="234">
        <f>[1]CUADRO2!N51</f>
        <v>0</v>
      </c>
      <c r="Q84" s="44">
        <f t="shared" si="29"/>
        <v>0</v>
      </c>
      <c r="R84" s="234">
        <f>[1]CUADRO2!P51</f>
        <v>353.06761856517005</v>
      </c>
      <c r="S84" s="44">
        <f t="shared" si="30"/>
        <v>0.12756754990222566</v>
      </c>
    </row>
    <row r="85" spans="1:19" x14ac:dyDescent="0.2">
      <c r="A85" s="231" t="s">
        <v>121</v>
      </c>
      <c r="B85" s="234">
        <f>[1]CUADRO2!B52</f>
        <v>31385.316654400136</v>
      </c>
      <c r="C85" s="44">
        <f t="shared" si="22"/>
        <v>1.4338675077717788</v>
      </c>
      <c r="D85" s="70">
        <f t="shared" si="31"/>
        <v>24773.185509153558</v>
      </c>
      <c r="E85" s="44">
        <f t="shared" si="32"/>
        <v>1.9362103125660353</v>
      </c>
      <c r="F85" s="234">
        <f>[1]CUADRO2!D52</f>
        <v>11665.24905809548</v>
      </c>
      <c r="G85" s="44">
        <f t="shared" si="24"/>
        <v>13.130986216427138</v>
      </c>
      <c r="H85" s="234">
        <f>[1]CUADRO2!F52</f>
        <v>13107.936451058078</v>
      </c>
      <c r="I85" s="44">
        <f t="shared" si="25"/>
        <v>1.1082061220744006</v>
      </c>
      <c r="J85" s="234">
        <f>[1]CUADRO2!H52</f>
        <v>0</v>
      </c>
      <c r="K85" s="44">
        <f t="shared" si="26"/>
        <v>0</v>
      </c>
      <c r="L85" s="234">
        <f>[1]CUADRO2!J52</f>
        <v>5193.9907967864383</v>
      </c>
      <c r="M85" s="44">
        <f t="shared" si="27"/>
        <v>1.0036533716723037</v>
      </c>
      <c r="N85" s="234">
        <f>[1]CUADRO2!L52</f>
        <v>0</v>
      </c>
      <c r="O85" s="44">
        <f t="shared" si="28"/>
        <v>0</v>
      </c>
      <c r="P85" s="234">
        <f>[1]CUADRO2!N52</f>
        <v>0</v>
      </c>
      <c r="Q85" s="44">
        <f t="shared" si="29"/>
        <v>0</v>
      </c>
      <c r="R85" s="234">
        <f>[1]CUADRO2!P52</f>
        <v>1418.140348460136</v>
      </c>
      <c r="S85" s="44">
        <f t="shared" si="30"/>
        <v>0.51239105530476614</v>
      </c>
    </row>
    <row r="86" spans="1:19" x14ac:dyDescent="0.2">
      <c r="A86" s="231" t="s">
        <v>122</v>
      </c>
      <c r="B86" s="234">
        <f>[1]CUADRO2!B53</f>
        <v>15816.679144729855</v>
      </c>
      <c r="C86" s="44">
        <f t="shared" si="22"/>
        <v>0.72259976078017785</v>
      </c>
      <c r="D86" s="70">
        <f t="shared" si="31"/>
        <v>8420.5856205530672</v>
      </c>
      <c r="E86" s="44">
        <f t="shared" si="32"/>
        <v>0.65813194311792755</v>
      </c>
      <c r="F86" s="234">
        <f>[1]CUADRO2!D53</f>
        <v>0</v>
      </c>
      <c r="G86" s="44">
        <f t="shared" si="24"/>
        <v>0</v>
      </c>
      <c r="H86" s="234">
        <f>[1]CUADRO2!F53</f>
        <v>8420.5856205530672</v>
      </c>
      <c r="I86" s="44">
        <f t="shared" si="25"/>
        <v>0.71191560708209811</v>
      </c>
      <c r="J86" s="234">
        <f>[1]CUADRO2!H53</f>
        <v>0</v>
      </c>
      <c r="K86" s="44">
        <f t="shared" si="26"/>
        <v>0</v>
      </c>
      <c r="L86" s="234">
        <f>[1]CUADRO2!J53</f>
        <v>4495.7937849329091</v>
      </c>
      <c r="M86" s="44">
        <f t="shared" si="27"/>
        <v>0.86873827219390642</v>
      </c>
      <c r="N86" s="234">
        <f>[1]CUADRO2!L53</f>
        <v>0</v>
      </c>
      <c r="O86" s="44">
        <f t="shared" si="28"/>
        <v>0</v>
      </c>
      <c r="P86" s="234">
        <f>[1]CUADRO2!N53</f>
        <v>0</v>
      </c>
      <c r="Q86" s="44">
        <f t="shared" si="29"/>
        <v>0</v>
      </c>
      <c r="R86" s="234">
        <f>[1]CUADRO2!P53</f>
        <v>2900.299739243872</v>
      </c>
      <c r="S86" s="44">
        <f t="shared" si="30"/>
        <v>1.0479129556569975</v>
      </c>
    </row>
    <row r="87" spans="1:19" x14ac:dyDescent="0.2">
      <c r="A87" s="231" t="s">
        <v>94</v>
      </c>
      <c r="B87" s="234">
        <f>[1]CUADRO2!B54</f>
        <v>51783.766316658141</v>
      </c>
      <c r="C87" s="44">
        <f t="shared" si="22"/>
        <v>2.3657897343881986</v>
      </c>
      <c r="D87" s="70">
        <f t="shared" si="31"/>
        <v>12770.815742107701</v>
      </c>
      <c r="E87" s="44">
        <f t="shared" si="32"/>
        <v>0.9981350654566854</v>
      </c>
      <c r="F87" s="234">
        <f>[1]CUADRO2!D54</f>
        <v>0</v>
      </c>
      <c r="G87" s="44">
        <f t="shared" si="24"/>
        <v>0</v>
      </c>
      <c r="H87" s="234">
        <f>[1]CUADRO2!F54</f>
        <v>12770.815742107701</v>
      </c>
      <c r="I87" s="44">
        <f t="shared" si="25"/>
        <v>1.0797043640034942</v>
      </c>
      <c r="J87" s="234">
        <f>[1]CUADRO2!H54</f>
        <v>0</v>
      </c>
      <c r="K87" s="44">
        <f t="shared" si="26"/>
        <v>0</v>
      </c>
      <c r="L87" s="234">
        <f>[1]CUADRO2!J54</f>
        <v>29886.208088729069</v>
      </c>
      <c r="M87" s="44">
        <f t="shared" si="27"/>
        <v>5.7750186106050441</v>
      </c>
      <c r="N87" s="234">
        <f>[1]CUADRO2!L54</f>
        <v>697.10853263096396</v>
      </c>
      <c r="O87" s="44">
        <f t="shared" si="28"/>
        <v>29.500688905917468</v>
      </c>
      <c r="P87" s="234">
        <f>[1]CUADRO2!N54</f>
        <v>232.36951087698802</v>
      </c>
      <c r="Q87" s="44">
        <f t="shared" si="29"/>
        <v>0.20609412848881159</v>
      </c>
      <c r="R87" s="234">
        <f>[1]CUADRO2!P54</f>
        <v>8197.2644423134407</v>
      </c>
      <c r="S87" s="44">
        <f t="shared" si="30"/>
        <v>2.9617696039534738</v>
      </c>
    </row>
    <row r="88" spans="1:19" x14ac:dyDescent="0.2">
      <c r="A88" s="231" t="s">
        <v>123</v>
      </c>
      <c r="B88" s="234">
        <f>[1]CUADRO2!B55</f>
        <v>14653.746168347625</v>
      </c>
      <c r="C88" s="44">
        <f t="shared" si="22"/>
        <v>0.66947008148101972</v>
      </c>
      <c r="D88" s="70">
        <f t="shared" si="31"/>
        <v>11000.585086436682</v>
      </c>
      <c r="E88" s="44">
        <f t="shared" si="32"/>
        <v>0.8597782582602792</v>
      </c>
      <c r="F88" s="234">
        <f>[1]CUADRO2!D55</f>
        <v>0</v>
      </c>
      <c r="G88" s="44">
        <f t="shared" si="24"/>
        <v>0</v>
      </c>
      <c r="H88" s="234">
        <f>[1]CUADRO2!F55</f>
        <v>3177.1743518071921</v>
      </c>
      <c r="I88" s="44">
        <f t="shared" si="25"/>
        <v>0.2686131475169215</v>
      </c>
      <c r="J88" s="234">
        <f>[1]CUADRO2!H55</f>
        <v>7823.4107346294904</v>
      </c>
      <c r="K88" s="44">
        <f t="shared" si="26"/>
        <v>100</v>
      </c>
      <c r="L88" s="234">
        <f>[1]CUADRO2!J55</f>
        <v>0</v>
      </c>
      <c r="M88" s="44">
        <f t="shared" si="27"/>
        <v>0</v>
      </c>
      <c r="N88" s="234">
        <f>[1]CUADRO2!L55</f>
        <v>0</v>
      </c>
      <c r="O88" s="44">
        <f t="shared" si="28"/>
        <v>0</v>
      </c>
      <c r="P88" s="234">
        <f>[1]CUADRO2!N55</f>
        <v>278.84341305238559</v>
      </c>
      <c r="Q88" s="44">
        <f t="shared" si="29"/>
        <v>0.2473129541865739</v>
      </c>
      <c r="R88" s="234">
        <f>[1]CUADRO2!P55</f>
        <v>3374.3176688585536</v>
      </c>
      <c r="S88" s="44">
        <f t="shared" si="30"/>
        <v>1.2191812983512711</v>
      </c>
    </row>
    <row r="89" spans="1:19" x14ac:dyDescent="0.2">
      <c r="A89" s="231" t="s">
        <v>124</v>
      </c>
      <c r="B89" s="234">
        <f>[1]CUADRO2!B56</f>
        <v>3901.2434947141874</v>
      </c>
      <c r="C89" s="44">
        <f t="shared" si="22"/>
        <v>0.17823195313189399</v>
      </c>
      <c r="D89" s="70">
        <f t="shared" si="31"/>
        <v>3901.2434947141874</v>
      </c>
      <c r="E89" s="44">
        <f t="shared" si="32"/>
        <v>0.30491144885286325</v>
      </c>
      <c r="F89" s="234">
        <f>[1]CUADRO2!D56</f>
        <v>0</v>
      </c>
      <c r="G89" s="44">
        <f t="shared" si="24"/>
        <v>0</v>
      </c>
      <c r="H89" s="234">
        <f>[1]CUADRO2!F56</f>
        <v>3901.2434947141874</v>
      </c>
      <c r="I89" s="44">
        <f t="shared" si="25"/>
        <v>0.32982933207585136</v>
      </c>
      <c r="J89" s="234">
        <f>[1]CUADRO2!H56</f>
        <v>0</v>
      </c>
      <c r="K89" s="44">
        <f t="shared" si="26"/>
        <v>0</v>
      </c>
      <c r="L89" s="234">
        <f>[1]CUADRO2!J56</f>
        <v>0</v>
      </c>
      <c r="M89" s="44">
        <f t="shared" si="27"/>
        <v>0</v>
      </c>
      <c r="N89" s="234">
        <f>[1]CUADRO2!L56</f>
        <v>0</v>
      </c>
      <c r="O89" s="44">
        <f t="shared" si="28"/>
        <v>0</v>
      </c>
      <c r="P89" s="234">
        <f>[1]CUADRO2!N56</f>
        <v>0</v>
      </c>
      <c r="Q89" s="44">
        <f t="shared" si="29"/>
        <v>0</v>
      </c>
      <c r="R89" s="234">
        <f>[1]CUADRO2!P56</f>
        <v>0</v>
      </c>
      <c r="S89" s="44">
        <f t="shared" si="30"/>
        <v>0</v>
      </c>
    </row>
    <row r="90" spans="1:19" x14ac:dyDescent="0.2">
      <c r="A90" s="73" t="s">
        <v>125</v>
      </c>
      <c r="B90" s="234">
        <f>[1]CUADRO2!B57</f>
        <v>0</v>
      </c>
      <c r="C90" s="44">
        <f t="shared" si="22"/>
        <v>0</v>
      </c>
      <c r="D90" s="70">
        <f t="shared" si="31"/>
        <v>0</v>
      </c>
      <c r="E90" s="44">
        <f t="shared" si="32"/>
        <v>0</v>
      </c>
      <c r="F90" s="234">
        <f>[1]CUADRO2!D57</f>
        <v>0</v>
      </c>
      <c r="G90" s="44">
        <f t="shared" si="24"/>
        <v>0</v>
      </c>
      <c r="H90" s="234">
        <f>[1]CUADRO2!F57</f>
        <v>0</v>
      </c>
      <c r="I90" s="44">
        <f t="shared" si="25"/>
        <v>0</v>
      </c>
      <c r="J90" s="234">
        <f>[1]CUADRO2!H57</f>
        <v>0</v>
      </c>
      <c r="K90" s="44">
        <f t="shared" si="26"/>
        <v>0</v>
      </c>
      <c r="L90" s="234">
        <f>[1]CUADRO2!J57</f>
        <v>0</v>
      </c>
      <c r="M90" s="44">
        <f t="shared" si="27"/>
        <v>0</v>
      </c>
      <c r="N90" s="234">
        <f>[1]CUADRO2!L57</f>
        <v>0</v>
      </c>
      <c r="O90" s="44">
        <f t="shared" si="28"/>
        <v>0</v>
      </c>
      <c r="P90" s="234">
        <f>[1]CUADRO2!N57</f>
        <v>0</v>
      </c>
      <c r="Q90" s="44">
        <f t="shared" si="29"/>
        <v>0</v>
      </c>
      <c r="R90" s="234">
        <f>[1]CUADRO2!P57</f>
        <v>0</v>
      </c>
      <c r="S90" s="44">
        <f t="shared" si="30"/>
        <v>0</v>
      </c>
    </row>
    <row r="91" spans="1:19" x14ac:dyDescent="0.2">
      <c r="A91" s="231" t="s">
        <v>62</v>
      </c>
      <c r="B91" s="234">
        <f>[1]CUADRO2!B58</f>
        <v>0</v>
      </c>
      <c r="C91" s="44">
        <f t="shared" si="22"/>
        <v>0</v>
      </c>
      <c r="D91" s="70">
        <f t="shared" si="31"/>
        <v>0</v>
      </c>
      <c r="E91" s="44">
        <f t="shared" si="32"/>
        <v>0</v>
      </c>
      <c r="F91" s="234">
        <f>[1]CUADRO2!D58</f>
        <v>0</v>
      </c>
      <c r="G91" s="44">
        <f t="shared" si="24"/>
        <v>0</v>
      </c>
      <c r="H91" s="234">
        <f>[1]CUADRO2!F58</f>
        <v>0</v>
      </c>
      <c r="I91" s="44">
        <f t="shared" si="25"/>
        <v>0</v>
      </c>
      <c r="J91" s="234">
        <f>[1]CUADRO2!H58</f>
        <v>0</v>
      </c>
      <c r="K91" s="44">
        <f t="shared" si="26"/>
        <v>0</v>
      </c>
      <c r="L91" s="234">
        <f>[1]CUADRO2!J58</f>
        <v>0</v>
      </c>
      <c r="M91" s="44">
        <f t="shared" si="27"/>
        <v>0</v>
      </c>
      <c r="N91" s="234">
        <f>[1]CUADRO2!L58</f>
        <v>0</v>
      </c>
      <c r="O91" s="44">
        <f t="shared" si="28"/>
        <v>0</v>
      </c>
      <c r="P91" s="234">
        <f>[1]CUADRO2!N58</f>
        <v>0</v>
      </c>
      <c r="Q91" s="44">
        <f t="shared" si="29"/>
        <v>0</v>
      </c>
      <c r="R91" s="234">
        <f>[1]CUADRO2!P58</f>
        <v>0</v>
      </c>
      <c r="S91" s="44">
        <f t="shared" si="30"/>
        <v>0</v>
      </c>
    </row>
    <row r="92" spans="1:19" x14ac:dyDescent="0.2">
      <c r="A92" s="231" t="s">
        <v>126</v>
      </c>
      <c r="B92" s="234">
        <f>[1]CUADRO2!B59</f>
        <v>28960.191286108584</v>
      </c>
      <c r="C92" s="44">
        <f t="shared" si="22"/>
        <v>1.3230733900588127</v>
      </c>
      <c r="D92" s="70">
        <f t="shared" si="31"/>
        <v>19369.816475479096</v>
      </c>
      <c r="E92" s="44">
        <f t="shared" si="32"/>
        <v>1.513896482891818</v>
      </c>
      <c r="F92" s="234">
        <f>[1]CUADRO2!D72</f>
        <v>464.73902175397603</v>
      </c>
      <c r="G92" s="44">
        <f t="shared" si="24"/>
        <v>0.52313342462690704</v>
      </c>
      <c r="H92" s="234">
        <f>[1]CUADRO2!F59</f>
        <v>18905.07745372512</v>
      </c>
      <c r="I92" s="44">
        <f t="shared" si="25"/>
        <v>1.5983234775919093</v>
      </c>
      <c r="J92" s="234">
        <f>[1]CUADRO2!H59</f>
        <v>0</v>
      </c>
      <c r="K92" s="44">
        <f t="shared" si="26"/>
        <v>0</v>
      </c>
      <c r="L92" s="234">
        <f>[1]CUADRO2!J59</f>
        <v>798.80454742122447</v>
      </c>
      <c r="M92" s="44">
        <f t="shared" si="27"/>
        <v>0.15435585250218631</v>
      </c>
      <c r="N92" s="234">
        <f>[1]CUADRO2!L59</f>
        <v>0</v>
      </c>
      <c r="O92" s="44">
        <f t="shared" si="28"/>
        <v>0</v>
      </c>
      <c r="P92" s="234">
        <f>[1]CUADRO2!N59</f>
        <v>5061.7461855706933</v>
      </c>
      <c r="Q92" s="44">
        <f t="shared" si="29"/>
        <v>4.4893848801833842</v>
      </c>
      <c r="R92" s="234">
        <f>[1]CUADRO2!P59</f>
        <v>3218.6111537081947</v>
      </c>
      <c r="S92" s="44">
        <f t="shared" si="30"/>
        <v>1.1629226736655334</v>
      </c>
    </row>
    <row r="93" spans="1:19" x14ac:dyDescent="0.2">
      <c r="A93" s="82"/>
      <c r="B93" s="71"/>
      <c r="C93" s="44"/>
      <c r="D93" s="71"/>
      <c r="E93" s="72"/>
      <c r="F93" s="71"/>
      <c r="G93" s="44"/>
      <c r="H93" s="71"/>
      <c r="I93" s="72"/>
      <c r="J93" s="71"/>
      <c r="K93" s="72"/>
      <c r="L93" s="71"/>
      <c r="M93" s="72"/>
      <c r="N93" s="71"/>
      <c r="O93" s="72"/>
      <c r="P93" s="71"/>
      <c r="Q93" s="72"/>
      <c r="R93" s="71"/>
      <c r="S93" s="72"/>
    </row>
    <row r="94" spans="1:19" x14ac:dyDescent="0.2">
      <c r="A94" s="49" t="s">
        <v>14</v>
      </c>
      <c r="B94" s="69"/>
      <c r="C94" s="44"/>
      <c r="D94" s="69"/>
      <c r="E94" s="42"/>
      <c r="F94" s="69"/>
      <c r="G94" s="44"/>
      <c r="H94" s="69"/>
      <c r="I94" s="42"/>
      <c r="J94" s="69"/>
      <c r="K94" s="42"/>
      <c r="L94" s="69"/>
      <c r="M94" s="42"/>
      <c r="N94" s="69"/>
      <c r="O94" s="42"/>
      <c r="P94" s="69"/>
      <c r="Q94" s="42"/>
      <c r="R94" s="69"/>
      <c r="S94" s="42"/>
    </row>
    <row r="95" spans="1:19" x14ac:dyDescent="0.2">
      <c r="A95" s="73" t="s">
        <v>97</v>
      </c>
      <c r="B95" s="234">
        <f>[1]CUADRO2!B60</f>
        <v>54078.681521521423</v>
      </c>
      <c r="C95" s="44">
        <f>IF(ISNUMBER(B95/B$66*100),B95/B$66*100,0)</f>
        <v>2.4706350791581562</v>
      </c>
      <c r="D95" s="71">
        <f>F95+H95+J95</f>
        <v>32217.640741641892</v>
      </c>
      <c r="E95" s="44">
        <f>IF(ISNUMBER(D95/D$66*100),D95/D$66*100,0)</f>
        <v>2.5180503422729208</v>
      </c>
      <c r="F95" s="234">
        <f>[1]CUADRO2!D60</f>
        <v>5078.6545480188315</v>
      </c>
      <c r="G95" s="44">
        <f>IF(ISNUMBER(F95/F$66*100),F95/F$66*100,0)</f>
        <v>5.7167868886391364</v>
      </c>
      <c r="H95" s="234">
        <f>[1]CUADRO2!F60</f>
        <v>27138.986193623059</v>
      </c>
      <c r="I95" s="44">
        <f>IF(ISNUMBER(H95/H$66*100),H95/H$66*100,0)</f>
        <v>2.2944565499658025</v>
      </c>
      <c r="J95" s="234">
        <f>[1]CUADRO2!H60</f>
        <v>0</v>
      </c>
      <c r="K95" s="44">
        <f>IF(ISNUMBER(J95/J$66*100),J95/J$66*100,0)</f>
        <v>0</v>
      </c>
      <c r="L95" s="234">
        <f>[1]CUADRO2!J60</f>
        <v>21507.973161314389</v>
      </c>
      <c r="M95" s="44">
        <f>IF(ISNUMBER(L95/L$66*100),L95/L$66*100,0)</f>
        <v>4.1560623855064138</v>
      </c>
      <c r="N95" s="234">
        <f>[1]CUADRO2!L60</f>
        <v>0</v>
      </c>
      <c r="O95" s="44">
        <f>IF(ISNUMBER(N95/N$66*100),N95/N$66*100,0)</f>
        <v>0</v>
      </c>
      <c r="P95" s="234">
        <f>[1]CUADRO2!N60</f>
        <v>353.06761856517005</v>
      </c>
      <c r="Q95" s="44">
        <f>IF(ISNUMBER(P95/P$66*100),P95/P$66*100,0)</f>
        <v>0.31314419379369168</v>
      </c>
      <c r="R95" s="234">
        <f>[1]CUADRO2!P60</f>
        <v>0</v>
      </c>
      <c r="S95" s="44">
        <f>IF(ISNUMBER(R95/R$66*100),R95/R$66*100,0)</f>
        <v>0</v>
      </c>
    </row>
    <row r="96" spans="1:19" x14ac:dyDescent="0.2">
      <c r="A96" s="73" t="s">
        <v>98</v>
      </c>
      <c r="B96" s="234">
        <f>[1]CUADRO2!B61</f>
        <v>74181.275717980679</v>
      </c>
      <c r="C96" s="44">
        <f t="shared" ref="C96:C105" si="33">IF(ISNUMBER(B96/B$66*100),B96/B$66*100,0)</f>
        <v>3.3890408724667078</v>
      </c>
      <c r="D96" s="71">
        <f t="shared" ref="D96:D105" si="34">F96+H96+J96</f>
        <v>54648.134630126595</v>
      </c>
      <c r="E96" s="44">
        <f t="shared" ref="E96:E105" si="35">IF(ISNUMBER(D96/D$66*100),D96/D$66*100,0)</f>
        <v>4.2711617282424932</v>
      </c>
      <c r="F96" s="234">
        <f>[1]CUADRO2!D61</f>
        <v>24364.689637463758</v>
      </c>
      <c r="G96" s="44">
        <f t="shared" ref="G96:G105" si="36">IF(ISNUMBER(F96/F$66*100),F96/F$66*100,0)</f>
        <v>27.426109995914249</v>
      </c>
      <c r="H96" s="234">
        <f>[1]CUADRO2!F61</f>
        <v>30283.444992662837</v>
      </c>
      <c r="I96" s="44">
        <f t="shared" ref="I96:I105" si="37">IF(ISNUMBER(H96/H$66*100),H96/H$66*100,0)</f>
        <v>2.5603037719688748</v>
      </c>
      <c r="J96" s="234">
        <f>[1]CUADRO2!H61</f>
        <v>0</v>
      </c>
      <c r="K96" s="44">
        <f t="shared" ref="K96:K105" si="38">IF(ISNUMBER(J96/J$66*100),J96/J$66*100,0)</f>
        <v>0</v>
      </c>
      <c r="L96" s="234">
        <f>[1]CUADRO2!J61</f>
        <v>17476.099141026378</v>
      </c>
      <c r="M96" s="44">
        <f t="shared" ref="M96:M105" si="39">IF(ISNUMBER(L96/L$66*100),L96/L$66*100,0)</f>
        <v>3.3769689845085349</v>
      </c>
      <c r="N96" s="234">
        <f>[1]CUADRO2!L61</f>
        <v>0</v>
      </c>
      <c r="O96" s="44">
        <f t="shared" ref="O96:O105" si="40">IF(ISNUMBER(N96/N$66*100),N96/N$66*100,0)</f>
        <v>0</v>
      </c>
      <c r="P96" s="234">
        <f>[1]CUADRO2!N61</f>
        <v>0</v>
      </c>
      <c r="Q96" s="44">
        <f t="shared" ref="Q96:Q105" si="41">IF(ISNUMBER(P96/P$66*100),P96/P$66*100,0)</f>
        <v>0</v>
      </c>
      <c r="R96" s="234">
        <f>[1]CUADRO2!P61</f>
        <v>2057.0419468277037</v>
      </c>
      <c r="S96" s="44">
        <f t="shared" ref="S96:S105" si="42">IF(ISNUMBER(R96/R$66*100),R96/R$66*100,0)</f>
        <v>0.74323383795242592</v>
      </c>
    </row>
    <row r="97" spans="1:19" x14ac:dyDescent="0.2">
      <c r="A97" s="73" t="s">
        <v>99</v>
      </c>
      <c r="B97" s="234">
        <f>[1]CUADRO2!B62</f>
        <v>108261.65489724863</v>
      </c>
      <c r="C97" s="44">
        <f t="shared" si="33"/>
        <v>4.9460348290927021</v>
      </c>
      <c r="D97" s="71">
        <f t="shared" si="34"/>
        <v>83640.700803640881</v>
      </c>
      <c r="E97" s="44">
        <f t="shared" si="35"/>
        <v>6.537148296347338</v>
      </c>
      <c r="F97" s="234">
        <f>[1]CUADRO2!D62</f>
        <v>18483.904182668612</v>
      </c>
      <c r="G97" s="44">
        <f t="shared" si="36"/>
        <v>20.806404547354575</v>
      </c>
      <c r="H97" s="234">
        <f>[1]CUADRO2!F62</f>
        <v>65156.796620972273</v>
      </c>
      <c r="I97" s="44">
        <f t="shared" si="37"/>
        <v>5.5086596719264307</v>
      </c>
      <c r="J97" s="234">
        <f>[1]CUADRO2!H62</f>
        <v>0</v>
      </c>
      <c r="K97" s="44">
        <f t="shared" si="38"/>
        <v>0</v>
      </c>
      <c r="L97" s="234">
        <f>[1]CUADRO2!J62</f>
        <v>15965.805486031397</v>
      </c>
      <c r="M97" s="44">
        <f t="shared" si="39"/>
        <v>3.0851295534512362</v>
      </c>
      <c r="N97" s="234">
        <f>[1]CUADRO2!L62</f>
        <v>0</v>
      </c>
      <c r="O97" s="44">
        <f t="shared" si="40"/>
        <v>0</v>
      </c>
      <c r="P97" s="234">
        <f>[1]CUADRO2!N62</f>
        <v>416.01279004524804</v>
      </c>
      <c r="Q97" s="44">
        <f t="shared" si="41"/>
        <v>0.36897178584656187</v>
      </c>
      <c r="R97" s="234">
        <f>[1]CUADRO2!P62</f>
        <v>8239.1358175311743</v>
      </c>
      <c r="S97" s="44">
        <f t="shared" si="42"/>
        <v>2.9768982322011452</v>
      </c>
    </row>
    <row r="98" spans="1:19" x14ac:dyDescent="0.2">
      <c r="A98" s="73" t="s">
        <v>100</v>
      </c>
      <c r="B98" s="234">
        <f>[1]CUADRO2!B63</f>
        <v>62157.100476596468</v>
      </c>
      <c r="C98" s="44">
        <f t="shared" si="33"/>
        <v>2.8397051950152092</v>
      </c>
      <c r="D98" s="71">
        <f t="shared" si="34"/>
        <v>56780.945182936674</v>
      </c>
      <c r="E98" s="44">
        <f t="shared" si="35"/>
        <v>4.437856874717486</v>
      </c>
      <c r="F98" s="234">
        <f>[1]CUADRO2!D63</f>
        <v>4481.0411071399922</v>
      </c>
      <c r="G98" s="44">
        <f t="shared" si="36"/>
        <v>5.0440833899096527</v>
      </c>
      <c r="H98" s="234">
        <f>[1]CUADRO2!F63</f>
        <v>52299.90407579668</v>
      </c>
      <c r="I98" s="44">
        <f t="shared" si="37"/>
        <v>4.4216779732726952</v>
      </c>
      <c r="J98" s="234">
        <f>[1]CUADRO2!H63</f>
        <v>0</v>
      </c>
      <c r="K98" s="44">
        <f t="shared" si="38"/>
        <v>0</v>
      </c>
      <c r="L98" s="234">
        <f>[1]CUADRO2!J63</f>
        <v>1382.6260727433412</v>
      </c>
      <c r="M98" s="44">
        <f t="shared" si="39"/>
        <v>0.26716976867372516</v>
      </c>
      <c r="N98" s="234">
        <f>[1]CUADRO2!L63</f>
        <v>0</v>
      </c>
      <c r="O98" s="44">
        <f t="shared" si="40"/>
        <v>0</v>
      </c>
      <c r="P98" s="234">
        <f>[1]CUADRO2!N63</f>
        <v>706.1352371303401</v>
      </c>
      <c r="Q98" s="44">
        <f t="shared" si="41"/>
        <v>0.62628838758738337</v>
      </c>
      <c r="R98" s="234">
        <f>[1]CUADRO2!P63</f>
        <v>3287.3939837860949</v>
      </c>
      <c r="S98" s="44">
        <f t="shared" si="42"/>
        <v>1.1877747321580039</v>
      </c>
    </row>
    <row r="99" spans="1:19" x14ac:dyDescent="0.2">
      <c r="A99" s="73" t="s">
        <v>101</v>
      </c>
      <c r="B99" s="234">
        <f>[1]CUADRO2!B64</f>
        <v>321440.22290717222</v>
      </c>
      <c r="C99" s="44">
        <f t="shared" si="33"/>
        <v>14.685296834591433</v>
      </c>
      <c r="D99" s="71">
        <f t="shared" si="34"/>
        <v>171043.80423570875</v>
      </c>
      <c r="E99" s="44">
        <f t="shared" si="35"/>
        <v>13.36835658617005</v>
      </c>
      <c r="F99" s="234">
        <f>[1]CUADRO2!D64</f>
        <v>18480.755119374993</v>
      </c>
      <c r="G99" s="44">
        <f t="shared" si="36"/>
        <v>20.802859804632217</v>
      </c>
      <c r="H99" s="234">
        <f>[1]CUADRO2!F64</f>
        <v>147977.68342723625</v>
      </c>
      <c r="I99" s="44">
        <f t="shared" si="37"/>
        <v>12.510723966106308</v>
      </c>
      <c r="J99" s="234">
        <f>[1]CUADRO2!H64</f>
        <v>4585.3656890975226</v>
      </c>
      <c r="K99" s="44">
        <f t="shared" si="38"/>
        <v>58.610826462183454</v>
      </c>
      <c r="L99" s="234">
        <f>[1]CUADRO2!J64</f>
        <v>109697.84868430045</v>
      </c>
      <c r="M99" s="44">
        <f t="shared" si="39"/>
        <v>21.197306657785219</v>
      </c>
      <c r="N99" s="234">
        <f>[1]CUADRO2!L64</f>
        <v>697.10853263096396</v>
      </c>
      <c r="O99" s="44">
        <f t="shared" si="40"/>
        <v>29.500688905917468</v>
      </c>
      <c r="P99" s="234">
        <f>[1]CUADRO2!N64</f>
        <v>31392.294393298977</v>
      </c>
      <c r="Q99" s="44">
        <f t="shared" si="41"/>
        <v>27.84258369281558</v>
      </c>
      <c r="R99" s="234">
        <f>[1]CUADRO2!P64</f>
        <v>8609.1670612336056</v>
      </c>
      <c r="S99" s="44">
        <f t="shared" si="42"/>
        <v>3.1105949425883073</v>
      </c>
    </row>
    <row r="100" spans="1:19" x14ac:dyDescent="0.2">
      <c r="A100" s="73" t="s">
        <v>102</v>
      </c>
      <c r="B100" s="234">
        <f>[1]CUADRO2!B65</f>
        <v>207122.51492917471</v>
      </c>
      <c r="C100" s="44">
        <f t="shared" si="33"/>
        <v>9.462585563663005</v>
      </c>
      <c r="D100" s="71">
        <f t="shared" si="34"/>
        <v>28950.391892867272</v>
      </c>
      <c r="E100" s="44">
        <f t="shared" si="35"/>
        <v>2.2626903316525881</v>
      </c>
      <c r="F100" s="234">
        <f>[1]CUADRO2!D65</f>
        <v>0</v>
      </c>
      <c r="G100" s="44">
        <f t="shared" si="36"/>
        <v>0</v>
      </c>
      <c r="H100" s="234">
        <f>[1]CUADRO2!F65</f>
        <v>28950.391892867272</v>
      </c>
      <c r="I100" s="44">
        <f t="shared" si="37"/>
        <v>2.447601241577491</v>
      </c>
      <c r="J100" s="234">
        <f>[1]CUADRO2!H65</f>
        <v>0</v>
      </c>
      <c r="K100" s="44">
        <f t="shared" si="38"/>
        <v>0</v>
      </c>
      <c r="L100" s="234">
        <f>[1]CUADRO2!J65</f>
        <v>161159.62751061772</v>
      </c>
      <c r="M100" s="44">
        <f t="shared" si="39"/>
        <v>31.141449774720236</v>
      </c>
      <c r="N100" s="234">
        <f>[1]CUADRO2!L65</f>
        <v>0</v>
      </c>
      <c r="O100" s="44">
        <f t="shared" si="40"/>
        <v>0</v>
      </c>
      <c r="P100" s="234">
        <f>[1]CUADRO2!N65</f>
        <v>4695.7993269167619</v>
      </c>
      <c r="Q100" s="44">
        <f t="shared" si="41"/>
        <v>4.1648177774560997</v>
      </c>
      <c r="R100" s="234">
        <f>[1]CUADRO2!P65</f>
        <v>12316.696198773388</v>
      </c>
      <c r="S100" s="44">
        <f t="shared" si="42"/>
        <v>4.4501695265989385</v>
      </c>
    </row>
    <row r="101" spans="1:19" x14ac:dyDescent="0.2">
      <c r="A101" s="73" t="s">
        <v>103</v>
      </c>
      <c r="B101" s="234">
        <f>[1]CUADRO2!B66</f>
        <v>397468.27905386843</v>
      </c>
      <c r="C101" s="44">
        <f t="shared" si="33"/>
        <v>18.158709595985787</v>
      </c>
      <c r="D101" s="71">
        <f t="shared" si="34"/>
        <v>212369.22734625969</v>
      </c>
      <c r="E101" s="44">
        <f t="shared" si="35"/>
        <v>16.598248453255067</v>
      </c>
      <c r="F101" s="234">
        <f>[1]CUADRO2!D66</f>
        <v>2834.9080326992535</v>
      </c>
      <c r="G101" s="44">
        <f t="shared" si="36"/>
        <v>3.1911138902241327</v>
      </c>
      <c r="H101" s="234">
        <f>[1]CUADRO2!F66</f>
        <v>209534.31931356044</v>
      </c>
      <c r="I101" s="44">
        <f t="shared" si="37"/>
        <v>17.715009247640662</v>
      </c>
      <c r="J101" s="234">
        <f>[1]CUADRO2!H66</f>
        <v>0</v>
      </c>
      <c r="K101" s="44">
        <f t="shared" si="38"/>
        <v>0</v>
      </c>
      <c r="L101" s="234">
        <f>[1]CUADRO2!J66</f>
        <v>116576.3149844267</v>
      </c>
      <c r="M101" s="44">
        <f t="shared" si="39"/>
        <v>22.526457240479232</v>
      </c>
      <c r="N101" s="234">
        <f>[1]CUADRO2!L66</f>
        <v>1665.9160558935869</v>
      </c>
      <c r="O101" s="44">
        <f t="shared" si="40"/>
        <v>70.499311094082543</v>
      </c>
      <c r="P101" s="234">
        <f>[1]CUADRO2!N66</f>
        <v>5917.7962992315906</v>
      </c>
      <c r="Q101" s="44">
        <f t="shared" si="41"/>
        <v>5.248636390641173</v>
      </c>
      <c r="R101" s="234">
        <f>[1]CUADRO2!P66</f>
        <v>60939.0243680571</v>
      </c>
      <c r="S101" s="44">
        <f t="shared" si="42"/>
        <v>22.017997752547096</v>
      </c>
    </row>
    <row r="102" spans="1:19" x14ac:dyDescent="0.2">
      <c r="A102" s="73" t="s">
        <v>104</v>
      </c>
      <c r="B102" s="234">
        <f>[1]CUADRO2!B67</f>
        <v>215717.56013658544</v>
      </c>
      <c r="C102" s="44">
        <f t="shared" si="33"/>
        <v>9.8552582324285751</v>
      </c>
      <c r="D102" s="71">
        <f t="shared" si="34"/>
        <v>142528.5866401394</v>
      </c>
      <c r="E102" s="44">
        <f t="shared" si="35"/>
        <v>11.139678390820263</v>
      </c>
      <c r="F102" s="234">
        <f>[1]CUADRO2!D67</f>
        <v>4391.4617004299853</v>
      </c>
      <c r="G102" s="44">
        <f t="shared" si="36"/>
        <v>4.9432483413884638</v>
      </c>
      <c r="H102" s="234">
        <f>[1]CUADRO2!F67</f>
        <v>138137.12493970941</v>
      </c>
      <c r="I102" s="44">
        <f t="shared" si="37"/>
        <v>11.678757225862601</v>
      </c>
      <c r="J102" s="234">
        <f>[1]CUADRO2!H67</f>
        <v>0</v>
      </c>
      <c r="K102" s="44">
        <f t="shared" si="38"/>
        <v>0</v>
      </c>
      <c r="L102" s="234">
        <f>[1]CUADRO2!J67</f>
        <v>35764.945731227228</v>
      </c>
      <c r="M102" s="44">
        <f t="shared" si="39"/>
        <v>6.9109880581675389</v>
      </c>
      <c r="N102" s="234">
        <f>[1]CUADRO2!L67</f>
        <v>0</v>
      </c>
      <c r="O102" s="44">
        <f t="shared" si="40"/>
        <v>0</v>
      </c>
      <c r="P102" s="234">
        <f>[1]CUADRO2!N67</f>
        <v>1072.0634432004401</v>
      </c>
      <c r="Q102" s="44">
        <f t="shared" si="41"/>
        <v>0.95083894688780346</v>
      </c>
      <c r="R102" s="234">
        <f>[1]CUADRO2!P67</f>
        <v>36351.964322018837</v>
      </c>
      <c r="S102" s="44">
        <f t="shared" si="42"/>
        <v>13.134399131641397</v>
      </c>
    </row>
    <row r="103" spans="1:19" x14ac:dyDescent="0.2">
      <c r="A103" s="73" t="s">
        <v>105</v>
      </c>
      <c r="B103" s="234">
        <f>[1]CUADRO2!B68</f>
        <v>739606.78901228623</v>
      </c>
      <c r="C103" s="44">
        <f t="shared" si="33"/>
        <v>33.789627008381828</v>
      </c>
      <c r="D103" s="71">
        <f t="shared" si="34"/>
        <v>493754.43535146024</v>
      </c>
      <c r="E103" s="44">
        <f t="shared" si="35"/>
        <v>38.590613599106007</v>
      </c>
      <c r="F103" s="234">
        <f>[1]CUADRO2!D68</f>
        <v>7769.2484531996861</v>
      </c>
      <c r="G103" s="44">
        <f t="shared" si="36"/>
        <v>8.7454535983665345</v>
      </c>
      <c r="H103" s="234">
        <f>[1]CUADRO2!F68</f>
        <v>482747.14185272856</v>
      </c>
      <c r="I103" s="44">
        <f t="shared" si="37"/>
        <v>40.813696344395133</v>
      </c>
      <c r="J103" s="234">
        <f>[1]CUADRO2!H68</f>
        <v>3238.0450455319674</v>
      </c>
      <c r="K103" s="44">
        <f t="shared" si="38"/>
        <v>41.389173537816539</v>
      </c>
      <c r="L103" s="234">
        <f>[1]CUADRO2!J68</f>
        <v>37744.818761233037</v>
      </c>
      <c r="M103" s="44">
        <f t="shared" si="39"/>
        <v>7.2935659871230198</v>
      </c>
      <c r="N103" s="234">
        <f>[1]CUADRO2!L68</f>
        <v>0</v>
      </c>
      <c r="O103" s="44">
        <f t="shared" si="40"/>
        <v>0</v>
      </c>
      <c r="P103" s="234">
        <f>[1]CUADRO2!N68</f>
        <v>63487.366764066835</v>
      </c>
      <c r="Q103" s="44">
        <f t="shared" si="41"/>
        <v>56.30847813858211</v>
      </c>
      <c r="R103" s="234">
        <f>[1]CUADRO2!P68</f>
        <v>144620.16813552685</v>
      </c>
      <c r="S103" s="44">
        <f t="shared" si="42"/>
        <v>52.252995022515094</v>
      </c>
    </row>
    <row r="104" spans="1:19" x14ac:dyDescent="0.2">
      <c r="A104" s="73" t="s">
        <v>106</v>
      </c>
      <c r="B104" s="234">
        <f>[1]CUADRO2!B69</f>
        <v>2488.1680935775985</v>
      </c>
      <c r="C104" s="44">
        <f t="shared" si="33"/>
        <v>0.11367428350464602</v>
      </c>
      <c r="D104" s="71">
        <f t="shared" si="34"/>
        <v>2488.1680935775985</v>
      </c>
      <c r="E104" s="44">
        <f t="shared" si="35"/>
        <v>0.19446900441619167</v>
      </c>
      <c r="F104" s="234">
        <f>[1]CUADRO2!D69</f>
        <v>2488.1680935775985</v>
      </c>
      <c r="G104" s="44">
        <f t="shared" si="36"/>
        <v>2.8008061189441444</v>
      </c>
      <c r="H104" s="234">
        <f>[1]CUADRO2!F69</f>
        <v>0</v>
      </c>
      <c r="I104" s="44">
        <f t="shared" si="37"/>
        <v>0</v>
      </c>
      <c r="J104" s="234">
        <f>[1]CUADRO2!H69</f>
        <v>0</v>
      </c>
      <c r="K104" s="44">
        <f t="shared" si="38"/>
        <v>0</v>
      </c>
      <c r="L104" s="234">
        <f>[1]CUADRO2!J69</f>
        <v>0</v>
      </c>
      <c r="M104" s="44">
        <f t="shared" si="39"/>
        <v>0</v>
      </c>
      <c r="N104" s="234">
        <f>[1]CUADRO2!L69</f>
        <v>0</v>
      </c>
      <c r="O104" s="44">
        <f t="shared" si="40"/>
        <v>0</v>
      </c>
      <c r="P104" s="234">
        <f>[1]CUADRO2!N69</f>
        <v>0</v>
      </c>
      <c r="Q104" s="44">
        <f t="shared" si="41"/>
        <v>0</v>
      </c>
      <c r="R104" s="234">
        <f>[1]CUADRO2!P69</f>
        <v>0</v>
      </c>
      <c r="S104" s="44">
        <f t="shared" si="42"/>
        <v>0</v>
      </c>
    </row>
    <row r="105" spans="1:19" x14ac:dyDescent="0.2">
      <c r="A105" s="73" t="s">
        <v>95</v>
      </c>
      <c r="B105" s="234">
        <f>[1]CUADRO2!B70</f>
        <v>0</v>
      </c>
      <c r="C105" s="44">
        <f t="shared" si="33"/>
        <v>0</v>
      </c>
      <c r="D105" s="71">
        <f t="shared" si="34"/>
        <v>0</v>
      </c>
      <c r="E105" s="44">
        <f t="shared" si="35"/>
        <v>0</v>
      </c>
      <c r="F105" s="234">
        <f>[1]CUADRO2!D70</f>
        <v>0</v>
      </c>
      <c r="G105" s="44">
        <f t="shared" si="36"/>
        <v>0</v>
      </c>
      <c r="H105" s="234">
        <f>[1]CUADRO2!F70</f>
        <v>0</v>
      </c>
      <c r="I105" s="44">
        <f t="shared" si="37"/>
        <v>0</v>
      </c>
      <c r="J105" s="234">
        <f>[1]CUADRO2!H70</f>
        <v>0</v>
      </c>
      <c r="K105" s="44">
        <f t="shared" si="38"/>
        <v>0</v>
      </c>
      <c r="L105" s="234">
        <f>[1]CUADRO2!J70</f>
        <v>0</v>
      </c>
      <c r="M105" s="44">
        <f t="shared" si="39"/>
        <v>0</v>
      </c>
      <c r="N105" s="234">
        <f>[1]CUADRO2!L70</f>
        <v>0</v>
      </c>
      <c r="O105" s="44">
        <f t="shared" si="40"/>
        <v>0</v>
      </c>
      <c r="P105" s="234">
        <f>[1]CUADRO2!N70</f>
        <v>0</v>
      </c>
      <c r="Q105" s="44">
        <f t="shared" si="41"/>
        <v>0</v>
      </c>
      <c r="R105" s="234">
        <f>[1]CUADRO2!P70</f>
        <v>0</v>
      </c>
      <c r="S105" s="44">
        <f t="shared" si="42"/>
        <v>0</v>
      </c>
    </row>
    <row r="106" spans="1:19" x14ac:dyDescent="0.2">
      <c r="A106" s="73" t="s">
        <v>62</v>
      </c>
      <c r="B106" s="234">
        <f>[1]CUADRO2!B71</f>
        <v>0</v>
      </c>
      <c r="C106" s="44">
        <f>IF(ISNUMBER(B106/B$66*100),B106/B$66*100,0)</f>
        <v>0</v>
      </c>
      <c r="D106" s="71">
        <f>F106+H106+J106</f>
        <v>0</v>
      </c>
      <c r="E106" s="44">
        <f>IF(ISNUMBER(D106/D$66*100),D106/D$66*100,0)</f>
        <v>0</v>
      </c>
      <c r="F106" s="234">
        <f>[1]CUADRO2!D71</f>
        <v>0</v>
      </c>
      <c r="G106" s="44">
        <f>IF(ISNUMBER(F106/F$66*100),F106/F$66*100,0)</f>
        <v>0</v>
      </c>
      <c r="H106" s="234">
        <f>[1]CUADRO2!F71</f>
        <v>0</v>
      </c>
      <c r="I106" s="44">
        <f>IF(ISNUMBER(H106/H$66*100),H106/H$66*100,0)</f>
        <v>0</v>
      </c>
      <c r="J106" s="234">
        <f>[1]CUADRO2!H71</f>
        <v>0</v>
      </c>
      <c r="K106" s="44">
        <f>IF(ISNUMBER(J106/J$66*100),J106/J$66*100,0)</f>
        <v>0</v>
      </c>
      <c r="L106" s="234">
        <f>[1]CUADRO2!J71</f>
        <v>0</v>
      </c>
      <c r="M106" s="44">
        <f>IF(ISNUMBER(L106/L$66*100),L106/L$66*100,0)</f>
        <v>0</v>
      </c>
      <c r="N106" s="234">
        <f>[1]CUADRO2!L71</f>
        <v>0</v>
      </c>
      <c r="O106" s="44">
        <f>IF(ISNUMBER(N106/N$66*100),N106/N$66*100,0)</f>
        <v>0</v>
      </c>
      <c r="P106" s="234">
        <f>[1]CUADRO2!N71</f>
        <v>0</v>
      </c>
      <c r="Q106" s="44">
        <f>IF(ISNUMBER(P106/P$66*100),P106/P$66*100,0)</f>
        <v>0</v>
      </c>
      <c r="R106" s="234">
        <f>[1]CUADRO2!P71</f>
        <v>0</v>
      </c>
      <c r="S106" s="44">
        <f>IF(ISNUMBER(R106/R$66*100),R106/R$66*100,0)</f>
        <v>0</v>
      </c>
    </row>
    <row r="107" spans="1:19" x14ac:dyDescent="0.2">
      <c r="A107" s="239" t="s">
        <v>96</v>
      </c>
      <c r="B107" s="236">
        <f>[1]CUADRO2!B72</f>
        <v>6335.2651431444392</v>
      </c>
      <c r="C107" s="237">
        <f>IF(ISNUMBER(B107/B$66*100),B107/B$66*100,0)</f>
        <v>0.28943250571283935</v>
      </c>
      <c r="D107" s="240">
        <f>F107+H107+J107</f>
        <v>1045.6627989464459</v>
      </c>
      <c r="E107" s="237">
        <f>IF(ISNUMBER(D107/D$66*100),D107/D$66*100,0)</f>
        <v>8.1726393000152775E-2</v>
      </c>
      <c r="F107" s="236">
        <f>[1]CUADRO2!D72</f>
        <v>464.73902175397603</v>
      </c>
      <c r="G107" s="237">
        <f>IF(ISNUMBER(F107/F$66*100),F107/F$66*100,0)</f>
        <v>0.52313342462690704</v>
      </c>
      <c r="H107" s="236">
        <f>[1]CUADRO2!F72</f>
        <v>580.92377719246997</v>
      </c>
      <c r="I107" s="237">
        <f>IF(ISNUMBER(H107/H$66*100),H107/H$66*100,0)</f>
        <v>4.9114007284595411E-2</v>
      </c>
      <c r="J107" s="236">
        <f>[1]CUADRO2!H72</f>
        <v>0</v>
      </c>
      <c r="K107" s="237">
        <f>IF(ISNUMBER(J107/J$66*100),J107/J$66*100,0)</f>
        <v>0</v>
      </c>
      <c r="L107" s="236">
        <f>[1]CUADRO2!J72</f>
        <v>232.36951087698802</v>
      </c>
      <c r="M107" s="237">
        <f>IF(ISNUMBER(L107/L$66*100),L107/L$66*100,0)</f>
        <v>4.4901589584992539E-2</v>
      </c>
      <c r="N107" s="236">
        <f>[1]CUADRO2!L72</f>
        <v>0</v>
      </c>
      <c r="O107" s="237">
        <f>IF(ISNUMBER(N107/N$66*100),N107/N$66*100,0)</f>
        <v>0</v>
      </c>
      <c r="P107" s="236">
        <f>[1]CUADRO2!N72</f>
        <v>4708.6785670055233</v>
      </c>
      <c r="Q107" s="237">
        <f>IF(ISNUMBER(P107/P$66*100),P107/P$66*100,0)</f>
        <v>4.1762406863896926</v>
      </c>
      <c r="R107" s="236">
        <f>[1]CUADRO2!P72</f>
        <v>348.55426631548198</v>
      </c>
      <c r="S107" s="237">
        <f>IF(ISNUMBER(R107/R$66*100),R107/R$66*100,0)</f>
        <v>0.12593682179785229</v>
      </c>
    </row>
    <row r="108" spans="1:19" x14ac:dyDescent="0.2">
      <c r="A108" s="13" t="str">
        <f>'C01'!A41</f>
        <v>Fuente: Instituto Nacional de Estadística (INE).  LXXIV Encuesta Permanente de Hogares de Propósitos Múltiples, Junio 2022.</v>
      </c>
      <c r="B108" s="86"/>
      <c r="C108" s="87"/>
      <c r="D108" s="41"/>
      <c r="E108" s="89"/>
      <c r="F108" s="82"/>
      <c r="G108" s="89"/>
      <c r="H108" s="82"/>
      <c r="I108" s="89"/>
      <c r="J108" s="82"/>
      <c r="K108" s="89"/>
      <c r="L108" s="82"/>
      <c r="M108" s="89"/>
      <c r="N108" s="82"/>
      <c r="O108" s="89"/>
    </row>
    <row r="109" spans="1:19" x14ac:dyDescent="0.2">
      <c r="A109" s="13" t="str">
        <f>'C01'!A42</f>
        <v>(Promedio de salarios mínimos por rama)</v>
      </c>
      <c r="B109" s="88"/>
      <c r="C109" s="87"/>
      <c r="D109" s="92"/>
      <c r="E109" s="89"/>
      <c r="F109" s="82"/>
      <c r="G109" s="89"/>
      <c r="H109" s="82"/>
      <c r="I109" s="89"/>
      <c r="J109" s="82"/>
      <c r="K109" s="89"/>
      <c r="L109" s="82"/>
      <c r="M109" s="89"/>
      <c r="N109" s="82"/>
      <c r="O109" s="89"/>
    </row>
    <row r="110" spans="1:19" x14ac:dyDescent="0.2">
      <c r="A110" s="25" t="s">
        <v>59</v>
      </c>
      <c r="B110" s="88"/>
      <c r="C110" s="87"/>
      <c r="D110" s="92"/>
      <c r="E110" s="89"/>
      <c r="F110" s="82"/>
      <c r="G110" s="89"/>
      <c r="H110" s="82"/>
      <c r="I110" s="89"/>
      <c r="J110" s="82"/>
      <c r="K110" s="89"/>
      <c r="L110" s="82"/>
      <c r="M110" s="89"/>
      <c r="N110" s="82"/>
      <c r="O110" s="89"/>
    </row>
    <row r="111" spans="1:19" x14ac:dyDescent="0.2">
      <c r="A111" s="25" t="s">
        <v>60</v>
      </c>
      <c r="B111" s="88"/>
      <c r="C111" s="87"/>
      <c r="D111" s="92"/>
      <c r="E111" s="89"/>
      <c r="F111" s="82"/>
      <c r="G111" s="89"/>
      <c r="H111" s="82"/>
      <c r="I111" s="89"/>
      <c r="J111" s="82"/>
      <c r="K111" s="89"/>
      <c r="L111" s="82"/>
      <c r="M111" s="89"/>
      <c r="N111" s="82"/>
      <c r="O111" s="89"/>
    </row>
    <row r="112" spans="1:19" x14ac:dyDescent="0.2">
      <c r="B112" s="55"/>
      <c r="C112" s="54"/>
      <c r="D112" s="57"/>
    </row>
    <row r="113" spans="1:4" x14ac:dyDescent="0.2">
      <c r="A113" s="53"/>
      <c r="B113" s="55"/>
      <c r="C113" s="54"/>
      <c r="D113" s="57"/>
    </row>
    <row r="114" spans="1:4" x14ac:dyDescent="0.2">
      <c r="A114" s="53"/>
      <c r="B114" s="55"/>
      <c r="C114" s="54"/>
      <c r="D114" s="57"/>
    </row>
  </sheetData>
  <mergeCells count="31">
    <mergeCell ref="A57:Q57"/>
    <mergeCell ref="P5:Q6"/>
    <mergeCell ref="A4:Q4"/>
    <mergeCell ref="A1:Q1"/>
    <mergeCell ref="A2:Q2"/>
    <mergeCell ref="A3:Q3"/>
    <mergeCell ref="A5:A7"/>
    <mergeCell ref="B5:C6"/>
    <mergeCell ref="H6:I6"/>
    <mergeCell ref="J6:K6"/>
    <mergeCell ref="N5:O6"/>
    <mergeCell ref="D5:K5"/>
    <mergeCell ref="L5:M6"/>
    <mergeCell ref="D6:E6"/>
    <mergeCell ref="F6:G6"/>
    <mergeCell ref="R5:S6"/>
    <mergeCell ref="R62:S63"/>
    <mergeCell ref="A58:Q58"/>
    <mergeCell ref="A59:Q59"/>
    <mergeCell ref="A60:Q60"/>
    <mergeCell ref="P62:Q63"/>
    <mergeCell ref="B61:K61"/>
    <mergeCell ref="D62:K62"/>
    <mergeCell ref="A62:A64"/>
    <mergeCell ref="L62:M63"/>
    <mergeCell ref="N62:O63"/>
    <mergeCell ref="H63:I63"/>
    <mergeCell ref="J63:K63"/>
    <mergeCell ref="B62:C63"/>
    <mergeCell ref="D63:E63"/>
    <mergeCell ref="F63:G63"/>
  </mergeCells>
  <phoneticPr fontId="1" type="noConversion"/>
  <printOptions horizontalCentered="1"/>
  <pageMargins left="1.1155511811023624" right="0.47244094488188981" top="0.35433070866141736" bottom="0.35433070866141736" header="0" footer="0"/>
  <pageSetup paperSize="9" scale="77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6" max="16383" man="1"/>
  </rowBreaks>
  <ignoredErrors>
    <ignoredError sqref="C12:E12 C17:C19 C13:E13 G13 I13 K13 M13 O13 C24:C25 C44:C49 C33 G12 I12 K12 M12 O12 C35:C42" formula="1"/>
    <ignoredError sqref="D17:G18 D24:G25 D19:E19 G19 I19 K19 M19 O19 D33:G33 D35:G35 D45:O45 D36:E42 G36:G42 I36:I37 K36:K42 M36:M42 O36:O42 D46:E49 G46:G49 I46:I49 K46:K49 M46:M49 O46:O49 D70:E78 D69:E69 G69 G70:G78 I69 K69 M69 O69 D95:E95 G95 I95 K95 M95 O95 E44:O44 I17:I18 I24:I25 I33 I35 K17:K18 K24:K25 K33 K35 M17:M18 M24:M25 M33 M35 O17:O18 O24:O25 O33 O35 I39:I42" formula="1" emptyCellReference="1"/>
    <ignoredError sqref="D67:O68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105"/>
  <sheetViews>
    <sheetView workbookViewId="0">
      <selection activeCell="B88" sqref="B88"/>
    </sheetView>
  </sheetViews>
  <sheetFormatPr baseColWidth="10" defaultColWidth="12" defaultRowHeight="11.25" x14ac:dyDescent="0.2"/>
  <cols>
    <col min="1" max="1" width="56.1640625" style="93" customWidth="1"/>
    <col min="2" max="2" width="14.1640625" style="93" customWidth="1"/>
    <col min="3" max="3" width="12.5" style="93" customWidth="1"/>
    <col min="4" max="4" width="13" style="93" customWidth="1"/>
    <col min="5" max="5" width="13.1640625" style="96" customWidth="1"/>
    <col min="6" max="6" width="16.6640625" style="96" bestFit="1" customWidth="1"/>
    <col min="7" max="7" width="12.1640625" style="96" bestFit="1" customWidth="1"/>
    <col min="8" max="8" width="12" style="96"/>
    <col min="9" max="9" width="15.83203125" style="93" customWidth="1"/>
    <col min="10" max="10" width="10.6640625" style="93" customWidth="1"/>
    <col min="11" max="11" width="11.6640625" style="93" customWidth="1"/>
    <col min="12" max="12" width="10.6640625" style="93" customWidth="1"/>
    <col min="13" max="13" width="11.5" style="93" bestFit="1" customWidth="1"/>
    <col min="14" max="14" width="11" style="93" customWidth="1"/>
    <col min="15" max="16384" width="12" style="93"/>
  </cols>
  <sheetData>
    <row r="1" spans="1:36" x14ac:dyDescent="0.2">
      <c r="A1" s="285" t="s">
        <v>81</v>
      </c>
      <c r="B1" s="285"/>
      <c r="C1" s="285"/>
      <c r="D1" s="285"/>
      <c r="E1" s="285"/>
      <c r="F1" s="285"/>
      <c r="G1" s="285"/>
      <c r="H1" s="285"/>
      <c r="I1" s="285"/>
    </row>
    <row r="2" spans="1:36" x14ac:dyDescent="0.2">
      <c r="A2" s="285" t="s">
        <v>82</v>
      </c>
      <c r="B2" s="285"/>
      <c r="C2" s="285"/>
      <c r="D2" s="285"/>
      <c r="E2" s="285"/>
      <c r="F2" s="285"/>
      <c r="G2" s="285"/>
      <c r="H2" s="285"/>
      <c r="I2" s="285"/>
    </row>
    <row r="3" spans="1:36" ht="13.15" customHeight="1" x14ac:dyDescent="0.2">
      <c r="A3" s="285" t="s">
        <v>55</v>
      </c>
      <c r="B3" s="285"/>
      <c r="C3" s="285"/>
      <c r="D3" s="285"/>
      <c r="E3" s="285"/>
      <c r="F3" s="285"/>
      <c r="G3" s="285"/>
      <c r="H3" s="285"/>
      <c r="I3" s="285"/>
    </row>
    <row r="4" spans="1:36" customFormat="1" ht="23.25" x14ac:dyDescent="0.35">
      <c r="A4" s="276" t="s">
        <v>73</v>
      </c>
      <c r="B4" s="276"/>
      <c r="C4" s="276"/>
      <c r="D4" s="276"/>
      <c r="E4" s="276"/>
      <c r="F4" s="276"/>
      <c r="G4" s="276"/>
      <c r="H4" s="276"/>
      <c r="I4" s="276"/>
      <c r="J4" s="191"/>
      <c r="K4" s="191"/>
      <c r="L4" s="191"/>
      <c r="M4" s="191"/>
    </row>
    <row r="5" spans="1:36" ht="11.25" customHeight="1" x14ac:dyDescent="0.2">
      <c r="A5" s="290" t="s">
        <v>27</v>
      </c>
      <c r="B5" s="289" t="s">
        <v>24</v>
      </c>
      <c r="C5" s="289"/>
      <c r="D5" s="289"/>
      <c r="E5" s="289"/>
      <c r="F5" s="289"/>
      <c r="G5" s="289"/>
      <c r="H5" s="289"/>
      <c r="I5" s="289"/>
    </row>
    <row r="6" spans="1:36" ht="12" customHeight="1" x14ac:dyDescent="0.2">
      <c r="A6" s="290"/>
      <c r="B6" s="290" t="s">
        <v>24</v>
      </c>
      <c r="C6" s="288" t="s">
        <v>6</v>
      </c>
      <c r="D6" s="288"/>
      <c r="E6" s="288"/>
      <c r="F6" s="288"/>
      <c r="G6" s="286" t="s">
        <v>1</v>
      </c>
      <c r="H6" s="286" t="s">
        <v>139</v>
      </c>
      <c r="I6" s="286" t="s">
        <v>110</v>
      </c>
    </row>
    <row r="7" spans="1:36" x14ac:dyDescent="0.2">
      <c r="A7" s="290"/>
      <c r="B7" s="291"/>
      <c r="C7" s="6" t="s">
        <v>8</v>
      </c>
      <c r="D7" s="6" t="s">
        <v>71</v>
      </c>
      <c r="E7" s="6" t="s">
        <v>9</v>
      </c>
      <c r="F7" s="6" t="s">
        <v>72</v>
      </c>
      <c r="G7" s="290"/>
      <c r="H7" s="287"/>
      <c r="I7" s="287"/>
    </row>
    <row r="8" spans="1:36" x14ac:dyDescent="0.2">
      <c r="A8" s="94"/>
      <c r="B8" s="94"/>
      <c r="C8" s="94"/>
      <c r="D8" s="94"/>
      <c r="E8" s="94"/>
      <c r="F8" s="94"/>
      <c r="G8" s="94"/>
      <c r="H8" s="95"/>
    </row>
    <row r="9" spans="1:36" s="35" customFormat="1" ht="12" customHeight="1" x14ac:dyDescent="0.2">
      <c r="A9" s="35" t="s">
        <v>50</v>
      </c>
      <c r="B9" s="61">
        <f>[1]CUADRO3!B11</f>
        <v>7484.2385903834747</v>
      </c>
      <c r="C9" s="61">
        <f>[1]CUADRO3!I11</f>
        <v>7919.2004319920798</v>
      </c>
      <c r="D9" s="61">
        <f>[1]CUADRO3!C11</f>
        <v>14226.557994569221</v>
      </c>
      <c r="E9" s="61">
        <f>[1]CUADRO3!D11</f>
        <v>7479.5321858369107</v>
      </c>
      <c r="F9" s="61">
        <f>[1]CUADRO3!E11</f>
        <v>5347.2906145218813</v>
      </c>
      <c r="G9" s="61">
        <f>[1]CUADRO3!F11</f>
        <v>8482.9754651971107</v>
      </c>
      <c r="H9" s="61">
        <f>[1]CUADRO3!G11</f>
        <v>2594.5575606314524</v>
      </c>
      <c r="I9" s="61">
        <f>[1]CUADRO3!H11</f>
        <v>3636.9619851665175</v>
      </c>
      <c r="J9" s="21"/>
      <c r="K9" s="23"/>
      <c r="L9" s="21"/>
      <c r="M9" s="23"/>
      <c r="N9" s="21"/>
      <c r="O9" s="23"/>
      <c r="P9" s="21"/>
      <c r="Q9" s="23"/>
    </row>
    <row r="10" spans="1:36" customFormat="1" ht="11.25" customHeight="1" x14ac:dyDescent="0.2">
      <c r="A10" s="36"/>
      <c r="J10" s="21"/>
      <c r="K10" s="23"/>
      <c r="L10" s="21"/>
      <c r="M10" s="23"/>
      <c r="N10" s="21"/>
      <c r="O10" s="23"/>
      <c r="P10" s="21"/>
      <c r="Q10" s="23"/>
      <c r="T10" s="17"/>
      <c r="V10" s="17"/>
      <c r="X10" s="17"/>
      <c r="Z10" s="17"/>
      <c r="AB10" s="17"/>
      <c r="AD10" s="17"/>
      <c r="AF10" s="17"/>
      <c r="AH10" s="17"/>
      <c r="AJ10" s="17"/>
    </row>
    <row r="11" spans="1:36" customFormat="1" ht="12.75" customHeight="1" x14ac:dyDescent="0.2">
      <c r="A11" s="16" t="s">
        <v>30</v>
      </c>
      <c r="B11" s="69"/>
      <c r="C11" s="69"/>
      <c r="D11" s="69"/>
      <c r="E11" s="69"/>
      <c r="F11" s="69"/>
      <c r="G11" s="69"/>
      <c r="H11" s="69"/>
      <c r="I11" s="69"/>
      <c r="J11" s="24"/>
      <c r="K11" s="24"/>
      <c r="L11" s="24"/>
      <c r="M11" s="24"/>
      <c r="N11" s="24"/>
      <c r="O11" s="24"/>
      <c r="P11" s="24"/>
      <c r="Q11" s="24"/>
      <c r="T11" s="17"/>
      <c r="V11" s="17"/>
      <c r="X11" s="17"/>
      <c r="Z11" s="17"/>
      <c r="AB11" s="17"/>
      <c r="AD11" s="17"/>
      <c r="AF11" s="17"/>
      <c r="AH11" s="17"/>
      <c r="AJ11" s="17"/>
    </row>
    <row r="12" spans="1:36" customFormat="1" x14ac:dyDescent="0.2">
      <c r="A12" s="37" t="s">
        <v>46</v>
      </c>
      <c r="B12" s="230">
        <f>[1]CUADRO3!B9</f>
        <v>9225.0780942017009</v>
      </c>
      <c r="C12" s="230">
        <f>[1]CUADRO3!I9</f>
        <v>10086.427148231156</v>
      </c>
      <c r="D12" s="230">
        <f>[1]CUADRO3!C9</f>
        <v>14705.528821139318</v>
      </c>
      <c r="E12" s="230">
        <f>[1]CUADRO3!D9</f>
        <v>9657.0664886394788</v>
      </c>
      <c r="F12" s="230">
        <f>[1]CUADRO3!E9</f>
        <v>5761.5753678933843</v>
      </c>
      <c r="G12" s="230">
        <f>[1]CUADRO3!F9</f>
        <v>9330.3417273960749</v>
      </c>
      <c r="H12" s="230">
        <f>[1]CUADRO3!G9</f>
        <v>3002.4116286371764</v>
      </c>
      <c r="I12" s="230">
        <f>[1]CUADRO3!H9</f>
        <v>4183.937682168691</v>
      </c>
      <c r="J12" s="38"/>
      <c r="K12" s="39"/>
      <c r="L12" s="38"/>
      <c r="M12" s="39"/>
      <c r="N12" s="38"/>
      <c r="O12" s="39"/>
      <c r="P12" s="38"/>
      <c r="Q12" s="39"/>
      <c r="T12" s="17"/>
      <c r="V12" s="17"/>
      <c r="X12" s="17"/>
      <c r="Z12" s="17"/>
      <c r="AB12" s="17"/>
      <c r="AD12" s="17"/>
      <c r="AF12" s="17"/>
      <c r="AH12" s="17"/>
      <c r="AJ12" s="17"/>
    </row>
    <row r="13" spans="1:36" customFormat="1" x14ac:dyDescent="0.2">
      <c r="A13" s="40" t="s">
        <v>43</v>
      </c>
      <c r="B13" s="230">
        <f>[1]CUADRO3!B12</f>
        <v>10342.305031733351</v>
      </c>
      <c r="C13" s="230">
        <f>[1]CUADRO3!I10</f>
        <v>4954.3387213628557</v>
      </c>
      <c r="D13" s="230">
        <f>[1]CUADRO3!C12</f>
        <v>15575.990609660666</v>
      </c>
      <c r="E13" s="230">
        <f>[1]CUADRO3!D12</f>
        <v>10651.088292893899</v>
      </c>
      <c r="F13" s="230">
        <f>[1]CUADRO3!E12</f>
        <v>4992.9824561403511</v>
      </c>
      <c r="G13" s="230">
        <f>[1]CUADRO3!F12</f>
        <v>9967.1100604895873</v>
      </c>
      <c r="H13" s="230">
        <f>[1]CUADRO3!G12</f>
        <v>2825</v>
      </c>
      <c r="I13" s="230">
        <f>[1]CUADRO3!H12</f>
        <v>2650.7991227468997</v>
      </c>
      <c r="J13" s="22"/>
      <c r="K13" s="39"/>
      <c r="L13" s="22"/>
      <c r="M13" s="39"/>
      <c r="N13" s="38"/>
      <c r="O13" s="39"/>
      <c r="P13" s="38"/>
      <c r="Q13" s="39"/>
      <c r="T13" s="17"/>
      <c r="V13" s="17"/>
      <c r="X13" s="17"/>
      <c r="Z13" s="17"/>
      <c r="AB13" s="17"/>
      <c r="AD13" s="17"/>
      <c r="AF13" s="17"/>
      <c r="AH13" s="17"/>
      <c r="AJ13" s="17"/>
    </row>
    <row r="14" spans="1:36" customFormat="1" x14ac:dyDescent="0.2">
      <c r="A14" s="40" t="s">
        <v>44</v>
      </c>
      <c r="B14" s="230">
        <f>[1]CUADRO3!B13</f>
        <v>10995.710220053881</v>
      </c>
      <c r="C14" s="230">
        <f>[1]CUADRO3!I11</f>
        <v>7919.2004319920798</v>
      </c>
      <c r="D14" s="230">
        <f>[1]CUADRO3!D13</f>
        <v>11995.519857998666</v>
      </c>
      <c r="E14" s="230">
        <f>[1]CUADRO3!D13</f>
        <v>11995.519857998666</v>
      </c>
      <c r="F14" s="230">
        <f>[1]CUADRO3!E13</f>
        <v>9840</v>
      </c>
      <c r="G14" s="230">
        <f>[1]CUADRO3!F13</f>
        <v>9027.8861512319399</v>
      </c>
      <c r="H14" s="230">
        <f>[1]CUADRO3!G13</f>
        <v>3266.666666666667</v>
      </c>
      <c r="I14" s="230">
        <f>[1]CUADRO3!H13</f>
        <v>6727.8098290598291</v>
      </c>
      <c r="J14" s="22"/>
      <c r="K14" s="39"/>
      <c r="L14" s="22"/>
      <c r="M14" s="39"/>
      <c r="N14" s="38"/>
      <c r="O14" s="39"/>
      <c r="P14" s="38"/>
      <c r="Q14" s="39"/>
      <c r="T14" s="17"/>
      <c r="V14" s="17"/>
      <c r="X14" s="17"/>
      <c r="Z14" s="17"/>
      <c r="AB14" s="17"/>
      <c r="AD14" s="17"/>
      <c r="AF14" s="17"/>
      <c r="AH14" s="17"/>
      <c r="AJ14" s="17"/>
    </row>
    <row r="15" spans="1:36" customFormat="1" x14ac:dyDescent="0.2">
      <c r="A15" s="40" t="s">
        <v>61</v>
      </c>
      <c r="B15" s="230">
        <f>[1]CUADRO3!B14</f>
        <v>8582.4667939537485</v>
      </c>
      <c r="C15" s="230">
        <f>[1]CUADRO3!I12</f>
        <v>11426.585206074782</v>
      </c>
      <c r="D15" s="230">
        <f>[1]CUADRO3!C14</f>
        <v>14133.928145139937</v>
      </c>
      <c r="E15" s="230">
        <f>[1]CUADRO3!D14</f>
        <v>8891.979284468478</v>
      </c>
      <c r="F15" s="230">
        <f>[1]CUADRO3!E14</f>
        <v>0</v>
      </c>
      <c r="G15" s="230">
        <f>[1]CUADRO3!F14</f>
        <v>9185.8281857928669</v>
      </c>
      <c r="H15" s="230">
        <f>[1]CUADRO3!G14</f>
        <v>0</v>
      </c>
      <c r="I15" s="230">
        <f>[1]CUADRO3!H14</f>
        <v>4096.509785829684</v>
      </c>
      <c r="J15" s="22"/>
      <c r="K15" s="39"/>
      <c r="L15" s="22"/>
      <c r="M15" s="39"/>
      <c r="N15" s="38"/>
      <c r="O15" s="39"/>
      <c r="P15" s="38"/>
      <c r="Q15" s="39"/>
      <c r="T15" s="17"/>
      <c r="V15" s="17"/>
      <c r="X15" s="17"/>
      <c r="Z15" s="17"/>
      <c r="AB15" s="17"/>
      <c r="AD15" s="17"/>
      <c r="AF15" s="17"/>
      <c r="AH15" s="17"/>
      <c r="AJ15" s="17"/>
    </row>
    <row r="16" spans="1:36" customFormat="1" x14ac:dyDescent="0.2">
      <c r="A16" s="37" t="s">
        <v>45</v>
      </c>
      <c r="B16" s="230">
        <f>[1]CUADRO3!B15</f>
        <v>5275.3172717010302</v>
      </c>
      <c r="C16" s="230">
        <f>[1]CUADRO3!I13</f>
        <v>12097.903553299491</v>
      </c>
      <c r="D16" s="230">
        <f>[1]CUADRO3!C15</f>
        <v>12819.3893869639</v>
      </c>
      <c r="E16" s="230">
        <f>[1]CUADRO3!D15</f>
        <v>4615.2327794655739</v>
      </c>
      <c r="F16" s="230">
        <f>[1]CUADRO3!E15</f>
        <v>5242.9378531073444</v>
      </c>
      <c r="G16" s="230">
        <f>[1]CUADRO3!F15</f>
        <v>7457.9674680357621</v>
      </c>
      <c r="H16" s="230">
        <f>[1]CUADRO3!G15</f>
        <v>800</v>
      </c>
      <c r="I16" s="230">
        <f>[1]CUADRO3!H15</f>
        <v>3112.8116548112262</v>
      </c>
      <c r="J16" s="22"/>
      <c r="K16" s="39"/>
      <c r="L16" s="22"/>
      <c r="M16" s="39"/>
      <c r="N16" s="38"/>
      <c r="O16" s="39"/>
      <c r="P16" s="38"/>
      <c r="Q16" s="39"/>
      <c r="T16" s="17"/>
      <c r="V16" s="17"/>
      <c r="X16" s="17"/>
      <c r="Z16" s="17"/>
      <c r="AB16" s="17"/>
      <c r="AD16" s="17"/>
      <c r="AF16" s="17"/>
      <c r="AH16" s="17"/>
      <c r="AJ16" s="17"/>
    </row>
    <row r="17" spans="1:36" customFormat="1" x14ac:dyDescent="0.2">
      <c r="A17" s="38"/>
      <c r="B17" s="71"/>
      <c r="C17" s="71"/>
      <c r="D17" s="71"/>
      <c r="E17" s="71"/>
      <c r="F17" s="71"/>
      <c r="G17" s="71"/>
      <c r="H17" s="22"/>
      <c r="I17" s="22"/>
      <c r="J17" s="22"/>
      <c r="K17" s="39"/>
      <c r="L17" s="22"/>
      <c r="M17" s="39"/>
      <c r="N17" s="22"/>
      <c r="O17" s="39"/>
      <c r="P17" s="22"/>
      <c r="Q17" s="39"/>
      <c r="T17" s="17"/>
      <c r="V17" s="17"/>
      <c r="X17" s="17"/>
      <c r="Z17" s="17"/>
      <c r="AB17" s="17"/>
      <c r="AD17" s="17"/>
      <c r="AF17" s="17"/>
      <c r="AH17" s="17"/>
      <c r="AJ17" s="17"/>
    </row>
    <row r="18" spans="1:36" customFormat="1" x14ac:dyDescent="0.2">
      <c r="A18" s="16" t="s">
        <v>29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T18" s="17"/>
      <c r="V18" s="17"/>
      <c r="X18" s="17"/>
      <c r="Z18" s="17"/>
      <c r="AB18" s="17"/>
      <c r="AD18" s="17"/>
      <c r="AF18" s="17"/>
      <c r="AH18" s="17"/>
      <c r="AJ18" s="17"/>
    </row>
    <row r="19" spans="1:36" customFormat="1" x14ac:dyDescent="0.2">
      <c r="A19" s="37" t="s">
        <v>31</v>
      </c>
      <c r="B19" s="230">
        <f>[1]CUADRO3!B16</f>
        <v>4581.1784822493428</v>
      </c>
      <c r="C19" s="230">
        <f>[1]CUADRO3!I16</f>
        <v>3947.999988797907</v>
      </c>
      <c r="D19" s="230">
        <f>[1]CUADRO3!C16</f>
        <v>0</v>
      </c>
      <c r="E19" s="230">
        <f>[1]CUADRO3!D16</f>
        <v>3934.0560121280837</v>
      </c>
      <c r="F19" s="230">
        <f>[1]CUADRO3!E16</f>
        <v>4400</v>
      </c>
      <c r="G19" s="230">
        <f>[1]CUADRO3!F16</f>
        <v>6689.8282265940525</v>
      </c>
      <c r="H19" s="230">
        <f>[1]CUADRO3!G16</f>
        <v>1000</v>
      </c>
      <c r="I19" s="230">
        <f>[1]CUADRO3!H16</f>
        <v>3593.1372998750003</v>
      </c>
      <c r="J19" s="38"/>
      <c r="K19" s="39"/>
      <c r="L19" s="38"/>
      <c r="M19" s="39"/>
      <c r="N19" s="38"/>
      <c r="O19" s="39"/>
      <c r="P19" s="38"/>
      <c r="Q19" s="39"/>
      <c r="T19" s="17"/>
      <c r="V19" s="17"/>
      <c r="X19" s="17"/>
      <c r="Z19" s="17"/>
      <c r="AB19" s="17"/>
      <c r="AD19" s="17"/>
      <c r="AF19" s="17"/>
      <c r="AH19" s="17"/>
      <c r="AJ19" s="17"/>
    </row>
    <row r="20" spans="1:36" customFormat="1" x14ac:dyDescent="0.2">
      <c r="A20" s="37" t="s">
        <v>32</v>
      </c>
      <c r="B20" s="230">
        <f>[1]CUADRO3!B17</f>
        <v>5997.0797419044511</v>
      </c>
      <c r="C20" s="230">
        <f>[1]CUADRO3!I17</f>
        <v>6065.7072072641977</v>
      </c>
      <c r="D20" s="230">
        <f>[1]CUADRO3!C17</f>
        <v>10803.647884421593</v>
      </c>
      <c r="E20" s="230">
        <f>[1]CUADRO3!D17</f>
        <v>5913.5664566274791</v>
      </c>
      <c r="F20" s="230">
        <f>[1]CUADRO3!E17</f>
        <v>6436.9563603874622</v>
      </c>
      <c r="G20" s="230">
        <f>[1]CUADRO3!F17</f>
        <v>7527.024966989934</v>
      </c>
      <c r="H20" s="230">
        <f>[1]CUADRO3!G17</f>
        <v>4000</v>
      </c>
      <c r="I20" s="230">
        <f>[1]CUADRO3!H17</f>
        <v>3282.7557518048511</v>
      </c>
      <c r="J20" s="38"/>
      <c r="K20" s="39"/>
      <c r="L20" s="38"/>
      <c r="M20" s="39"/>
      <c r="N20" s="38"/>
      <c r="O20" s="39"/>
      <c r="P20" s="38"/>
      <c r="Q20" s="39"/>
      <c r="T20" s="17"/>
      <c r="V20" s="17"/>
      <c r="X20" s="17"/>
      <c r="Z20" s="17"/>
      <c r="AB20" s="17"/>
      <c r="AD20" s="17"/>
      <c r="AF20" s="17"/>
      <c r="AH20" s="17"/>
      <c r="AJ20" s="17"/>
    </row>
    <row r="21" spans="1:36" customFormat="1" x14ac:dyDescent="0.2">
      <c r="A21" s="37" t="s">
        <v>33</v>
      </c>
      <c r="B21" s="230">
        <f>[1]CUADRO3!B18</f>
        <v>8902.4764359128912</v>
      </c>
      <c r="C21" s="230">
        <f>[1]CUADRO3!I18</f>
        <v>9604.3146740234661</v>
      </c>
      <c r="D21" s="230">
        <f>[1]CUADRO3!C18</f>
        <v>13923.627850778941</v>
      </c>
      <c r="E21" s="230">
        <f>[1]CUADRO3!D18</f>
        <v>9253.28682498745</v>
      </c>
      <c r="F21" s="230">
        <f>[1]CUADRO3!E18</f>
        <v>3160.9417834683809</v>
      </c>
      <c r="G21" s="230">
        <f>[1]CUADRO3!F18</f>
        <v>9009.1297365722621</v>
      </c>
      <c r="H21" s="230">
        <f>[1]CUADRO3!G18</f>
        <v>2735.6294620846529</v>
      </c>
      <c r="I21" s="230">
        <f>[1]CUADRO3!H18</f>
        <v>4690.1111921176152</v>
      </c>
      <c r="J21" s="38"/>
      <c r="K21" s="39"/>
      <c r="L21" s="38"/>
      <c r="M21" s="39"/>
      <c r="N21" s="38"/>
      <c r="O21" s="39"/>
      <c r="P21" s="38"/>
      <c r="Q21" s="39"/>
      <c r="T21" s="17"/>
      <c r="V21" s="17"/>
      <c r="X21" s="17"/>
      <c r="Z21" s="17"/>
      <c r="AB21" s="17"/>
      <c r="AD21" s="17"/>
      <c r="AF21" s="17"/>
      <c r="AH21" s="17"/>
      <c r="AJ21" s="17"/>
    </row>
    <row r="22" spans="1:36" customFormat="1" x14ac:dyDescent="0.2">
      <c r="A22" s="37" t="s">
        <v>34</v>
      </c>
      <c r="B22" s="230">
        <f>[1]CUADRO3!B19</f>
        <v>14321.247881429417</v>
      </c>
      <c r="C22" s="230">
        <f>[1]CUADRO3!I19</f>
        <v>14893.702238871001</v>
      </c>
      <c r="D22" s="230">
        <f>[1]CUADRO3!C19</f>
        <v>16332.594675568296</v>
      </c>
      <c r="E22" s="230">
        <f>[1]CUADRO3!D19</f>
        <v>14374.735863873462</v>
      </c>
      <c r="F22" s="230">
        <f>[1]CUADRO3!E19</f>
        <v>0</v>
      </c>
      <c r="G22" s="230">
        <f>[1]CUADRO3!F19</f>
        <v>14255.416661331486</v>
      </c>
      <c r="H22" s="230">
        <f>[1]CUADRO3!G19</f>
        <v>2000</v>
      </c>
      <c r="I22" s="230">
        <f>[1]CUADRO3!H19</f>
        <v>3726.3450463155527</v>
      </c>
      <c r="J22" s="38"/>
      <c r="K22" s="39"/>
      <c r="L22" s="38"/>
      <c r="M22" s="39"/>
      <c r="N22" s="38"/>
      <c r="O22" s="39"/>
      <c r="P22" s="38"/>
      <c r="Q22" s="39"/>
      <c r="T22" s="17"/>
      <c r="V22" s="17"/>
      <c r="X22" s="17"/>
      <c r="Z22" s="17"/>
      <c r="AB22" s="17"/>
      <c r="AD22" s="17"/>
      <c r="AF22" s="17"/>
      <c r="AH22" s="17"/>
      <c r="AJ22" s="17"/>
    </row>
    <row r="23" spans="1:36" customFormat="1" x14ac:dyDescent="0.2">
      <c r="A23" s="37" t="s">
        <v>38</v>
      </c>
      <c r="B23" s="230">
        <f>[1]CUADRO3!B20</f>
        <v>6607.5369370899953</v>
      </c>
      <c r="C23" s="230">
        <f>[1]CUADRO3!I20</f>
        <v>8164.4238262688223</v>
      </c>
      <c r="D23" s="230">
        <f>[1]CUADRO3!C20</f>
        <v>0</v>
      </c>
      <c r="E23" s="230">
        <f>[1]CUADRO3!D20</f>
        <v>8164.4238262688223</v>
      </c>
      <c r="F23" s="230">
        <f>[1]CUADRO3!E20</f>
        <v>0</v>
      </c>
      <c r="G23" s="230">
        <f>[1]CUADRO3!F20</f>
        <v>7680.7690807531271</v>
      </c>
      <c r="H23" s="230">
        <f>[1]CUADRO3!G20</f>
        <v>0</v>
      </c>
      <c r="I23" s="230">
        <f>[1]CUADRO3!H20</f>
        <v>2615.1754404500875</v>
      </c>
      <c r="J23" s="38"/>
      <c r="K23" s="39"/>
      <c r="L23" s="38"/>
      <c r="M23" s="39"/>
      <c r="N23" s="38"/>
      <c r="O23" s="39"/>
      <c r="P23" s="38"/>
      <c r="Q23" s="39"/>
      <c r="T23" s="17"/>
      <c r="V23" s="17"/>
      <c r="X23" s="17"/>
      <c r="Z23" s="17"/>
      <c r="AB23" s="17"/>
      <c r="AD23" s="17"/>
      <c r="AF23" s="17"/>
      <c r="AH23" s="17"/>
      <c r="AJ23" s="17"/>
    </row>
    <row r="24" spans="1:36" customFormat="1" x14ac:dyDescent="0.2">
      <c r="K24" s="17"/>
      <c r="M24" s="17"/>
      <c r="O24" s="17"/>
      <c r="Q24" s="17"/>
      <c r="T24" s="17"/>
      <c r="V24" s="17"/>
      <c r="X24" s="17"/>
      <c r="Z24" s="17"/>
      <c r="AB24" s="17"/>
      <c r="AD24" s="17"/>
      <c r="AF24" s="17"/>
      <c r="AH24" s="17"/>
      <c r="AJ24" s="17"/>
    </row>
    <row r="25" spans="1:36" customFormat="1" ht="11.25" customHeight="1" x14ac:dyDescent="0.2">
      <c r="A25" s="16" t="s">
        <v>15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T25" s="17"/>
      <c r="V25" s="17"/>
      <c r="X25" s="17"/>
      <c r="Z25" s="17"/>
      <c r="AB25" s="17"/>
      <c r="AD25" s="17"/>
      <c r="AF25" s="17"/>
      <c r="AH25" s="17"/>
      <c r="AJ25" s="17"/>
    </row>
    <row r="26" spans="1:36" customFormat="1" x14ac:dyDescent="0.2">
      <c r="A26" s="192" t="s">
        <v>107</v>
      </c>
      <c r="B26" s="230"/>
      <c r="C26" s="230"/>
      <c r="D26" s="230"/>
      <c r="E26" s="230"/>
      <c r="F26" s="230"/>
      <c r="G26" s="230"/>
      <c r="H26" s="230"/>
      <c r="I26" s="230"/>
      <c r="J26" s="38"/>
      <c r="K26" s="39"/>
      <c r="L26" s="38"/>
      <c r="M26" s="39"/>
      <c r="N26" s="38"/>
      <c r="O26" s="39"/>
      <c r="P26" s="38"/>
      <c r="Q26" s="39"/>
      <c r="T26" s="17"/>
      <c r="V26" s="17"/>
      <c r="X26" s="17"/>
      <c r="Z26" s="17"/>
      <c r="AB26" s="17"/>
      <c r="AD26" s="17"/>
      <c r="AF26" s="17"/>
      <c r="AH26" s="17"/>
      <c r="AJ26" s="17"/>
    </row>
    <row r="27" spans="1:36" customFormat="1" x14ac:dyDescent="0.2">
      <c r="A27" s="192" t="s">
        <v>35</v>
      </c>
      <c r="B27" s="230">
        <f>[1]CUADRO3!B21</f>
        <v>3602.2342437496468</v>
      </c>
      <c r="C27" s="230">
        <f>[1]CUADRO3!I21</f>
        <v>3852.8219182975972</v>
      </c>
      <c r="D27" s="230">
        <f>[1]CUADRO3!C21</f>
        <v>9500</v>
      </c>
      <c r="E27" s="230">
        <f>[1]CUADRO3!D21</f>
        <v>3864.1804687667454</v>
      </c>
      <c r="F27" s="230">
        <f>[1]CUADRO3!E21</f>
        <v>800</v>
      </c>
      <c r="G27" s="230"/>
      <c r="H27" s="230">
        <f>[1]CUADRO3!G21</f>
        <v>2375.3434776154263</v>
      </c>
      <c r="I27" s="230">
        <f>[1]CUADRO3!H21</f>
        <v>2900.9032212176653</v>
      </c>
      <c r="J27" s="38"/>
      <c r="K27" s="39"/>
      <c r="L27" s="38"/>
      <c r="M27" s="39"/>
      <c r="N27" s="38"/>
      <c r="O27" s="39"/>
      <c r="P27" s="38"/>
      <c r="Q27" s="39"/>
      <c r="T27" s="17"/>
      <c r="V27" s="17"/>
      <c r="X27" s="17"/>
      <c r="Z27" s="17"/>
      <c r="AB27" s="17"/>
      <c r="AD27" s="17"/>
      <c r="AF27" s="17"/>
      <c r="AH27" s="17"/>
      <c r="AJ27" s="17"/>
    </row>
    <row r="28" spans="1:36" customFormat="1" x14ac:dyDescent="0.2">
      <c r="A28" s="192" t="s">
        <v>36</v>
      </c>
      <c r="B28" s="230">
        <f>[1]CUADRO3!B22</f>
        <v>6669.2359734117372</v>
      </c>
      <c r="C28" s="230">
        <f>[1]CUADRO3!I22</f>
        <v>7285.6062149950167</v>
      </c>
      <c r="D28" s="230">
        <f>[1]CUADRO3!C22</f>
        <v>11115.199393796309</v>
      </c>
      <c r="E28" s="230">
        <f>[1]CUADRO3!D22</f>
        <v>7177.2058780439393</v>
      </c>
      <c r="F28" s="230">
        <f>[1]CUADRO3!E22</f>
        <v>0</v>
      </c>
      <c r="G28" s="230">
        <f>[1]CUADRO3!F21</f>
        <v>3253.3854217397602</v>
      </c>
      <c r="H28" s="230">
        <f>[1]CUADRO3!G22</f>
        <v>2825</v>
      </c>
      <c r="I28" s="230">
        <f>[1]CUADRO3!H22</f>
        <v>3399.0519794511861</v>
      </c>
      <c r="J28" s="38"/>
      <c r="K28" s="39"/>
      <c r="L28" s="38"/>
      <c r="M28" s="39"/>
      <c r="N28" s="38"/>
      <c r="O28" s="39"/>
      <c r="P28" s="38"/>
      <c r="Q28" s="39"/>
      <c r="T28" s="17"/>
      <c r="V28" s="17"/>
      <c r="X28" s="17"/>
      <c r="Z28" s="17"/>
      <c r="AB28" s="17"/>
      <c r="AD28" s="17"/>
      <c r="AF28" s="17"/>
      <c r="AH28" s="17"/>
      <c r="AJ28" s="17"/>
    </row>
    <row r="29" spans="1:36" customFormat="1" x14ac:dyDescent="0.2">
      <c r="A29" s="192" t="s">
        <v>37</v>
      </c>
      <c r="B29" s="230">
        <f>[1]CUADRO3!B23</f>
        <v>7594.2916053402423</v>
      </c>
      <c r="C29" s="230">
        <f>[1]CUADRO3!I23</f>
        <v>8098.1384235402566</v>
      </c>
      <c r="D29" s="230">
        <f>[1]CUADRO3!C23</f>
        <v>13055.546980535881</v>
      </c>
      <c r="E29" s="230">
        <f>[1]CUADRO3!D23</f>
        <v>7854.6535748531596</v>
      </c>
      <c r="F29" s="230">
        <f>[1]CUADRO3!E23</f>
        <v>0</v>
      </c>
      <c r="G29" s="230">
        <f>[1]CUADRO3!F23</f>
        <v>8120.2630157435788</v>
      </c>
      <c r="H29" s="230">
        <f>[1]CUADRO3!G23</f>
        <v>0</v>
      </c>
      <c r="I29" s="230">
        <f>[1]CUADRO3!H23</f>
        <v>3906.7376281132752</v>
      </c>
      <c r="J29" s="38"/>
      <c r="K29" s="39"/>
      <c r="L29" s="38"/>
      <c r="M29" s="39"/>
      <c r="N29" s="38"/>
      <c r="O29" s="39"/>
      <c r="P29" s="38"/>
      <c r="Q29" s="39"/>
      <c r="T29" s="17"/>
      <c r="V29" s="17"/>
      <c r="X29" s="17"/>
      <c r="Z29" s="17"/>
      <c r="AB29" s="17"/>
      <c r="AD29" s="17"/>
      <c r="AF29" s="17"/>
      <c r="AH29" s="17"/>
      <c r="AJ29" s="17"/>
    </row>
    <row r="30" spans="1:36" customFormat="1" x14ac:dyDescent="0.2">
      <c r="A30" s="192" t="s">
        <v>39</v>
      </c>
      <c r="B30" s="230">
        <f>[1]CUADRO3!B24</f>
        <v>8128.024664813167</v>
      </c>
      <c r="C30" s="230">
        <f>[1]CUADRO3!I24</f>
        <v>8687.2983579408719</v>
      </c>
      <c r="D30" s="230">
        <f>[1]CUADRO3!C24</f>
        <v>12417.658844136615</v>
      </c>
      <c r="E30" s="230">
        <f>[1]CUADRO3!D24</f>
        <v>8520.9289086502267</v>
      </c>
      <c r="F30" s="230">
        <f>[1]CUADRO3!E24</f>
        <v>0</v>
      </c>
      <c r="G30" s="230">
        <f>[1]CUADRO3!F24</f>
        <v>8939.6949910199273</v>
      </c>
      <c r="H30" s="230">
        <f>[1]CUADRO3!G24</f>
        <v>0</v>
      </c>
      <c r="I30" s="230">
        <f>[1]CUADRO3!H24</f>
        <v>3736.1339123982325</v>
      </c>
      <c r="J30" s="38"/>
      <c r="K30" s="39"/>
      <c r="L30" s="38"/>
      <c r="M30" s="39"/>
      <c r="N30" s="38"/>
      <c r="O30" s="39"/>
      <c r="P30" s="38"/>
      <c r="Q30" s="39"/>
      <c r="T30" s="17"/>
      <c r="V30" s="17"/>
      <c r="X30" s="17"/>
      <c r="Z30" s="17"/>
      <c r="AB30" s="17"/>
      <c r="AD30" s="17"/>
      <c r="AF30" s="17"/>
      <c r="AH30" s="17"/>
      <c r="AJ30" s="17"/>
    </row>
    <row r="31" spans="1:36" customFormat="1" x14ac:dyDescent="0.2">
      <c r="A31" s="192" t="s">
        <v>40</v>
      </c>
      <c r="B31" s="230">
        <f>[1]CUADRO3!B25</f>
        <v>8485.5202809919956</v>
      </c>
      <c r="C31" s="230">
        <f>[1]CUADRO3!I25</f>
        <v>8694.3027052155885</v>
      </c>
      <c r="D31" s="230">
        <f>[1]CUADRO3!C25</f>
        <v>13806.235424150804</v>
      </c>
      <c r="E31" s="230">
        <f>[1]CUADRO3!D25</f>
        <v>8295.7285789561847</v>
      </c>
      <c r="F31" s="230">
        <f>[1]CUADRO3!E25</f>
        <v>8402.9055402127688</v>
      </c>
      <c r="G31" s="230">
        <f>[1]CUADRO3!F25</f>
        <v>9612.0725252185457</v>
      </c>
      <c r="H31" s="230">
        <f>[1]CUADRO3!G25</f>
        <v>0</v>
      </c>
      <c r="I31" s="230">
        <f>[1]CUADRO3!H25</f>
        <v>4840.4422586236133</v>
      </c>
      <c r="J31" s="38"/>
      <c r="K31" s="39"/>
      <c r="L31" s="38"/>
      <c r="M31" s="39"/>
      <c r="N31" s="38"/>
      <c r="O31" s="39"/>
      <c r="P31" s="38"/>
      <c r="Q31" s="39"/>
      <c r="T31" s="17"/>
      <c r="V31" s="17"/>
      <c r="X31" s="17"/>
      <c r="Z31" s="17"/>
      <c r="AB31" s="17"/>
      <c r="AD31" s="17"/>
      <c r="AF31" s="17"/>
      <c r="AH31" s="17"/>
      <c r="AJ31" s="17"/>
    </row>
    <row r="32" spans="1:36" customFormat="1" x14ac:dyDescent="0.2">
      <c r="A32" s="192" t="s">
        <v>41</v>
      </c>
      <c r="B32" s="230">
        <f>[1]CUADRO3!B26</f>
        <v>8652.2099852072679</v>
      </c>
      <c r="C32" s="230">
        <f>[1]CUADRO3!I26</f>
        <v>9243.435953001188</v>
      </c>
      <c r="D32" s="230">
        <f>[1]CUADRO3!C26</f>
        <v>16326.762284018185</v>
      </c>
      <c r="E32" s="230">
        <f>[1]CUADRO3!D26</f>
        <v>7916.3412129467733</v>
      </c>
      <c r="F32" s="230">
        <f>[1]CUADRO3!E26</f>
        <v>5823.3596182566416</v>
      </c>
      <c r="G32" s="230">
        <f>[1]CUADRO3!F26</f>
        <v>9087.3243801822682</v>
      </c>
      <c r="H32" s="230">
        <f>[1]CUADRO3!G26</f>
        <v>0</v>
      </c>
      <c r="I32" s="230">
        <f>[1]CUADRO3!H26</f>
        <v>4103.2376633585081</v>
      </c>
      <c r="J32" s="38"/>
      <c r="K32" s="39"/>
      <c r="L32" s="38"/>
      <c r="M32" s="39"/>
      <c r="N32" s="38"/>
      <c r="O32" s="39"/>
      <c r="P32" s="38"/>
      <c r="Q32" s="39"/>
      <c r="T32" s="17"/>
      <c r="V32" s="17"/>
      <c r="X32" s="17"/>
      <c r="Z32" s="17"/>
      <c r="AB32" s="17"/>
      <c r="AD32" s="17"/>
      <c r="AF32" s="17"/>
      <c r="AH32" s="17"/>
      <c r="AJ32" s="17"/>
    </row>
    <row r="33" spans="1:36" customFormat="1" x14ac:dyDescent="0.2">
      <c r="A33" s="192" t="s">
        <v>108</v>
      </c>
      <c r="B33" s="230">
        <f>[1]CUADRO3!B27</f>
        <v>6288.3808481311689</v>
      </c>
      <c r="C33" s="230">
        <f>[1]CUADRO3!I27</f>
        <v>6799.8248712170198</v>
      </c>
      <c r="D33" s="230">
        <f>[1]CUADRO3!C27</f>
        <v>13112.516621687482</v>
      </c>
      <c r="E33" s="230">
        <f>[1]CUADRO3!D27</f>
        <v>5914.6687237295955</v>
      </c>
      <c r="F33" s="230">
        <f>[1]CUADRO3!E27</f>
        <v>4312.4256572477079</v>
      </c>
      <c r="G33" s="230">
        <f>[1]CUADRO3!F27</f>
        <v>7138.8365243016724</v>
      </c>
      <c r="H33" s="230">
        <f>[1]CUADRO3!G27</f>
        <v>0</v>
      </c>
      <c r="I33" s="230">
        <f>[1]CUADRO3!H27</f>
        <v>1878.5161718079373</v>
      </c>
      <c r="J33" s="38"/>
      <c r="K33" s="39"/>
      <c r="L33" s="38"/>
      <c r="M33" s="39"/>
      <c r="N33" s="38"/>
      <c r="O33" s="39"/>
      <c r="P33" s="38"/>
      <c r="Q33" s="39"/>
      <c r="T33" s="17"/>
      <c r="V33" s="17"/>
      <c r="X33" s="17"/>
      <c r="Z33" s="17"/>
      <c r="AB33" s="17"/>
      <c r="AD33" s="17"/>
      <c r="AF33" s="17"/>
      <c r="AH33" s="17"/>
      <c r="AJ33" s="17"/>
    </row>
    <row r="34" spans="1:36" customFormat="1" x14ac:dyDescent="0.2">
      <c r="A34" s="38"/>
      <c r="B34" s="230"/>
      <c r="C34" s="230"/>
      <c r="D34" s="230"/>
      <c r="E34" s="230"/>
      <c r="F34" s="230"/>
      <c r="G34" s="230"/>
      <c r="H34" s="22"/>
      <c r="I34" s="22"/>
      <c r="J34" s="22"/>
      <c r="K34" s="39"/>
      <c r="L34" s="22"/>
      <c r="M34" s="39"/>
      <c r="N34" s="22"/>
      <c r="O34" s="39"/>
      <c r="P34" s="22"/>
      <c r="Q34" s="39"/>
      <c r="T34" s="17"/>
      <c r="V34" s="17"/>
      <c r="X34" s="17"/>
      <c r="Z34" s="17"/>
      <c r="AB34" s="17"/>
      <c r="AD34" s="17"/>
      <c r="AF34" s="17"/>
      <c r="AH34" s="17"/>
      <c r="AJ34" s="17"/>
    </row>
    <row r="35" spans="1:36" customFormat="1" x14ac:dyDescent="0.2">
      <c r="A35" s="16" t="s">
        <v>70</v>
      </c>
      <c r="B35" s="230"/>
      <c r="C35" s="230"/>
      <c r="D35" s="230"/>
      <c r="E35" s="230"/>
      <c r="F35" s="230"/>
      <c r="G35" s="230"/>
      <c r="H35" s="52"/>
      <c r="I35" s="52"/>
      <c r="J35" s="52"/>
      <c r="K35" s="23"/>
      <c r="L35" s="52"/>
      <c r="M35" s="23"/>
      <c r="N35" s="52"/>
      <c r="O35" s="23"/>
      <c r="P35" s="52"/>
      <c r="Q35" s="23"/>
      <c r="T35" s="17"/>
      <c r="V35" s="17"/>
      <c r="X35" s="17"/>
      <c r="Z35" s="17"/>
      <c r="AB35" s="17"/>
      <c r="AD35" s="17"/>
      <c r="AF35" s="17"/>
      <c r="AH35" s="17"/>
      <c r="AJ35" s="17"/>
    </row>
    <row r="36" spans="1:36" customFormat="1" x14ac:dyDescent="0.2">
      <c r="A36" s="243" t="s">
        <v>63</v>
      </c>
      <c r="B36" s="230"/>
      <c r="C36" s="230"/>
      <c r="D36" s="230"/>
      <c r="E36" s="230"/>
      <c r="F36" s="230"/>
      <c r="G36" s="230"/>
      <c r="H36" s="38"/>
      <c r="I36" s="38"/>
      <c r="J36" s="38"/>
      <c r="K36" s="39"/>
      <c r="L36" s="38"/>
      <c r="M36" s="39"/>
      <c r="N36" s="38"/>
      <c r="O36" s="39"/>
      <c r="P36" s="38"/>
      <c r="Q36" s="39"/>
      <c r="T36" s="17"/>
      <c r="V36" s="17"/>
      <c r="X36" s="17"/>
      <c r="Z36" s="17"/>
      <c r="AB36" s="17"/>
      <c r="AD36" s="17"/>
      <c r="AF36" s="17"/>
      <c r="AH36" s="17"/>
      <c r="AJ36" s="17"/>
    </row>
    <row r="37" spans="1:36" customFormat="1" x14ac:dyDescent="0.2">
      <c r="A37" s="241" t="s">
        <v>128</v>
      </c>
      <c r="B37" s="230">
        <f>[1]CUADRO3!B28</f>
        <v>3283.6550129176267</v>
      </c>
      <c r="C37" s="230">
        <f>[1]CUADRO3!I28</f>
        <v>3694.7552342254917</v>
      </c>
      <c r="D37" s="230">
        <f>[1]CUADRO3!C28</f>
        <v>8178.6800677271813</v>
      </c>
      <c r="E37" s="230">
        <f>[1]CUADRO3!D28</f>
        <v>3589.2581554082344</v>
      </c>
      <c r="F37" s="230">
        <f>[1]CUADRO3!E28</f>
        <v>800</v>
      </c>
      <c r="G37" s="230">
        <f>[1]CUADRO3!F28</f>
        <v>3067.2029967968301</v>
      </c>
      <c r="H37" s="230">
        <f>[1]CUADRO3!G28</f>
        <v>1000</v>
      </c>
      <c r="I37" s="230">
        <f>[1]CUADRO3!H28</f>
        <v>2162.4877601136754</v>
      </c>
      <c r="J37" s="38"/>
      <c r="K37" s="39"/>
      <c r="L37" s="38"/>
      <c r="M37" s="39"/>
      <c r="N37" s="38"/>
      <c r="O37" s="39"/>
      <c r="P37" s="38"/>
      <c r="Q37" s="39"/>
      <c r="T37" s="17"/>
      <c r="V37" s="17"/>
      <c r="X37" s="17"/>
      <c r="Z37" s="17"/>
      <c r="AB37" s="17"/>
      <c r="AD37" s="17"/>
      <c r="AF37" s="17"/>
      <c r="AH37" s="17"/>
      <c r="AJ37" s="17"/>
    </row>
    <row r="38" spans="1:36" customFormat="1" x14ac:dyDescent="0.2">
      <c r="A38" s="241" t="s">
        <v>129</v>
      </c>
      <c r="B38" s="230">
        <f>[1]CUADRO3!B29</f>
        <v>5884.8694907277531</v>
      </c>
      <c r="C38" s="230">
        <f>[1]CUADRO3!I29</f>
        <v>6798.6834142552871</v>
      </c>
      <c r="D38" s="230">
        <f>[1]CUADRO3!C29</f>
        <v>9598.890388225258</v>
      </c>
      <c r="E38" s="230">
        <f>[1]CUADRO3!D29</f>
        <v>6661.4298150111563</v>
      </c>
      <c r="F38" s="230">
        <f>[1]CUADRO3!E29</f>
        <v>6002.2629994443359</v>
      </c>
      <c r="G38" s="230">
        <f>[1]CUADRO3!F29</f>
        <v>4757.9250397162014</v>
      </c>
      <c r="H38" s="230">
        <f>[1]CUADRO3!F29</f>
        <v>4757.9250397162014</v>
      </c>
      <c r="I38" s="230">
        <f>[1]CUADRO3!G29</f>
        <v>2789.8279497248409</v>
      </c>
      <c r="J38" s="38"/>
      <c r="K38" s="39"/>
      <c r="L38" s="38"/>
      <c r="M38" s="39"/>
      <c r="N38" s="38"/>
      <c r="O38" s="39"/>
      <c r="P38" s="38"/>
      <c r="Q38" s="39"/>
      <c r="T38" s="17"/>
      <c r="V38" s="17"/>
      <c r="X38" s="17"/>
      <c r="Z38" s="17"/>
      <c r="AB38" s="17"/>
      <c r="AD38" s="17"/>
      <c r="AF38" s="17"/>
      <c r="AH38" s="17"/>
      <c r="AJ38" s="17"/>
    </row>
    <row r="39" spans="1:36" customFormat="1" x14ac:dyDescent="0.2">
      <c r="A39" s="241" t="s">
        <v>134</v>
      </c>
      <c r="B39" s="230">
        <f>[1]CUADRO3!B30</f>
        <v>0</v>
      </c>
      <c r="C39" s="230">
        <f>[1]CUADRO3!I30</f>
        <v>0</v>
      </c>
      <c r="D39" s="230">
        <f>[1]CUADRO3!C30</f>
        <v>0</v>
      </c>
      <c r="E39" s="230">
        <f>[1]CUADRO3!D30</f>
        <v>0</v>
      </c>
      <c r="F39" s="230">
        <f>[1]CUADRO3!E30</f>
        <v>0</v>
      </c>
      <c r="G39" s="230">
        <f>[1]CUADRO3!F30</f>
        <v>0</v>
      </c>
      <c r="H39" s="230">
        <f>[1]CUADRO3!G30</f>
        <v>0</v>
      </c>
      <c r="I39" s="230">
        <f>[1]CUADRO3!H30</f>
        <v>0</v>
      </c>
      <c r="J39" s="38"/>
      <c r="K39" s="39"/>
      <c r="L39" s="38"/>
      <c r="M39" s="39"/>
      <c r="N39" s="38"/>
      <c r="O39" s="39"/>
      <c r="P39" s="38"/>
      <c r="Q39" s="39"/>
      <c r="T39" s="17"/>
      <c r="V39" s="17"/>
      <c r="X39" s="17"/>
      <c r="Z39" s="17"/>
      <c r="AB39" s="17"/>
      <c r="AD39" s="17"/>
      <c r="AF39" s="17"/>
      <c r="AH39" s="17"/>
      <c r="AJ39" s="17"/>
    </row>
    <row r="40" spans="1:36" customFormat="1" x14ac:dyDescent="0.2">
      <c r="A40" s="243" t="s">
        <v>64</v>
      </c>
      <c r="B40" s="230">
        <f>[1]CUADRO3!B31</f>
        <v>14361.972902110281</v>
      </c>
      <c r="C40" s="230">
        <f>[1]CUADRO3!I31</f>
        <v>14640.588751029401</v>
      </c>
      <c r="D40" s="230">
        <f>[1]CUADRO3!C31</f>
        <v>16868.950811823859</v>
      </c>
      <c r="E40" s="230">
        <f>[1]CUADRO3!D31</f>
        <v>14220.493477858488</v>
      </c>
      <c r="F40" s="230">
        <f>[1]CUADRO3!E31</f>
        <v>0</v>
      </c>
      <c r="G40" s="230">
        <f>[1]CUADRO3!F31</f>
        <v>13803.887995685403</v>
      </c>
      <c r="H40" s="230">
        <f>[1]CUADRO3!G31</f>
        <v>0</v>
      </c>
      <c r="I40" s="230">
        <f>[1]CUADRO3!H31</f>
        <v>12891.420724281148</v>
      </c>
      <c r="J40" s="38"/>
      <c r="K40" s="39"/>
      <c r="L40" s="38"/>
      <c r="M40" s="39"/>
      <c r="N40" s="38"/>
      <c r="O40" s="39"/>
      <c r="P40" s="38"/>
      <c r="Q40" s="39"/>
      <c r="T40" s="17"/>
      <c r="V40" s="17"/>
      <c r="X40" s="17"/>
      <c r="Z40" s="17"/>
      <c r="AB40" s="17"/>
      <c r="AD40" s="17"/>
      <c r="AF40" s="17"/>
      <c r="AH40" s="17"/>
      <c r="AJ40" s="17"/>
    </row>
    <row r="41" spans="1:36" customFormat="1" x14ac:dyDescent="0.2">
      <c r="A41" s="243" t="s">
        <v>65</v>
      </c>
      <c r="B41" s="230">
        <f>[1]CUADRO3!B32</f>
        <v>23578.344043376008</v>
      </c>
      <c r="C41" s="230">
        <f>[1]CUADRO3!I32</f>
        <v>26495.672571363892</v>
      </c>
      <c r="D41" s="230">
        <f>[1]CUADRO3!C32</f>
        <v>27821.328119746755</v>
      </c>
      <c r="E41" s="230">
        <f>[1]CUADRO3!D33</f>
        <v>37483.918146130607</v>
      </c>
      <c r="F41" s="230">
        <f>[1]CUADRO3!E32</f>
        <v>0</v>
      </c>
      <c r="G41" s="230">
        <f>[1]CUADRO3!F32</f>
        <v>21260.128302952973</v>
      </c>
      <c r="H41" s="230">
        <f>[1]CUADRO3!G32</f>
        <v>0</v>
      </c>
      <c r="I41" s="230">
        <f>[1]CUADRO3!H32</f>
        <v>23470.515108681961</v>
      </c>
      <c r="J41" s="38"/>
      <c r="K41" s="39"/>
      <c r="L41" s="38"/>
      <c r="M41" s="39"/>
      <c r="N41" s="38"/>
      <c r="O41" s="39"/>
      <c r="P41" s="38"/>
      <c r="Q41" s="39"/>
      <c r="T41" s="17"/>
      <c r="V41" s="17"/>
      <c r="X41" s="17"/>
      <c r="Z41" s="17"/>
      <c r="AB41" s="17"/>
      <c r="AD41" s="17"/>
      <c r="AF41" s="17"/>
      <c r="AH41" s="17"/>
      <c r="AJ41" s="17"/>
    </row>
    <row r="42" spans="1:36" customFormat="1" x14ac:dyDescent="0.2">
      <c r="A42" s="243" t="s">
        <v>66</v>
      </c>
      <c r="B42" s="230">
        <f>[1]CUADRO3!B33</f>
        <v>31059.522018887121</v>
      </c>
      <c r="C42" s="230">
        <f>[1]CUADRO3!I33</f>
        <v>39302.055057267564</v>
      </c>
      <c r="D42" s="230">
        <f>[1]CUADRO3!C33</f>
        <v>40400</v>
      </c>
      <c r="E42" s="230">
        <f>[1]CUADRO3!D33</f>
        <v>37483.918146130607</v>
      </c>
      <c r="F42" s="230">
        <f>[1]CUADRO3!E33</f>
        <v>0</v>
      </c>
      <c r="G42" s="230">
        <f>[1]CUADRO3!F33</f>
        <v>29655.200774109468</v>
      </c>
      <c r="H42" s="230">
        <f>[1]CUADRO3!G33</f>
        <v>0</v>
      </c>
      <c r="I42" s="230">
        <f>[1]CUADRO3!H33</f>
        <v>22500</v>
      </c>
      <c r="J42" s="38"/>
      <c r="K42" s="39"/>
      <c r="L42" s="38"/>
      <c r="M42" s="39"/>
      <c r="N42" s="38"/>
      <c r="O42" s="39"/>
      <c r="P42" s="38"/>
      <c r="Q42" s="39"/>
      <c r="T42" s="17"/>
      <c r="V42" s="17"/>
      <c r="X42" s="17"/>
      <c r="Z42" s="17"/>
      <c r="AB42" s="17"/>
      <c r="AD42" s="17"/>
      <c r="AF42" s="17"/>
      <c r="AH42" s="17"/>
      <c r="AJ42" s="17"/>
    </row>
    <row r="43" spans="1:36" customFormat="1" x14ac:dyDescent="0.2">
      <c r="A43" s="243" t="s">
        <v>67</v>
      </c>
      <c r="B43" s="230">
        <f>[1]CUADRO3!B34</f>
        <v>41720.339655883799</v>
      </c>
      <c r="C43" s="230">
        <f>[1]CUADRO3!I34</f>
        <v>70900</v>
      </c>
      <c r="D43" s="230">
        <f>[1]CUADRO3!C34</f>
        <v>0</v>
      </c>
      <c r="E43" s="230">
        <f>[1]CUADRO3!D34</f>
        <v>70900</v>
      </c>
      <c r="F43" s="230">
        <f>[1]CUADRO3!E34</f>
        <v>0</v>
      </c>
      <c r="G43" s="230">
        <f>[1]CUADRO3!F34</f>
        <v>40066.512786711457</v>
      </c>
      <c r="H43" s="230">
        <f>[1]CUADRO3!G34</f>
        <v>0</v>
      </c>
      <c r="I43" s="230">
        <f>[1]CUADRO3!H34</f>
        <v>0</v>
      </c>
      <c r="J43" s="38"/>
      <c r="K43" s="39"/>
      <c r="L43" s="38"/>
      <c r="M43" s="39"/>
      <c r="N43" s="38"/>
      <c r="O43" s="39"/>
      <c r="P43" s="38"/>
      <c r="Q43" s="39"/>
      <c r="T43" s="17"/>
      <c r="V43" s="17"/>
      <c r="X43" s="17"/>
      <c r="Z43" s="17"/>
      <c r="AB43" s="17"/>
      <c r="AD43" s="17"/>
      <c r="AF43" s="17"/>
      <c r="AH43" s="17"/>
      <c r="AJ43" s="17"/>
    </row>
    <row r="44" spans="1:36" customFormat="1" x14ac:dyDescent="0.2">
      <c r="A44" s="243"/>
      <c r="B44" s="230"/>
      <c r="C44" s="230"/>
      <c r="D44" s="230"/>
      <c r="E44" s="230"/>
      <c r="F44" s="230"/>
      <c r="G44" s="230"/>
      <c r="H44" s="230"/>
      <c r="I44" s="230"/>
      <c r="K44" s="17"/>
      <c r="M44" s="17"/>
      <c r="O44" s="17"/>
      <c r="Q44" s="17"/>
      <c r="T44" s="17"/>
      <c r="V44" s="17"/>
      <c r="X44" s="17"/>
      <c r="Z44" s="17"/>
      <c r="AB44" s="17"/>
      <c r="AD44" s="17"/>
      <c r="AF44" s="17"/>
      <c r="AH44" s="17"/>
      <c r="AJ44" s="17"/>
    </row>
    <row r="45" spans="1:36" customFormat="1" x14ac:dyDescent="0.2">
      <c r="A45" s="16" t="s">
        <v>12</v>
      </c>
      <c r="J45" s="59"/>
      <c r="K45" s="59"/>
      <c r="L45" s="59"/>
      <c r="M45" s="59"/>
      <c r="N45" s="59"/>
      <c r="O45" s="59"/>
      <c r="P45" s="59"/>
      <c r="Q45" s="59"/>
      <c r="T45" s="17"/>
      <c r="V45" s="17"/>
      <c r="X45" s="17"/>
      <c r="Z45" s="17"/>
      <c r="AB45" s="17"/>
      <c r="AD45" s="17"/>
      <c r="AF45" s="17"/>
      <c r="AH45" s="17"/>
      <c r="AJ45" s="17"/>
    </row>
    <row r="46" spans="1:36" customFormat="1" x14ac:dyDescent="0.2">
      <c r="A46" s="41" t="s">
        <v>32</v>
      </c>
      <c r="B46" s="230">
        <f>[1]CUADRO3!B36</f>
        <v>4682.9576075744026</v>
      </c>
      <c r="C46" s="230">
        <f>[1]CUADRO3!I36</f>
        <v>4000.8827281649133</v>
      </c>
      <c r="D46" s="230">
        <f>[1]CUADRO3!C36</f>
        <v>0</v>
      </c>
      <c r="E46" s="230">
        <f>[1]CUADRO3!D36</f>
        <v>4000.8827281649133</v>
      </c>
      <c r="F46" s="230">
        <f>[1]CUADRO3!E36</f>
        <v>0</v>
      </c>
      <c r="G46" s="230">
        <f>[1]CUADRO3!F36</f>
        <v>7814.8101647954327</v>
      </c>
      <c r="H46" s="230">
        <f>[1]CUADRO3!G36</f>
        <v>0</v>
      </c>
      <c r="I46" s="230">
        <f>[1]CUADRO3!H36</f>
        <v>2525.4268875924472</v>
      </c>
      <c r="J46" s="38"/>
      <c r="K46" s="39"/>
      <c r="L46" s="38"/>
      <c r="M46" s="39"/>
      <c r="N46" s="38"/>
      <c r="O46" s="39"/>
      <c r="P46" s="38"/>
      <c r="Q46" s="39"/>
      <c r="T46" s="17"/>
      <c r="V46" s="17"/>
      <c r="X46" s="17"/>
      <c r="Z46" s="17"/>
      <c r="AB46" s="17"/>
      <c r="AD46" s="17"/>
      <c r="AF46" s="17"/>
      <c r="AH46" s="17"/>
      <c r="AJ46" s="17"/>
    </row>
    <row r="47" spans="1:36" customFormat="1" x14ac:dyDescent="0.2">
      <c r="A47" s="41" t="s">
        <v>33</v>
      </c>
      <c r="B47" s="230">
        <f>[1]CUADRO3!B37</f>
        <v>9423.0581260310319</v>
      </c>
      <c r="C47" s="230">
        <f>[1]CUADRO3!I37</f>
        <v>9954.1332343493632</v>
      </c>
      <c r="D47" s="230">
        <f>[1]CUADRO3!C37</f>
        <v>0</v>
      </c>
      <c r="E47" s="230">
        <f>[1]CUADRO3!D37</f>
        <v>9954.1332343493632</v>
      </c>
      <c r="F47" s="230">
        <f>[1]CUADRO3!E37</f>
        <v>0</v>
      </c>
      <c r="G47" s="230">
        <f>[1]CUADRO3!F37</f>
        <v>9465.3892960030098</v>
      </c>
      <c r="H47" s="230">
        <f>[1]CUADRO3!G37</f>
        <v>0</v>
      </c>
      <c r="I47" s="230">
        <f>[1]CUADRO3!H37</f>
        <v>4190.8293762737376</v>
      </c>
      <c r="J47" s="38"/>
      <c r="K47" s="39"/>
      <c r="L47" s="38"/>
      <c r="M47" s="39"/>
      <c r="N47" s="38"/>
      <c r="O47" s="39"/>
      <c r="P47" s="38"/>
      <c r="Q47" s="39"/>
      <c r="T47" s="17"/>
      <c r="V47" s="17"/>
      <c r="X47" s="17"/>
      <c r="Z47" s="17"/>
      <c r="AB47" s="17"/>
      <c r="AD47" s="17"/>
      <c r="AF47" s="17"/>
      <c r="AH47" s="17"/>
      <c r="AJ47" s="17"/>
    </row>
    <row r="48" spans="1:36" customFormat="1" x14ac:dyDescent="0.2">
      <c r="A48" s="41" t="s">
        <v>42</v>
      </c>
      <c r="B48" s="230">
        <f>[1]CUADRO3!B38</f>
        <v>8639.2244382089757</v>
      </c>
      <c r="C48" s="230">
        <f>[1]CUADRO3!I38</f>
        <v>9473.9493835837711</v>
      </c>
      <c r="D48" s="230">
        <f>[1]CUADRO3!C38</f>
        <v>14265.633785921169</v>
      </c>
      <c r="E48" s="230">
        <f>[1]CUADRO3!D38</f>
        <v>8834.8421546733825</v>
      </c>
      <c r="F48" s="230">
        <f>[1]CUADRO3!E38</f>
        <v>5347.2906145218813</v>
      </c>
      <c r="G48" s="230">
        <f>[1]CUADRO3!F38</f>
        <v>8707.9454183875696</v>
      </c>
      <c r="H48" s="230">
        <f>[1]CUADRO3!G38</f>
        <v>2594.5575606314524</v>
      </c>
      <c r="I48" s="230">
        <f>[1]CUADRO3!H38</f>
        <v>4432.6765637616936</v>
      </c>
      <c r="J48" s="38"/>
      <c r="K48" s="39"/>
      <c r="L48" s="38"/>
      <c r="M48" s="39"/>
      <c r="N48" s="38"/>
      <c r="O48" s="39"/>
      <c r="P48" s="38"/>
      <c r="Q48" s="39"/>
      <c r="T48" s="17"/>
      <c r="V48" s="17"/>
      <c r="X48" s="17"/>
      <c r="Z48" s="17"/>
      <c r="AB48" s="17"/>
      <c r="AD48" s="17"/>
      <c r="AF48" s="17"/>
      <c r="AH48" s="17"/>
      <c r="AJ48" s="17"/>
    </row>
    <row r="49" spans="1:36" customFormat="1" x14ac:dyDescent="0.2">
      <c r="A49" s="202" t="s">
        <v>38</v>
      </c>
      <c r="B49" s="242">
        <f>[1]CUADRO3!B39</f>
        <v>7278.4679104608413</v>
      </c>
      <c r="C49" s="242">
        <f>[1]CUADRO3!I39</f>
        <v>7914.5593081291145</v>
      </c>
      <c r="D49" s="242">
        <f>[1]CUADRO3!C39</f>
        <v>8000.0000000000009</v>
      </c>
      <c r="E49" s="242">
        <f>[1]CUADRO3!D39</f>
        <v>7911.2953135367334</v>
      </c>
      <c r="F49" s="242">
        <f>[1]CUADRO3!E39</f>
        <v>0</v>
      </c>
      <c r="G49" s="242">
        <f>[1]CUADRO3!F39</f>
        <v>0</v>
      </c>
      <c r="H49" s="242">
        <f>[1]CUADRO3!G39</f>
        <v>0</v>
      </c>
      <c r="I49" s="242">
        <f>[1]CUADRO3!H39</f>
        <v>1392.1653927195784</v>
      </c>
      <c r="J49" s="38"/>
      <c r="K49" s="39"/>
      <c r="L49" s="38"/>
      <c r="M49" s="39"/>
      <c r="N49" s="38"/>
      <c r="O49" s="39"/>
      <c r="P49" s="38"/>
      <c r="Q49" s="39"/>
      <c r="T49" s="17"/>
      <c r="V49" s="17"/>
      <c r="X49" s="17"/>
      <c r="Z49" s="17"/>
      <c r="AB49" s="17"/>
      <c r="AD49" s="17"/>
      <c r="AF49" s="17"/>
      <c r="AH49" s="17"/>
      <c r="AJ49" s="17"/>
    </row>
    <row r="50" spans="1:36" ht="12" customHeight="1" x14ac:dyDescent="0.2">
      <c r="A50" s="13" t="str">
        <f>'C01'!A41</f>
        <v>Fuente: Instituto Nacional de Estadística (INE).  LXXIV Encuesta Permanente de Hogares de Propósitos Múltiples, Junio 2022.</v>
      </c>
    </row>
    <row r="51" spans="1:36" x14ac:dyDescent="0.2">
      <c r="A51" s="13" t="str">
        <f>'C01'!$A$42</f>
        <v>(Promedio de salarios mínimos por rama)</v>
      </c>
    </row>
    <row r="52" spans="1:36" x14ac:dyDescent="0.2">
      <c r="A52" s="29" t="s">
        <v>136</v>
      </c>
      <c r="K52" s="12"/>
    </row>
    <row r="53" spans="1:36" x14ac:dyDescent="0.2">
      <c r="A53" s="13"/>
      <c r="K53" s="12"/>
    </row>
    <row r="54" spans="1:36" x14ac:dyDescent="0.2">
      <c r="A54" s="285" t="s">
        <v>81</v>
      </c>
      <c r="B54" s="285"/>
      <c r="C54" s="285"/>
      <c r="D54" s="285"/>
      <c r="E54" s="285"/>
      <c r="F54" s="285"/>
      <c r="G54" s="285"/>
      <c r="H54" s="285"/>
    </row>
    <row r="55" spans="1:36" x14ac:dyDescent="0.2">
      <c r="A55" s="285" t="s">
        <v>82</v>
      </c>
      <c r="B55" s="285"/>
      <c r="C55" s="285"/>
      <c r="D55" s="285"/>
      <c r="E55" s="285"/>
      <c r="F55" s="285"/>
      <c r="G55" s="285"/>
      <c r="H55" s="285"/>
    </row>
    <row r="56" spans="1:36" x14ac:dyDescent="0.2">
      <c r="A56" s="285" t="s">
        <v>55</v>
      </c>
      <c r="B56" s="285"/>
      <c r="C56" s="285"/>
      <c r="D56" s="285"/>
      <c r="E56" s="285"/>
      <c r="F56" s="285"/>
      <c r="G56" s="285"/>
      <c r="H56" s="285"/>
    </row>
    <row r="57" spans="1:36" customFormat="1" ht="23.25" x14ac:dyDescent="0.35">
      <c r="A57" s="272" t="s">
        <v>73</v>
      </c>
      <c r="B57" s="272"/>
      <c r="C57" s="272"/>
      <c r="D57" s="272"/>
      <c r="E57" s="272"/>
      <c r="F57" s="272"/>
      <c r="G57" s="272"/>
      <c r="H57" s="272"/>
      <c r="I57" s="191"/>
      <c r="J57" s="191"/>
      <c r="K57" s="191"/>
      <c r="L57" s="191"/>
      <c r="M57" s="191"/>
    </row>
    <row r="58" spans="1:36" x14ac:dyDescent="0.2">
      <c r="A58" s="290" t="s">
        <v>27</v>
      </c>
      <c r="B58" s="288" t="s">
        <v>24</v>
      </c>
      <c r="C58" s="288"/>
      <c r="D58" s="288"/>
      <c r="E58" s="288"/>
      <c r="F58" s="288"/>
      <c r="G58" s="288"/>
      <c r="H58" s="288"/>
    </row>
    <row r="59" spans="1:36" ht="11.25" customHeight="1" x14ac:dyDescent="0.2">
      <c r="A59" s="290"/>
      <c r="B59" s="286" t="s">
        <v>24</v>
      </c>
      <c r="C59" s="288" t="s">
        <v>6</v>
      </c>
      <c r="D59" s="288"/>
      <c r="E59" s="288"/>
      <c r="F59" s="288"/>
      <c r="G59" s="286" t="s">
        <v>1</v>
      </c>
      <c r="H59" s="286" t="s">
        <v>139</v>
      </c>
      <c r="I59" s="286" t="s">
        <v>110</v>
      </c>
    </row>
    <row r="60" spans="1:36" x14ac:dyDescent="0.2">
      <c r="A60" s="287"/>
      <c r="B60" s="287"/>
      <c r="C60" s="255" t="s">
        <v>8</v>
      </c>
      <c r="D60" s="255" t="s">
        <v>71</v>
      </c>
      <c r="E60" s="255" t="s">
        <v>9</v>
      </c>
      <c r="F60" s="255" t="s">
        <v>72</v>
      </c>
      <c r="G60" s="287"/>
      <c r="H60" s="287"/>
      <c r="I60" s="287"/>
    </row>
    <row r="61" spans="1:36" x14ac:dyDescent="0.2">
      <c r="E61" s="95"/>
      <c r="F61" s="95"/>
      <c r="G61" s="95"/>
    </row>
    <row r="62" spans="1:36" x14ac:dyDescent="0.2">
      <c r="A62" s="26" t="s">
        <v>49</v>
      </c>
      <c r="B62" s="64">
        <f>B9</f>
        <v>7484.2385903834747</v>
      </c>
      <c r="C62" s="64">
        <f t="shared" ref="C62:H62" si="0">C9</f>
        <v>7919.2004319920798</v>
      </c>
      <c r="D62" s="64">
        <f t="shared" si="0"/>
        <v>14226.557994569221</v>
      </c>
      <c r="E62" s="64">
        <f t="shared" si="0"/>
        <v>7479.5321858369107</v>
      </c>
      <c r="F62" s="64">
        <f t="shared" si="0"/>
        <v>5347.2906145218813</v>
      </c>
      <c r="G62" s="64">
        <f t="shared" si="0"/>
        <v>8482.9754651971107</v>
      </c>
      <c r="H62" s="64">
        <f t="shared" si="0"/>
        <v>2594.5575606314524</v>
      </c>
      <c r="I62" s="64">
        <f t="shared" ref="I62" si="1">I9</f>
        <v>3636.9619851665175</v>
      </c>
    </row>
    <row r="63" spans="1:36" x14ac:dyDescent="0.2">
      <c r="A63" s="4"/>
      <c r="B63" s="64"/>
      <c r="C63" s="64"/>
      <c r="D63" s="64"/>
      <c r="E63" s="65"/>
      <c r="F63" s="65"/>
      <c r="G63" s="65"/>
      <c r="I63" s="96"/>
    </row>
    <row r="64" spans="1:36" x14ac:dyDescent="0.2">
      <c r="A64" s="15" t="s">
        <v>17</v>
      </c>
      <c r="B64" s="220"/>
      <c r="C64" s="220"/>
      <c r="D64" s="220"/>
      <c r="E64" s="220"/>
      <c r="F64" s="220"/>
      <c r="G64" s="220"/>
      <c r="H64" s="81"/>
      <c r="I64" s="81"/>
    </row>
    <row r="65" spans="1:9" x14ac:dyDescent="0.2">
      <c r="A65" s="73" t="s">
        <v>111</v>
      </c>
      <c r="B65" s="230">
        <f>[1]CUADRO3!B40</f>
        <v>4568.8353687168083</v>
      </c>
      <c r="C65" s="230">
        <f>[1]CUADRO3!I40</f>
        <v>3785.8518151082803</v>
      </c>
      <c r="D65" s="230">
        <f>[1]CUADRO3!C40</f>
        <v>0</v>
      </c>
      <c r="E65" s="230">
        <f>[1]CUADRO3!D40</f>
        <v>3785.8518151082803</v>
      </c>
      <c r="F65" s="230">
        <f>[1]CUADRO3!E40</f>
        <v>0</v>
      </c>
      <c r="G65" s="230">
        <f>[1]CUADRO3!F40</f>
        <v>7878.2053754891995</v>
      </c>
      <c r="H65" s="230">
        <f>[1]CUADRO3!G40</f>
        <v>0</v>
      </c>
      <c r="I65" s="230">
        <f>[1]CUADRO3!H40</f>
        <v>2526.1043230415567</v>
      </c>
    </row>
    <row r="66" spans="1:9" x14ac:dyDescent="0.2">
      <c r="A66" s="73" t="s">
        <v>88</v>
      </c>
      <c r="B66" s="230">
        <f>[1]CUADRO3!B41</f>
        <v>11567.388069661309</v>
      </c>
      <c r="C66" s="230">
        <f>[1]CUADRO3!I41</f>
        <v>14521.857849706697</v>
      </c>
      <c r="D66" s="230">
        <f>[1]CUADRO3!C41</f>
        <v>0</v>
      </c>
      <c r="E66" s="230">
        <f>[1]CUADRO3!D41</f>
        <v>14521.857849706697</v>
      </c>
      <c r="F66" s="230">
        <f>[1]CUADRO3!E41</f>
        <v>0</v>
      </c>
      <c r="G66" s="230">
        <f>[1]CUADRO3!F41</f>
        <v>3900.7523327675708</v>
      </c>
      <c r="H66" s="230">
        <f>[1]CUADRO3!G41</f>
        <v>0</v>
      </c>
      <c r="I66" s="230">
        <f>[1]CUADRO3!H41</f>
        <v>2333.3333333333335</v>
      </c>
    </row>
    <row r="67" spans="1:9" x14ac:dyDescent="0.2">
      <c r="A67" s="73" t="s">
        <v>112</v>
      </c>
      <c r="B67" s="230">
        <f>[1]CUADRO3!B42</f>
        <v>9423.0581260310319</v>
      </c>
      <c r="C67" s="230">
        <f>[1]CUADRO3!I42</f>
        <v>9954.1332343493632</v>
      </c>
      <c r="D67" s="230">
        <f>[1]CUADRO3!C42</f>
        <v>0</v>
      </c>
      <c r="E67" s="230">
        <f>[1]CUADRO3!D42</f>
        <v>9954.1332343493632</v>
      </c>
      <c r="F67" s="230">
        <f>[1]CUADRO3!E42</f>
        <v>0</v>
      </c>
      <c r="G67" s="230">
        <f>[1]CUADRO3!F42</f>
        <v>9465.3892960030098</v>
      </c>
      <c r="H67" s="230">
        <f>[1]CUADRO3!G42</f>
        <v>0</v>
      </c>
      <c r="I67" s="230">
        <f>[1]CUADRO3!H42</f>
        <v>4190.8293762737376</v>
      </c>
    </row>
    <row r="68" spans="1:9" x14ac:dyDescent="0.2">
      <c r="A68" s="73" t="s">
        <v>89</v>
      </c>
      <c r="B68" s="230">
        <f>[1]CUADRO3!B43</f>
        <v>13981.924218205331</v>
      </c>
      <c r="C68" s="230">
        <f>[1]CUADRO3!I43</f>
        <v>13981.924218205331</v>
      </c>
      <c r="D68" s="230">
        <f>[1]CUADRO3!C43</f>
        <v>22970.714769958362</v>
      </c>
      <c r="E68" s="230">
        <f>[1]CUADRO3!D43</f>
        <v>9691.9498357547618</v>
      </c>
      <c r="F68" s="230">
        <f>[1]CUADRO3!E43</f>
        <v>0</v>
      </c>
      <c r="G68" s="230">
        <f>[1]CUADRO3!F43</f>
        <v>0</v>
      </c>
      <c r="H68" s="230">
        <f>[1]CUADRO3!G43</f>
        <v>0</v>
      </c>
      <c r="I68" s="230">
        <f>[1]CUADRO3!H43</f>
        <v>0</v>
      </c>
    </row>
    <row r="69" spans="1:9" x14ac:dyDescent="0.2">
      <c r="A69" s="73" t="s">
        <v>113</v>
      </c>
      <c r="B69" s="230">
        <f>[1]CUADRO3!B44</f>
        <v>6829.1652666572763</v>
      </c>
      <c r="C69" s="230">
        <f>[1]CUADRO3!I44</f>
        <v>9153.3315545669302</v>
      </c>
      <c r="D69" s="230">
        <f>[1]CUADRO3!C44</f>
        <v>12133.915545270775</v>
      </c>
      <c r="E69" s="230">
        <f>[1]CUADRO3!D44</f>
        <v>8332.8856287187446</v>
      </c>
      <c r="F69" s="230">
        <f>[1]CUADRO3!E44</f>
        <v>0</v>
      </c>
      <c r="G69" s="230">
        <f>[1]CUADRO3!F44</f>
        <v>3101.2394418671779</v>
      </c>
      <c r="H69" s="230">
        <f>[1]CUADRO3!G44</f>
        <v>0</v>
      </c>
      <c r="I69" s="230">
        <f>[1]CUADRO3!H44</f>
        <v>600</v>
      </c>
    </row>
    <row r="70" spans="1:9" x14ac:dyDescent="0.2">
      <c r="A70" s="73" t="s">
        <v>114</v>
      </c>
      <c r="B70" s="230">
        <f>[1]CUADRO3!B45</f>
        <v>6739.5158021681809</v>
      </c>
      <c r="C70" s="230">
        <f>[1]CUADRO3!I45</f>
        <v>6361.5470480316326</v>
      </c>
      <c r="D70" s="230">
        <f>[1]CUADRO3!C45</f>
        <v>0</v>
      </c>
      <c r="E70" s="230">
        <f>[1]CUADRO3!D45</f>
        <v>6361.5470480316326</v>
      </c>
      <c r="F70" s="230">
        <f>[1]CUADRO3!E45</f>
        <v>0</v>
      </c>
      <c r="G70" s="230">
        <f>[1]CUADRO3!F45</f>
        <v>10753.131006793838</v>
      </c>
      <c r="H70" s="230">
        <f>[1]CUADRO3!G45</f>
        <v>0</v>
      </c>
      <c r="I70" s="230">
        <f>[1]CUADRO3!H45</f>
        <v>4814.8621745246983</v>
      </c>
    </row>
    <row r="71" spans="1:9" x14ac:dyDescent="0.2">
      <c r="A71" s="73" t="s">
        <v>115</v>
      </c>
      <c r="B71" s="230">
        <f>[1]CUADRO3!B46</f>
        <v>8457.6383235627109</v>
      </c>
      <c r="C71" s="230">
        <f>[1]CUADRO3!I46</f>
        <v>9140.9968762065491</v>
      </c>
      <c r="D71" s="230">
        <f>[1]CUADRO3!C46</f>
        <v>0</v>
      </c>
      <c r="E71" s="230">
        <f>[1]CUADRO3!D46</f>
        <v>9140.9968762065491</v>
      </c>
      <c r="F71" s="230">
        <f>[1]CUADRO3!E46</f>
        <v>0</v>
      </c>
      <c r="G71" s="230">
        <f>[1]CUADRO3!F46</f>
        <v>8146.5801018144293</v>
      </c>
      <c r="H71" s="230">
        <f>[1]CUADRO3!G46</f>
        <v>2303.2297689531188</v>
      </c>
      <c r="I71" s="230">
        <f>[1]CUADRO3!H46</f>
        <v>3903.6068075700773</v>
      </c>
    </row>
    <row r="72" spans="1:9" x14ac:dyDescent="0.2">
      <c r="A72" s="73" t="s">
        <v>90</v>
      </c>
      <c r="B72" s="230">
        <f>[1]CUADRO3!B47</f>
        <v>7396.9976501894744</v>
      </c>
      <c r="C72" s="230">
        <f>[1]CUADRO3!I47</f>
        <v>10069.875551201989</v>
      </c>
      <c r="D72" s="230">
        <f>[1]CUADRO3!C47</f>
        <v>22025.391604819815</v>
      </c>
      <c r="E72" s="230">
        <f>[1]CUADRO3!D47</f>
        <v>9281.8389375152474</v>
      </c>
      <c r="F72" s="230">
        <f>[1]CUADRO3!E47</f>
        <v>0</v>
      </c>
      <c r="G72" s="230">
        <f>[1]CUADRO3!F47</f>
        <v>7576.9668138551715</v>
      </c>
      <c r="H72" s="230">
        <f>[1]CUADRO3!G47</f>
        <v>0</v>
      </c>
      <c r="I72" s="230">
        <f>[1]CUADRO3!H47</f>
        <v>4513.7887940865876</v>
      </c>
    </row>
    <row r="73" spans="1:9" x14ac:dyDescent="0.2">
      <c r="A73" s="73" t="s">
        <v>116</v>
      </c>
      <c r="B73" s="230">
        <f>[1]CUADRO3!B48</f>
        <v>9692.9055123244216</v>
      </c>
      <c r="C73" s="230">
        <f>[1]CUADRO3!I48</f>
        <v>9007.796225422886</v>
      </c>
      <c r="D73" s="230">
        <f>[1]CUADRO3!C48</f>
        <v>0</v>
      </c>
      <c r="E73" s="230">
        <f>[1]CUADRO3!D48</f>
        <v>9007.796225422886</v>
      </c>
      <c r="F73" s="230">
        <f>[1]CUADRO3!E48</f>
        <v>0</v>
      </c>
      <c r="G73" s="230">
        <f>[1]CUADRO3!F48</f>
        <v>12614.729713631723</v>
      </c>
      <c r="H73" s="230">
        <f>[1]CUADRO3!G48</f>
        <v>0</v>
      </c>
      <c r="I73" s="230">
        <f>[1]CUADRO3!H48</f>
        <v>2375.90325903646</v>
      </c>
    </row>
    <row r="74" spans="1:9" x14ac:dyDescent="0.2">
      <c r="A74" s="73" t="s">
        <v>117</v>
      </c>
      <c r="B74" s="230">
        <f>[1]CUADRO3!B49</f>
        <v>13815.005635005909</v>
      </c>
      <c r="C74" s="230">
        <f>[1]CUADRO3!I49</f>
        <v>13681.399957874699</v>
      </c>
      <c r="D74" s="230">
        <f>[1]CUADRO3!C49</f>
        <v>20649.117929485576</v>
      </c>
      <c r="E74" s="230">
        <f>[1]CUADRO3!D49</f>
        <v>13208.115278282494</v>
      </c>
      <c r="F74" s="230">
        <f>[1]CUADRO3!E49</f>
        <v>0</v>
      </c>
      <c r="G74" s="230">
        <f>[1]CUADRO3!F49</f>
        <v>18350.65678013935</v>
      </c>
      <c r="H74" s="230">
        <f>[1]CUADRO3!G49</f>
        <v>0</v>
      </c>
      <c r="I74" s="230">
        <f>[1]CUADRO3!H49</f>
        <v>3000</v>
      </c>
    </row>
    <row r="75" spans="1:9" x14ac:dyDescent="0.2">
      <c r="A75" s="73" t="s">
        <v>118</v>
      </c>
      <c r="B75" s="230">
        <f>[1]CUADRO3!B50</f>
        <v>13584.569712029941</v>
      </c>
      <c r="C75" s="230">
        <f>[1]CUADRO3!I50</f>
        <v>13342.826373495967</v>
      </c>
      <c r="D75" s="230">
        <f>[1]CUADRO3!C50</f>
        <v>7346.7820665821901</v>
      </c>
      <c r="E75" s="230">
        <f>[1]CUADRO3!D50</f>
        <v>13454.329796830827</v>
      </c>
      <c r="F75" s="230">
        <f>[1]CUADRO3!E50</f>
        <v>0</v>
      </c>
      <c r="G75" s="230">
        <f>[1]CUADRO3!F50</f>
        <v>18070.045990752111</v>
      </c>
      <c r="H75" s="230">
        <f>[1]CUADRO3!G50</f>
        <v>0</v>
      </c>
      <c r="I75" s="230">
        <f>[1]CUADRO3!H50</f>
        <v>0</v>
      </c>
    </row>
    <row r="76" spans="1:9" x14ac:dyDescent="0.2">
      <c r="A76" s="73" t="s">
        <v>91</v>
      </c>
      <c r="B76" s="230">
        <f>[1]CUADRO3!B51</f>
        <v>9911.9890547125851</v>
      </c>
      <c r="C76" s="230">
        <f>[1]CUADRO3!I51</f>
        <v>9321.1847492547695</v>
      </c>
      <c r="D76" s="230">
        <f>[1]CUADRO3!C51</f>
        <v>0</v>
      </c>
      <c r="E76" s="230">
        <f>[1]CUADRO3!D51</f>
        <v>9321.1847492547695</v>
      </c>
      <c r="F76" s="230">
        <f>[1]CUADRO3!E51</f>
        <v>0</v>
      </c>
      <c r="G76" s="230">
        <f>[1]CUADRO3!F51</f>
        <v>12000</v>
      </c>
      <c r="H76" s="230">
        <f>[1]CUADRO3!G51</f>
        <v>0</v>
      </c>
      <c r="I76" s="230">
        <f>[1]CUADRO3!H51</f>
        <v>0</v>
      </c>
    </row>
    <row r="77" spans="1:9" x14ac:dyDescent="0.2">
      <c r="A77" s="73" t="s">
        <v>119</v>
      </c>
      <c r="B77" s="230">
        <f>[1]CUADRO3!B52</f>
        <v>12611.752941130686</v>
      </c>
      <c r="C77" s="230">
        <f>[1]CUADRO3!I52</f>
        <v>11713.655500254219</v>
      </c>
      <c r="D77" s="230">
        <f>[1]CUADRO3!C52</f>
        <v>0</v>
      </c>
      <c r="E77" s="230">
        <f>[1]CUADRO3!D52</f>
        <v>11713.655500254219</v>
      </c>
      <c r="F77" s="230">
        <f>[1]CUADRO3!E52</f>
        <v>0</v>
      </c>
      <c r="G77" s="230">
        <f>[1]CUADRO3!F52</f>
        <v>15213.417552195617</v>
      </c>
      <c r="H77" s="230">
        <f>[1]CUADRO3!G52</f>
        <v>0</v>
      </c>
      <c r="I77" s="230">
        <f>[1]CUADRO3!H52</f>
        <v>3653.7485207777654</v>
      </c>
    </row>
    <row r="78" spans="1:9" x14ac:dyDescent="0.2">
      <c r="A78" s="73" t="s">
        <v>92</v>
      </c>
      <c r="B78" s="230">
        <f>[1]CUADRO3!B53</f>
        <v>8982.2063130984461</v>
      </c>
      <c r="C78" s="230">
        <f>[1]CUADRO3!I53</f>
        <v>9216.3594279058998</v>
      </c>
      <c r="D78" s="230">
        <f>[1]CUADRO3!C53</f>
        <v>10474.243938156038</v>
      </c>
      <c r="E78" s="230">
        <f>[1]CUADRO3!D53</f>
        <v>9164.9280468603847</v>
      </c>
      <c r="F78" s="230">
        <f>[1]CUADRO3!E53</f>
        <v>0</v>
      </c>
      <c r="G78" s="230">
        <f>[1]CUADRO3!F53</f>
        <v>8985.9679455175792</v>
      </c>
      <c r="H78" s="230">
        <f>[1]CUADRO3!G53</f>
        <v>0</v>
      </c>
      <c r="I78" s="230">
        <f>[1]CUADRO3!H53</f>
        <v>1872.9015750999561</v>
      </c>
    </row>
    <row r="79" spans="1:9" x14ac:dyDescent="0.2">
      <c r="A79" s="73" t="s">
        <v>120</v>
      </c>
      <c r="B79" s="230">
        <f>[1]CUADRO3!B54</f>
        <v>13069.148267307588</v>
      </c>
      <c r="C79" s="230">
        <f>[1]CUADRO3!I54</f>
        <v>13220.271942365387</v>
      </c>
      <c r="D79" s="230">
        <f>[1]CUADRO3!C54</f>
        <v>13220.271942365387</v>
      </c>
      <c r="E79" s="230">
        <f>[1]CUADRO3!D54</f>
        <v>0</v>
      </c>
      <c r="F79" s="230">
        <f>[1]CUADRO3!E54</f>
        <v>0</v>
      </c>
      <c r="G79" s="230">
        <f>[1]CUADRO3!F54</f>
        <v>0</v>
      </c>
      <c r="H79" s="230">
        <f>[1]CUADRO3!G54</f>
        <v>0</v>
      </c>
      <c r="I79" s="230">
        <f>[1]CUADRO3!H54</f>
        <v>3240</v>
      </c>
    </row>
    <row r="80" spans="1:9" x14ac:dyDescent="0.2">
      <c r="A80" s="73" t="s">
        <v>93</v>
      </c>
      <c r="B80" s="230">
        <f>[1]CUADRO3!B55</f>
        <v>13941.502929716469</v>
      </c>
      <c r="C80" s="230">
        <f>[1]CUADRO3!I55</f>
        <v>14366.88640548241</v>
      </c>
      <c r="D80" s="230">
        <f>[1]CUADRO3!C55</f>
        <v>14962.395615028214</v>
      </c>
      <c r="E80" s="230">
        <f>[1]CUADRO3!D55</f>
        <v>12599.557699949528</v>
      </c>
      <c r="F80" s="230">
        <f>[1]CUADRO3!E55</f>
        <v>0</v>
      </c>
      <c r="G80" s="230">
        <f>[1]CUADRO3!F55</f>
        <v>5000</v>
      </c>
      <c r="H80" s="230">
        <f>[1]CUADRO3!G55</f>
        <v>0</v>
      </c>
      <c r="I80" s="230">
        <f>[1]CUADRO3!H55</f>
        <v>5000</v>
      </c>
    </row>
    <row r="81" spans="1:9" x14ac:dyDescent="0.2">
      <c r="A81" s="73" t="s">
        <v>121</v>
      </c>
      <c r="B81" s="230">
        <f>[1]CUADRO3!B56</f>
        <v>9738.3665823676638</v>
      </c>
      <c r="C81" s="230">
        <f>[1]CUADRO3!I56</f>
        <v>11136.964982383621</v>
      </c>
      <c r="D81" s="230">
        <f>[1]CUADRO3!C56</f>
        <v>13636.100214193642</v>
      </c>
      <c r="E81" s="230">
        <f>[1]CUADRO3!D56</f>
        <v>8650.7309462378325</v>
      </c>
      <c r="F81" s="230">
        <f>[1]CUADRO3!E56</f>
        <v>0</v>
      </c>
      <c r="G81" s="230">
        <f>[1]CUADRO3!F56</f>
        <v>5577.9304566886494</v>
      </c>
      <c r="H81" s="230">
        <f>[1]CUADRO3!G56</f>
        <v>0</v>
      </c>
      <c r="I81" s="230">
        <f>[1]CUADRO3!H56</f>
        <v>4102.8973944250865</v>
      </c>
    </row>
    <row r="82" spans="1:9" x14ac:dyDescent="0.2">
      <c r="A82" s="73" t="s">
        <v>122</v>
      </c>
      <c r="B82" s="230">
        <f>[1]CUADRO3!B57</f>
        <v>9684.5714922702482</v>
      </c>
      <c r="C82" s="230">
        <f>[1]CUADRO3!I57</f>
        <v>11631.511341528405</v>
      </c>
      <c r="D82" s="230">
        <f>[1]CUADRO3!C57</f>
        <v>0</v>
      </c>
      <c r="E82" s="230">
        <f>[1]CUADRO3!D57</f>
        <v>11631.511341528405</v>
      </c>
      <c r="F82" s="230">
        <f>[1]CUADRO3!E57</f>
        <v>0</v>
      </c>
      <c r="G82" s="230">
        <f>[1]CUADRO3!F57</f>
        <v>7662.0584235754359</v>
      </c>
      <c r="H82" s="230">
        <f>[1]CUADRO3!G57</f>
        <v>0</v>
      </c>
      <c r="I82" s="230">
        <f>[1]CUADRO3!H57</f>
        <v>8259.6207257974456</v>
      </c>
    </row>
    <row r="83" spans="1:9" x14ac:dyDescent="0.2">
      <c r="A83" s="73" t="s">
        <v>94</v>
      </c>
      <c r="B83" s="230">
        <f>[1]CUADRO3!B58</f>
        <v>6686.766712060994</v>
      </c>
      <c r="C83" s="230">
        <f>[1]CUADRO3!I58</f>
        <v>10968.108600822425</v>
      </c>
      <c r="D83" s="230">
        <f>[1]CUADRO3!C58</f>
        <v>0</v>
      </c>
      <c r="E83" s="230">
        <f>[1]CUADRO3!D58</f>
        <v>10968.108600822425</v>
      </c>
      <c r="F83" s="230">
        <f>[1]CUADRO3!E58</f>
        <v>0</v>
      </c>
      <c r="G83" s="230">
        <f>[1]CUADRO3!F58</f>
        <v>5997.5228691025477</v>
      </c>
      <c r="H83" s="230">
        <f>[1]CUADRO3!G58</f>
        <v>3100</v>
      </c>
      <c r="I83" s="230">
        <f>[1]CUADRO3!H58</f>
        <v>3250.8970964845421</v>
      </c>
    </row>
    <row r="84" spans="1:9" x14ac:dyDescent="0.2">
      <c r="A84" s="73" t="s">
        <v>123</v>
      </c>
      <c r="B84" s="230">
        <f>[1]CUADRO3!B59</f>
        <v>5042.1633554204209</v>
      </c>
      <c r="C84" s="230">
        <f>[1]CUADRO3!I59</f>
        <v>5750.5791678352571</v>
      </c>
      <c r="D84" s="230">
        <f>[1]CUADRO3!C59</f>
        <v>0</v>
      </c>
      <c r="E84" s="230">
        <f>[1]CUADRO3!D59</f>
        <v>6743.6288553194918</v>
      </c>
      <c r="F84" s="230">
        <f>[1]CUADRO3!E59</f>
        <v>5347.2906145218813</v>
      </c>
      <c r="G84" s="230">
        <f>[1]CUADRO3!F59</f>
        <v>0</v>
      </c>
      <c r="H84" s="230">
        <f>[1]CUADRO3!G59</f>
        <v>0</v>
      </c>
      <c r="I84" s="230">
        <f>[1]CUADRO3!H59</f>
        <v>2462.7712854757933</v>
      </c>
    </row>
    <row r="85" spans="1:9" x14ac:dyDescent="0.2">
      <c r="A85" s="73" t="s">
        <v>124</v>
      </c>
      <c r="B85" s="230">
        <f>[1]CUADRO3!B60</f>
        <v>20302.932591160839</v>
      </c>
      <c r="C85" s="230">
        <f>[1]CUADRO3!I60</f>
        <v>20302.932591160839</v>
      </c>
      <c r="D85" s="230">
        <f>[1]CUADRO3!C60</f>
        <v>0</v>
      </c>
      <c r="E85" s="230">
        <f>[1]CUADRO3!D60</f>
        <v>20302.932591160839</v>
      </c>
      <c r="F85" s="230">
        <f>[1]CUADRO3!E60</f>
        <v>0</v>
      </c>
      <c r="G85" s="230">
        <f>[1]CUADRO3!F60</f>
        <v>0</v>
      </c>
      <c r="H85" s="230">
        <f>[1]CUADRO3!G60</f>
        <v>0</v>
      </c>
      <c r="I85" s="230">
        <f>[1]CUADRO3!H60</f>
        <v>0</v>
      </c>
    </row>
    <row r="86" spans="1:9" x14ac:dyDescent="0.2">
      <c r="A86" s="73" t="s">
        <v>125</v>
      </c>
      <c r="B86" s="230">
        <f>[1]CUADRO3!B61</f>
        <v>0</v>
      </c>
      <c r="C86" s="230">
        <f>[1]CUADRO3!I61</f>
        <v>0</v>
      </c>
      <c r="D86" s="230">
        <f>[1]CUADRO3!C61</f>
        <v>0</v>
      </c>
      <c r="E86" s="230">
        <f>[1]CUADRO3!D61</f>
        <v>0</v>
      </c>
      <c r="F86" s="230">
        <f>[1]CUADRO3!E61</f>
        <v>0</v>
      </c>
      <c r="G86" s="230">
        <f>[1]CUADRO3!F61</f>
        <v>0</v>
      </c>
      <c r="H86" s="230">
        <f>[1]CUADRO3!G61</f>
        <v>0</v>
      </c>
      <c r="I86" s="230">
        <f>[1]CUADRO3!H61</f>
        <v>0</v>
      </c>
    </row>
    <row r="87" spans="1:9" x14ac:dyDescent="0.2">
      <c r="A87" s="73" t="s">
        <v>62</v>
      </c>
      <c r="B87" s="230">
        <f>[1]CUADRO3!B62</f>
        <v>0</v>
      </c>
      <c r="C87" s="230">
        <f>[1]CUADRO3!I62</f>
        <v>0</v>
      </c>
      <c r="D87" s="230">
        <f>[1]CUADRO3!C62</f>
        <v>0</v>
      </c>
      <c r="E87" s="230">
        <f>[1]CUADRO3!D62</f>
        <v>0</v>
      </c>
      <c r="F87" s="230">
        <f>[1]CUADRO3!E62</f>
        <v>0</v>
      </c>
      <c r="G87" s="230">
        <f>[1]CUADRO3!F62</f>
        <v>0</v>
      </c>
      <c r="H87" s="230">
        <f>[1]CUADRO3!G62</f>
        <v>0</v>
      </c>
      <c r="I87" s="230">
        <f>[1]CUADRO3!H62</f>
        <v>0</v>
      </c>
    </row>
    <row r="88" spans="1:9" x14ac:dyDescent="0.2">
      <c r="A88" s="73" t="s">
        <v>126</v>
      </c>
      <c r="B88" s="230">
        <f>[1]CUADRO3!B63</f>
        <v>7278.4679104608413</v>
      </c>
      <c r="C88" s="230">
        <f>[1]CUADRO3!I63</f>
        <v>7914.5593081291145</v>
      </c>
      <c r="D88" s="230">
        <f>[1]CUADRO3!C63</f>
        <v>8000.0000000000009</v>
      </c>
      <c r="E88" s="230">
        <f>[1]CUADRO3!D63</f>
        <v>7911.2953135367334</v>
      </c>
      <c r="F88" s="230">
        <f>[1]CUADRO3!E63</f>
        <v>0</v>
      </c>
      <c r="G88" s="230">
        <f>[1]CUADRO3!F63</f>
        <v>0</v>
      </c>
      <c r="H88" s="230">
        <f>[1]CUADRO3!G63</f>
        <v>0</v>
      </c>
      <c r="I88" s="230">
        <f>[1]CUADRO3!H63</f>
        <v>1392.1653927195784</v>
      </c>
    </row>
    <row r="89" spans="1:9" x14ac:dyDescent="0.2">
      <c r="A89" s="9"/>
      <c r="E89" s="93"/>
      <c r="F89" s="93"/>
      <c r="G89" s="93"/>
      <c r="H89" s="93"/>
    </row>
    <row r="90" spans="1:9" x14ac:dyDescent="0.2">
      <c r="A90" s="16" t="s">
        <v>14</v>
      </c>
      <c r="H90" s="81"/>
      <c r="I90" s="81"/>
    </row>
    <row r="91" spans="1:9" x14ac:dyDescent="0.2">
      <c r="A91" s="73" t="s">
        <v>97</v>
      </c>
      <c r="B91" s="230">
        <f>[1]CUADRO3!B64</f>
        <v>16578.654245139274</v>
      </c>
      <c r="C91" s="230">
        <f>[1]CUADRO3!I64</f>
        <v>16403.822248577053</v>
      </c>
      <c r="D91" s="230">
        <f>[1]CUADRO3!C64</f>
        <v>18539.8542752545</v>
      </c>
      <c r="E91" s="230">
        <f>[1]CUADRO3!D64</f>
        <v>16006.002931865227</v>
      </c>
      <c r="F91" s="230">
        <f>[1]CUADRO3!E64</f>
        <v>0</v>
      </c>
      <c r="G91" s="230">
        <f>[1]CUADRO3!F64</f>
        <v>16828.45732286989</v>
      </c>
      <c r="H91" s="230">
        <f>[1]CUADRO3!G64</f>
        <v>0</v>
      </c>
      <c r="I91" s="230">
        <f>[1]CUADRO3!H64</f>
        <v>0</v>
      </c>
    </row>
    <row r="92" spans="1:9" x14ac:dyDescent="0.2">
      <c r="A92" s="73" t="s">
        <v>98</v>
      </c>
      <c r="B92" s="230">
        <f>[1]CUADRO3!B65</f>
        <v>16548.880727680866</v>
      </c>
      <c r="C92" s="230">
        <f>[1]CUADRO3!I65</f>
        <v>17089.412772367967</v>
      </c>
      <c r="D92" s="230">
        <f>[1]CUADRO3!C65</f>
        <v>15826.975873802223</v>
      </c>
      <c r="E92" s="230">
        <f>[1]CUADRO3!D65</f>
        <v>18039.225183277893</v>
      </c>
      <c r="F92" s="230">
        <f>[1]CUADRO3!E65</f>
        <v>0</v>
      </c>
      <c r="G92" s="230">
        <f>[1]CUADRO3!F65</f>
        <v>16433.838976516337</v>
      </c>
      <c r="H92" s="230">
        <f>[1]CUADRO3!G65</f>
        <v>0</v>
      </c>
      <c r="I92" s="230">
        <f>[1]CUADRO3!H65</f>
        <v>2070.2588361832077</v>
      </c>
    </row>
    <row r="93" spans="1:9" x14ac:dyDescent="0.2">
      <c r="A93" s="73" t="s">
        <v>99</v>
      </c>
      <c r="B93" s="230">
        <f>[1]CUADRO3!B66</f>
        <v>11848.086239591215</v>
      </c>
      <c r="C93" s="230">
        <f>[1]CUADRO3!I66</f>
        <v>12564.531434927376</v>
      </c>
      <c r="D93" s="230">
        <f>[1]CUADRO3!C66</f>
        <v>15615.822623892862</v>
      </c>
      <c r="E93" s="230">
        <f>[1]CUADRO3!D66</f>
        <v>11574.63243682497</v>
      </c>
      <c r="F93" s="230">
        <f>[1]CUADRO3!E66</f>
        <v>0</v>
      </c>
      <c r="G93" s="230">
        <f>[1]CUADRO3!F66</f>
        <v>11134.407434816867</v>
      </c>
      <c r="H93" s="230">
        <f>[1]CUADRO3!G66</f>
        <v>0</v>
      </c>
      <c r="I93" s="230">
        <f>[1]CUADRO3!H66</f>
        <v>5699.0542822736606</v>
      </c>
    </row>
    <row r="94" spans="1:9" x14ac:dyDescent="0.2">
      <c r="A94" s="73" t="s">
        <v>100</v>
      </c>
      <c r="B94" s="230">
        <f>[1]CUADRO3!B67</f>
        <v>11675.588681157138</v>
      </c>
      <c r="C94" s="230">
        <f>[1]CUADRO3!I67</f>
        <v>11998.310642451663</v>
      </c>
      <c r="D94" s="230">
        <f>[1]CUADRO3!C67</f>
        <v>13701.576378315855</v>
      </c>
      <c r="E94" s="230">
        <f>[1]CUADRO3!D67</f>
        <v>11846.133125317006</v>
      </c>
      <c r="F94" s="230">
        <f>[1]CUADRO3!E67</f>
        <v>0</v>
      </c>
      <c r="G94" s="230">
        <f>[1]CUADRO3!F67</f>
        <v>3800</v>
      </c>
      <c r="H94" s="230">
        <f>[1]CUADRO3!G67</f>
        <v>0</v>
      </c>
      <c r="I94" s="230">
        <f>[1]CUADRO3!H67</f>
        <v>6908.074613264308</v>
      </c>
    </row>
    <row r="95" spans="1:9" x14ac:dyDescent="0.2">
      <c r="A95" s="73" t="s">
        <v>101</v>
      </c>
      <c r="B95" s="230">
        <f>[1]CUADRO3!B68</f>
        <v>8728.6768774592201</v>
      </c>
      <c r="C95" s="230">
        <f>[1]CUADRO3!I68</f>
        <v>9240.0426509401459</v>
      </c>
      <c r="D95" s="230">
        <f>[1]CUADRO3!C68</f>
        <v>12244.305086853517</v>
      </c>
      <c r="E95" s="230">
        <f>[1]CUADRO3!D68</f>
        <v>8984.6290365629211</v>
      </c>
      <c r="F95" s="230">
        <f>[1]CUADRO3!E68</f>
        <v>5321.4263361761268</v>
      </c>
      <c r="G95" s="230">
        <f>[1]CUADRO3!F68</f>
        <v>8063.8712730016432</v>
      </c>
      <c r="H95" s="230">
        <f>[1]CUADRO3!G68</f>
        <v>3100</v>
      </c>
      <c r="I95" s="230">
        <f>[1]CUADRO3!H68</f>
        <v>6978.323701162527</v>
      </c>
    </row>
    <row r="96" spans="1:9" x14ac:dyDescent="0.2">
      <c r="A96" s="73" t="s">
        <v>102</v>
      </c>
      <c r="B96" s="230">
        <f>[1]CUADRO3!B69</f>
        <v>7506.395218081494</v>
      </c>
      <c r="C96" s="230">
        <f>[1]CUADRO3!I69</f>
        <v>5045.4904811110218</v>
      </c>
      <c r="D96" s="230">
        <f>[1]CUADRO3!C69</f>
        <v>0</v>
      </c>
      <c r="E96" s="230">
        <f>[1]CUADRO3!D69</f>
        <v>5045.4904811110218</v>
      </c>
      <c r="F96" s="230">
        <f>[1]CUADRO3!E69</f>
        <v>0</v>
      </c>
      <c r="G96" s="230">
        <f>[1]CUADRO3!F69</f>
        <v>8235.3972918575164</v>
      </c>
      <c r="H96" s="230">
        <f>[1]CUADRO3!G69</f>
        <v>0</v>
      </c>
      <c r="I96" s="230">
        <f>[1]CUADRO3!H69</f>
        <v>4930.7576120415697</v>
      </c>
    </row>
    <row r="97" spans="1:9" x14ac:dyDescent="0.2">
      <c r="A97" s="73" t="s">
        <v>103</v>
      </c>
      <c r="B97" s="230">
        <f>[1]CUADRO3!B70</f>
        <v>7562.4463523510385</v>
      </c>
      <c r="C97" s="230">
        <f>[1]CUADRO3!I70</f>
        <v>8339.7834352886875</v>
      </c>
      <c r="D97" s="230">
        <f>[1]CUADRO3!C70</f>
        <v>18227.272727272728</v>
      </c>
      <c r="E97" s="230">
        <f>[1]CUADRO3!D70</f>
        <v>8213.6320028035734</v>
      </c>
      <c r="F97" s="230">
        <f>[1]CUADRO3!E70</f>
        <v>0</v>
      </c>
      <c r="G97" s="230">
        <f>[1]CUADRO3!F70</f>
        <v>7726.092015652699</v>
      </c>
      <c r="H97" s="230">
        <f>[1]CUADRO3!G70</f>
        <v>2303.2297689531188</v>
      </c>
      <c r="I97" s="230">
        <f>[1]CUADRO3!H70</f>
        <v>4544.1634882160097</v>
      </c>
    </row>
    <row r="98" spans="1:9" x14ac:dyDescent="0.2">
      <c r="A98" s="73" t="s">
        <v>104</v>
      </c>
      <c r="B98" s="230">
        <f>[1]CUADRO3!B71</f>
        <v>8728.8531104448739</v>
      </c>
      <c r="C98" s="230">
        <f>[1]CUADRO3!I71</f>
        <v>10014.79181225864</v>
      </c>
      <c r="D98" s="230">
        <f>[1]CUADRO3!C71</f>
        <v>9883.1263817638355</v>
      </c>
      <c r="E98" s="230">
        <f>[1]CUADRO3!D71</f>
        <v>10019.220742824158</v>
      </c>
      <c r="F98" s="230">
        <f>[1]CUADRO3!E71</f>
        <v>0</v>
      </c>
      <c r="G98" s="230">
        <f>[1]CUADRO3!F71</f>
        <v>7690.3594285566051</v>
      </c>
      <c r="H98" s="230">
        <f>[1]CUADRO3!G71</f>
        <v>0</v>
      </c>
      <c r="I98" s="230">
        <f>[1]CUADRO3!H71</f>
        <v>4640.494150116514</v>
      </c>
    </row>
    <row r="99" spans="1:9" x14ac:dyDescent="0.2">
      <c r="A99" s="73" t="s">
        <v>105</v>
      </c>
      <c r="B99" s="230">
        <f>[1]CUADRO3!B72</f>
        <v>3946.1926946102244</v>
      </c>
      <c r="C99" s="230">
        <f>[1]CUADRO3!I72</f>
        <v>4316.4861207549284</v>
      </c>
      <c r="D99" s="230">
        <f>[1]CUADRO3!C72</f>
        <v>8985.2899490837572</v>
      </c>
      <c r="E99" s="230">
        <f>[1]CUADRO3!D72</f>
        <v>4238.568422038411</v>
      </c>
      <c r="F99" s="230">
        <f>[1]CUADRO3!E72</f>
        <v>5383.9167802583752</v>
      </c>
      <c r="G99" s="230">
        <f>[1]CUADRO3!F72</f>
        <v>4047.4764212103091</v>
      </c>
      <c r="H99" s="230">
        <f>[1]CUADRO3!G72</f>
        <v>0</v>
      </c>
      <c r="I99" s="230">
        <f>[1]CUADRO3!H72</f>
        <v>2570.4590360334437</v>
      </c>
    </row>
    <row r="100" spans="1:9" x14ac:dyDescent="0.2">
      <c r="A100" s="73" t="s">
        <v>106</v>
      </c>
      <c r="B100" s="230">
        <f>[1]CUADRO3!B73</f>
        <v>17151.429487007827</v>
      </c>
      <c r="C100" s="230">
        <f>[1]CUADRO3!I73</f>
        <v>17151.429487007827</v>
      </c>
      <c r="D100" s="230">
        <f>[1]CUADRO3!C73</f>
        <v>17151.429487007827</v>
      </c>
      <c r="E100" s="230">
        <f>[1]CUADRO3!D73</f>
        <v>0</v>
      </c>
      <c r="F100" s="230">
        <f>[1]CUADRO3!E73</f>
        <v>0</v>
      </c>
      <c r="G100" s="230">
        <f>[1]CUADRO3!F73</f>
        <v>0</v>
      </c>
      <c r="H100" s="230">
        <f>[1]CUADRO3!G73</f>
        <v>0</v>
      </c>
      <c r="I100" s="230">
        <f>[1]CUADRO3!H73</f>
        <v>0</v>
      </c>
    </row>
    <row r="101" spans="1:9" x14ac:dyDescent="0.2">
      <c r="A101" s="73" t="s">
        <v>95</v>
      </c>
      <c r="B101" s="230">
        <f>[1]CUADRO3!B74</f>
        <v>0</v>
      </c>
      <c r="C101" s="230">
        <f>[1]CUADRO3!I74</f>
        <v>0</v>
      </c>
      <c r="D101" s="230">
        <f>[1]CUADRO3!C74</f>
        <v>0</v>
      </c>
      <c r="E101" s="230">
        <f>[1]CUADRO3!D74</f>
        <v>0</v>
      </c>
      <c r="F101" s="230">
        <f>[1]CUADRO3!E74</f>
        <v>0</v>
      </c>
      <c r="G101" s="230">
        <f>[1]CUADRO3!F74</f>
        <v>0</v>
      </c>
      <c r="H101" s="230">
        <f>[1]CUADRO3!G74</f>
        <v>0</v>
      </c>
      <c r="I101" s="230">
        <f>[1]CUADRO3!H74</f>
        <v>0</v>
      </c>
    </row>
    <row r="102" spans="1:9" x14ac:dyDescent="0.2">
      <c r="A102" s="73" t="s">
        <v>62</v>
      </c>
      <c r="B102" s="230">
        <f>[1]CUADRO3!B75</f>
        <v>0</v>
      </c>
      <c r="C102" s="230">
        <f>[1]CUADRO3!I75</f>
        <v>0</v>
      </c>
      <c r="D102" s="230">
        <f>[1]CUADRO3!C75</f>
        <v>0</v>
      </c>
      <c r="E102" s="230">
        <f>[1]CUADRO3!D75</f>
        <v>0</v>
      </c>
      <c r="F102" s="230">
        <f>[1]CUADRO3!E75</f>
        <v>0</v>
      </c>
      <c r="G102" s="230">
        <f>[1]CUADRO3!F75</f>
        <v>0</v>
      </c>
      <c r="H102" s="230">
        <f>[1]CUADRO3!G75</f>
        <v>0</v>
      </c>
      <c r="I102" s="230">
        <f>[1]CUADRO3!H75</f>
        <v>0</v>
      </c>
    </row>
    <row r="103" spans="1:9" x14ac:dyDescent="0.2">
      <c r="A103" s="201" t="s">
        <v>96</v>
      </c>
      <c r="B103" s="242">
        <f>[1]CUADRO3!B76</f>
        <v>12857.142857142859</v>
      </c>
      <c r="C103" s="242">
        <f>[1]CUADRO3!I76</f>
        <v>12857.142857142859</v>
      </c>
      <c r="D103" s="242">
        <f>[1]CUADRO3!C76</f>
        <v>15000</v>
      </c>
      <c r="E103" s="242">
        <f>[1]CUADRO3!D76</f>
        <v>10000</v>
      </c>
      <c r="F103" s="242">
        <f>[1]CUADRO3!E76</f>
        <v>0</v>
      </c>
      <c r="G103" s="242">
        <f>[1]CUADRO3!F76</f>
        <v>0</v>
      </c>
      <c r="H103" s="242">
        <f>[1]CUADRO3!G76</f>
        <v>0</v>
      </c>
      <c r="I103" s="242">
        <f>[1]CUADRO3!H76</f>
        <v>0</v>
      </c>
    </row>
    <row r="104" spans="1:9" x14ac:dyDescent="0.2">
      <c r="A104" s="13" t="str">
        <f>A50</f>
        <v>Fuente: Instituto Nacional de Estadística (INE).  LXXIV Encuesta Permanente de Hogares de Propósitos Múltiples, Junio 2022.</v>
      </c>
      <c r="E104" s="93"/>
      <c r="F104" s="93"/>
      <c r="G104" s="93"/>
      <c r="I104" s="96"/>
    </row>
    <row r="105" spans="1:9" x14ac:dyDescent="0.2">
      <c r="A105" s="13" t="str">
        <f>'C01'!$A$42</f>
        <v>(Promedio de salarios mínimos por rama)</v>
      </c>
      <c r="E105" s="93"/>
      <c r="F105" s="93"/>
      <c r="G105" s="93"/>
    </row>
  </sheetData>
  <mergeCells count="22">
    <mergeCell ref="A57:H57"/>
    <mergeCell ref="B58:H58"/>
    <mergeCell ref="H59:H60"/>
    <mergeCell ref="A5:A7"/>
    <mergeCell ref="G6:G7"/>
    <mergeCell ref="B6:B7"/>
    <mergeCell ref="A1:I1"/>
    <mergeCell ref="I59:I60"/>
    <mergeCell ref="C6:F6"/>
    <mergeCell ref="H6:H7"/>
    <mergeCell ref="I6:I7"/>
    <mergeCell ref="B5:I5"/>
    <mergeCell ref="A4:I4"/>
    <mergeCell ref="A3:I3"/>
    <mergeCell ref="A2:I2"/>
    <mergeCell ref="B59:B60"/>
    <mergeCell ref="C59:F59"/>
    <mergeCell ref="A58:A60"/>
    <mergeCell ref="G59:G60"/>
    <mergeCell ref="A54:H54"/>
    <mergeCell ref="A55:H55"/>
    <mergeCell ref="A56:H56"/>
  </mergeCells>
  <phoneticPr fontId="1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134"/>
  <sheetViews>
    <sheetView topLeftCell="A16" workbookViewId="0">
      <selection activeCell="B87" sqref="B87"/>
    </sheetView>
  </sheetViews>
  <sheetFormatPr baseColWidth="10" defaultColWidth="11.6640625" defaultRowHeight="11.25" x14ac:dyDescent="0.2"/>
  <cols>
    <col min="1" max="1" width="56.1640625" style="93" customWidth="1"/>
    <col min="2" max="7" width="10.33203125" style="93" customWidth="1"/>
    <col min="8" max="8" width="14.83203125" style="93" customWidth="1"/>
    <col min="9" max="9" width="15.5" style="93" customWidth="1"/>
    <col min="10" max="16384" width="11.6640625" style="93"/>
  </cols>
  <sheetData>
    <row r="1" spans="1:11" x14ac:dyDescent="0.2">
      <c r="A1" s="285" t="s">
        <v>83</v>
      </c>
      <c r="B1" s="285"/>
      <c r="C1" s="285"/>
      <c r="D1" s="285"/>
      <c r="E1" s="285"/>
      <c r="F1" s="285"/>
      <c r="G1" s="285"/>
      <c r="H1" s="285"/>
    </row>
    <row r="2" spans="1:11" x14ac:dyDescent="0.2">
      <c r="A2" s="285" t="s">
        <v>84</v>
      </c>
      <c r="B2" s="285"/>
      <c r="C2" s="285"/>
      <c r="D2" s="285"/>
      <c r="E2" s="285"/>
      <c r="F2" s="285"/>
      <c r="G2" s="285"/>
      <c r="H2" s="285"/>
    </row>
    <row r="3" spans="1:11" x14ac:dyDescent="0.2">
      <c r="A3" s="292" t="s">
        <v>28</v>
      </c>
      <c r="B3" s="292"/>
      <c r="C3" s="292"/>
      <c r="D3" s="292"/>
      <c r="E3" s="292"/>
      <c r="F3" s="292"/>
      <c r="G3" s="292"/>
      <c r="H3" s="292"/>
    </row>
    <row r="4" spans="1:11" customFormat="1" ht="23.25" x14ac:dyDescent="0.35">
      <c r="A4" s="272" t="s">
        <v>73</v>
      </c>
      <c r="B4" s="272"/>
      <c r="C4" s="272"/>
      <c r="D4" s="272"/>
      <c r="E4" s="272"/>
      <c r="F4" s="272"/>
      <c r="G4" s="272"/>
      <c r="H4" s="272"/>
      <c r="I4" s="191"/>
      <c r="J4" s="191"/>
      <c r="K4" s="191"/>
    </row>
    <row r="5" spans="1:11" ht="12" customHeight="1" x14ac:dyDescent="0.2">
      <c r="A5" s="293" t="s">
        <v>27</v>
      </c>
      <c r="B5" s="293" t="s">
        <v>25</v>
      </c>
      <c r="C5" s="295" t="s">
        <v>6</v>
      </c>
      <c r="D5" s="295"/>
      <c r="E5" s="295"/>
      <c r="F5" s="295"/>
      <c r="G5" s="293" t="s">
        <v>26</v>
      </c>
      <c r="H5" s="293" t="s">
        <v>139</v>
      </c>
      <c r="I5" s="293" t="s">
        <v>110</v>
      </c>
    </row>
    <row r="6" spans="1:11" x14ac:dyDescent="0.2">
      <c r="A6" s="294"/>
      <c r="B6" s="294"/>
      <c r="C6" s="32" t="s">
        <v>0</v>
      </c>
      <c r="D6" s="32" t="s">
        <v>71</v>
      </c>
      <c r="E6" s="32" t="s">
        <v>9</v>
      </c>
      <c r="F6" s="32" t="s">
        <v>72</v>
      </c>
      <c r="G6" s="294"/>
      <c r="H6" s="294"/>
      <c r="I6" s="294"/>
    </row>
    <row r="7" spans="1:11" x14ac:dyDescent="0.2">
      <c r="A7" s="97"/>
      <c r="B7" s="14"/>
      <c r="C7" s="14"/>
      <c r="D7" s="14"/>
      <c r="E7" s="14"/>
      <c r="F7" s="14"/>
      <c r="G7" s="14"/>
    </row>
    <row r="8" spans="1:11" x14ac:dyDescent="0.2">
      <c r="A8" s="27" t="s">
        <v>49</v>
      </c>
      <c r="B8" s="67">
        <f>[1]CUADRO4!C8</f>
        <v>7.8041380623951655</v>
      </c>
      <c r="C8" s="67">
        <f>[1]CUADRO4!L8</f>
        <v>8.033175879169475</v>
      </c>
      <c r="D8" s="67">
        <f>[1]CUADRO4!D8</f>
        <v>11.900565278068434</v>
      </c>
      <c r="E8" s="67">
        <f>[1]CUADRO4!E8</f>
        <v>7.795278243572362</v>
      </c>
      <c r="F8" s="67">
        <f>[1]CUADRO4!F8</f>
        <v>5.5038116885787085</v>
      </c>
      <c r="G8" s="67">
        <f>[1]CUADRO4!G8</f>
        <v>7.6991892207217285</v>
      </c>
      <c r="H8" s="67">
        <f>[1]CUADRO4!H8</f>
        <v>11.020315634056834</v>
      </c>
      <c r="I8" s="67">
        <f>[1]CUADRO4!J8</f>
        <v>6.5383767284961332</v>
      </c>
    </row>
    <row r="9" spans="1:11" ht="12.75" customHeight="1" x14ac:dyDescent="0.2">
      <c r="A9" s="98"/>
      <c r="B9" s="67"/>
      <c r="C9" s="67"/>
      <c r="D9" s="67"/>
      <c r="E9" s="67"/>
      <c r="F9" s="67"/>
      <c r="G9" s="67"/>
      <c r="H9" s="67"/>
      <c r="I9" s="67"/>
    </row>
    <row r="10" spans="1:11" ht="12.75" customHeight="1" x14ac:dyDescent="0.2">
      <c r="A10" s="74" t="s">
        <v>10</v>
      </c>
      <c r="B10" s="222"/>
      <c r="C10" s="222"/>
      <c r="D10" s="222"/>
      <c r="E10" s="222"/>
      <c r="F10" s="222"/>
      <c r="G10" s="222"/>
      <c r="H10" s="222"/>
    </row>
    <row r="11" spans="1:11" x14ac:dyDescent="0.2">
      <c r="A11" s="99" t="s">
        <v>46</v>
      </c>
      <c r="B11" s="227">
        <f>[1]CUADRO4!C9</f>
        <v>8.9280880905747644</v>
      </c>
      <c r="C11" s="227">
        <f>[1]CUADRO4!L9</f>
        <v>9.2371012802650085</v>
      </c>
      <c r="D11" s="227">
        <f>[1]CUADRO4!D9</f>
        <v>12.56413821931887</v>
      </c>
      <c r="E11" s="227">
        <f>[1]CUADRO4!E9</f>
        <v>8.9341328096084549</v>
      </c>
      <c r="F11" s="227">
        <f>[1]CUADRO4!F9</f>
        <v>5.2209472063873834</v>
      </c>
      <c r="G11" s="227">
        <f>[1]CUADRO4!G9</f>
        <v>8.8650269539562903</v>
      </c>
      <c r="H11" s="227">
        <f>[1]CUADRO4!H9</f>
        <v>10.763238575333485</v>
      </c>
      <c r="I11" s="227">
        <f>[1]CUADRO4!J9</f>
        <v>7.0330878506806505</v>
      </c>
    </row>
    <row r="12" spans="1:11" x14ac:dyDescent="0.2">
      <c r="A12" s="100" t="s">
        <v>43</v>
      </c>
      <c r="B12" s="227">
        <f>[1]CUADRO4!C11</f>
        <v>10.26832673827022</v>
      </c>
      <c r="C12" s="227">
        <f>[1]CUADRO4!L11</f>
        <v>10.705645625874414</v>
      </c>
      <c r="D12" s="227">
        <f>[1]CUADRO4!D11</f>
        <v>13.53567617557089</v>
      </c>
      <c r="E12" s="227">
        <f>[1]CUADRO4!E11</f>
        <v>10.206580314820915</v>
      </c>
      <c r="F12" s="227">
        <f>[1]CUADRO4!F11</f>
        <v>4.5087719298245617</v>
      </c>
      <c r="G12" s="227">
        <f>[1]CUADRO4!G11</f>
        <v>9.709682042951675</v>
      </c>
      <c r="H12" s="227">
        <f>[1]CUADRO4!H11</f>
        <v>12</v>
      </c>
      <c r="I12" s="227">
        <f>[1]CUADRO4!J11</f>
        <v>7.7114154563925057</v>
      </c>
    </row>
    <row r="13" spans="1:11" x14ac:dyDescent="0.2">
      <c r="A13" s="100" t="s">
        <v>44</v>
      </c>
      <c r="B13" s="227">
        <f>[1]CUADRO4!C12</f>
        <v>9.4221186304452562</v>
      </c>
      <c r="C13" s="227">
        <f>[1]CUADRO4!L12</f>
        <v>9.6949967227441558</v>
      </c>
      <c r="D13" s="227">
        <f>[1]CUADRO4!D12</f>
        <v>11.712918660287082</v>
      </c>
      <c r="E13" s="227">
        <f>[1]CUADRO4!E12</f>
        <v>9.6273693943596967</v>
      </c>
      <c r="F13" s="227">
        <f>[1]CUADRO4!F12</f>
        <v>9</v>
      </c>
      <c r="G13" s="227">
        <f>[1]CUADRO4!G12</f>
        <v>9.0054200542005418</v>
      </c>
      <c r="H13" s="227">
        <f>[1]CUADRO4!H12</f>
        <v>8</v>
      </c>
      <c r="I13" s="227">
        <f>[1]CUADRO4!J12</f>
        <v>7.828153564899452</v>
      </c>
    </row>
    <row r="14" spans="1:11" x14ac:dyDescent="0.2">
      <c r="A14" s="100" t="s">
        <v>61</v>
      </c>
      <c r="B14" s="227">
        <f>[1]CUADRO4!C13</f>
        <v>8.454904652938227</v>
      </c>
      <c r="C14" s="227">
        <f>[1]CUADRO4!L13</f>
        <v>8.6999828315005416</v>
      </c>
      <c r="D14" s="227">
        <f>[1]CUADRO4!D13</f>
        <v>11.997554862373969</v>
      </c>
      <c r="E14" s="227">
        <f>[1]CUADRO4!E13</f>
        <v>8.4467474334103745</v>
      </c>
      <c r="F14" s="227">
        <f>[1]CUADRO4!F13</f>
        <v>0</v>
      </c>
      <c r="G14" s="227">
        <f>[1]CUADRO4!G13</f>
        <v>8.5991499910833724</v>
      </c>
      <c r="H14" s="227">
        <f>[1]CUADRO4!H13</f>
        <v>0</v>
      </c>
      <c r="I14" s="227">
        <f>[1]CUADRO4!J13</f>
        <v>6.8061798831731499</v>
      </c>
    </row>
    <row r="15" spans="1:11" x14ac:dyDescent="0.2">
      <c r="A15" s="99" t="s">
        <v>45</v>
      </c>
      <c r="B15" s="227">
        <f>[1]CUADRO4!C14</f>
        <v>6.237426248194101</v>
      </c>
      <c r="C15" s="227">
        <f>[1]CUADRO4!L14</f>
        <v>6.2488361458660471</v>
      </c>
      <c r="D15" s="227">
        <f>[1]CUADRO4!D14</f>
        <v>9.951054034407564</v>
      </c>
      <c r="E15" s="227">
        <f>[1]CUADRO4!E14</f>
        <v>6.1181132464758363</v>
      </c>
      <c r="F15" s="227">
        <f>[1]CUADRO4!F14</f>
        <v>5.6274509803921564</v>
      </c>
      <c r="G15" s="227">
        <f>[1]CUADRO4!G14</f>
        <v>6.2032267195018411</v>
      </c>
      <c r="H15" s="227">
        <f>[1]CUADRO4!H14</f>
        <v>12</v>
      </c>
      <c r="I15" s="227">
        <f>[1]CUADRO4!J14</f>
        <v>6.041186237431968</v>
      </c>
    </row>
    <row r="16" spans="1:11" x14ac:dyDescent="0.2">
      <c r="A16" s="101"/>
    </row>
    <row r="17" spans="1:9" x14ac:dyDescent="0.2">
      <c r="A17" s="74" t="s">
        <v>11</v>
      </c>
    </row>
    <row r="18" spans="1:9" x14ac:dyDescent="0.2">
      <c r="A18" s="99" t="s">
        <v>31</v>
      </c>
      <c r="B18" s="227"/>
      <c r="C18" s="227"/>
      <c r="D18" s="227"/>
      <c r="E18" s="227"/>
      <c r="F18" s="227"/>
      <c r="G18" s="227"/>
      <c r="H18" s="227"/>
    </row>
    <row r="19" spans="1:9" ht="12.75" customHeight="1" x14ac:dyDescent="0.2">
      <c r="A19" s="99" t="s">
        <v>32</v>
      </c>
      <c r="B19" s="227">
        <f>[1]CUADRO4!C16</f>
        <v>5.0439549777759716</v>
      </c>
      <c r="C19" s="227">
        <f>[1]CUADRO4!L16</f>
        <v>5.1980416977425357</v>
      </c>
      <c r="D19" s="227">
        <f>[1]CUADRO4!D16</f>
        <v>5.3258849556128016</v>
      </c>
      <c r="E19" s="227">
        <f>[1]CUADRO4!E16</f>
        <v>5.2105269116110504</v>
      </c>
      <c r="F19" s="227">
        <f>[1]CUADRO4!F16</f>
        <v>4.3772453542913174</v>
      </c>
      <c r="G19" s="227">
        <f>[1]CUADRO4!G16</f>
        <v>4.7951448887487542</v>
      </c>
      <c r="H19" s="227">
        <f>[1]CUADRO4!H16</f>
        <v>7</v>
      </c>
      <c r="I19" s="227">
        <f>[1]CUADRO4!J16</f>
        <v>4.7581859038664156</v>
      </c>
    </row>
    <row r="20" spans="1:9" x14ac:dyDescent="0.2">
      <c r="A20" s="99" t="s">
        <v>33</v>
      </c>
      <c r="B20" s="227">
        <f>[1]CUADRO4!C17</f>
        <v>10.551812577308905</v>
      </c>
      <c r="C20" s="227">
        <f>[1]CUADRO4!L17</f>
        <v>10.552434302584979</v>
      </c>
      <c r="D20" s="227">
        <f>[1]CUADRO4!D17</f>
        <v>10.994240274846447</v>
      </c>
      <c r="E20" s="227">
        <f>[1]CUADRO4!E17</f>
        <v>10.543217578453131</v>
      </c>
      <c r="F20" s="227">
        <f>[1]CUADRO4!F17</f>
        <v>10.47766774702027</v>
      </c>
      <c r="G20" s="227">
        <f>[1]CUADRO4!G17</f>
        <v>10.675115278755053</v>
      </c>
      <c r="H20" s="227">
        <f>[1]CUADRO4!H17</f>
        <v>11.504031281515351</v>
      </c>
      <c r="I20" s="227">
        <f>[1]CUADRO4!J17</f>
        <v>10.123770530601046</v>
      </c>
    </row>
    <row r="21" spans="1:9" ht="12.75" customHeight="1" x14ac:dyDescent="0.2">
      <c r="A21" s="99" t="s">
        <v>34</v>
      </c>
      <c r="B21" s="227">
        <f>[1]CUADRO4!C18</f>
        <v>15.342001447898987</v>
      </c>
      <c r="C21" s="227">
        <f>[1]CUADRO4!L18</f>
        <v>15.179169244332485</v>
      </c>
      <c r="D21" s="227">
        <f>[1]CUADRO4!D18</f>
        <v>16.201061389292043</v>
      </c>
      <c r="E21" s="227">
        <f>[1]CUADRO4!E18</f>
        <v>14.810602665912359</v>
      </c>
      <c r="F21" s="227">
        <f>[1]CUADRO4!F18</f>
        <v>0</v>
      </c>
      <c r="G21" s="227">
        <f>[1]CUADRO4!G18</f>
        <v>15.88614713884148</v>
      </c>
      <c r="H21" s="227">
        <f>[1]CUADRO4!H18</f>
        <v>12</v>
      </c>
      <c r="I21" s="227">
        <f>[1]CUADRO4!J18</f>
        <v>15.263680792494949</v>
      </c>
    </row>
    <row r="22" spans="1:9" x14ac:dyDescent="0.2">
      <c r="A22" s="99" t="s">
        <v>38</v>
      </c>
      <c r="B22" s="227">
        <f>[1]CUADRO4!C19</f>
        <v>0</v>
      </c>
      <c r="C22" s="227">
        <f>[1]CUADRO4!L19</f>
        <v>0</v>
      </c>
      <c r="D22" s="227">
        <f>[1]CUADRO4!D19</f>
        <v>0</v>
      </c>
      <c r="E22" s="227">
        <f>[1]CUADRO4!E19</f>
        <v>0</v>
      </c>
      <c r="F22" s="227">
        <f>[1]CUADRO4!F19</f>
        <v>0</v>
      </c>
      <c r="G22" s="227">
        <f>[1]CUADRO4!G19</f>
        <v>0</v>
      </c>
      <c r="H22" s="227">
        <f>[1]CUADRO4!H19</f>
        <v>0</v>
      </c>
      <c r="I22" s="227">
        <f>[1]CUADRO4!J19</f>
        <v>0</v>
      </c>
    </row>
    <row r="23" spans="1:9" ht="12.75" customHeight="1" x14ac:dyDescent="0.2">
      <c r="A23" s="99"/>
    </row>
    <row r="24" spans="1:9" x14ac:dyDescent="0.2">
      <c r="A24" s="74" t="s">
        <v>15</v>
      </c>
    </row>
    <row r="25" spans="1:9" x14ac:dyDescent="0.2">
      <c r="A25" s="192" t="s">
        <v>107</v>
      </c>
      <c r="B25" s="227"/>
      <c r="C25" s="227"/>
      <c r="D25" s="227"/>
      <c r="E25" s="227"/>
      <c r="F25" s="227"/>
      <c r="G25" s="227"/>
      <c r="H25" s="227"/>
    </row>
    <row r="26" spans="1:9" x14ac:dyDescent="0.2">
      <c r="A26" s="192" t="s">
        <v>35</v>
      </c>
      <c r="B26" s="227">
        <f>[1]CUADRO4!C20</f>
        <v>7.0590922716759028</v>
      </c>
      <c r="C26" s="227">
        <f>[1]CUADRO4!L20</f>
        <v>7.0386067928968377</v>
      </c>
      <c r="D26" s="227">
        <f>[1]CUADRO4!D20</f>
        <v>6</v>
      </c>
      <c r="E26" s="227">
        <f>[1]CUADRO4!E20</f>
        <v>7.0137459243783731</v>
      </c>
      <c r="F26" s="227">
        <f>[1]CUADRO4!F20</f>
        <v>9.5845205223450449</v>
      </c>
      <c r="G26" s="227">
        <f>[1]CUADRO4!G20</f>
        <v>9.3146887462573655</v>
      </c>
      <c r="H26" s="227">
        <f>[1]CUADRO4!H20</f>
        <v>9.8363105579719345</v>
      </c>
      <c r="I26" s="227">
        <f>[1]CUADRO4!J20</f>
        <v>6.5364933806766992</v>
      </c>
    </row>
    <row r="27" spans="1:9" x14ac:dyDescent="0.2">
      <c r="A27" s="192" t="s">
        <v>36</v>
      </c>
      <c r="B27" s="227">
        <f>[1]CUADRO4!C21</f>
        <v>8.4109682257335923</v>
      </c>
      <c r="C27" s="227">
        <f>[1]CUADRO4!L21</f>
        <v>8.5909142084306112</v>
      </c>
      <c r="D27" s="227">
        <f>[1]CUADRO4!D21</f>
        <v>11.891089321456494</v>
      </c>
      <c r="E27" s="227">
        <f>[1]CUADRO4!E21</f>
        <v>8.4932364039981092</v>
      </c>
      <c r="F27" s="227">
        <f>[1]CUADRO4!F21</f>
        <v>0</v>
      </c>
      <c r="G27" s="227">
        <f>[1]CUADRO4!G21</f>
        <v>8.6211743758965138</v>
      </c>
      <c r="H27" s="227">
        <f>[1]CUADRO4!H21</f>
        <v>12</v>
      </c>
      <c r="I27" s="227">
        <f>[1]CUADRO4!J21</f>
        <v>7.3164351842230992</v>
      </c>
    </row>
    <row r="28" spans="1:9" x14ac:dyDescent="0.2">
      <c r="A28" s="192" t="s">
        <v>37</v>
      </c>
      <c r="B28" s="227">
        <f>[1]CUADRO4!C22</f>
        <v>8.8863361281209965</v>
      </c>
      <c r="C28" s="227">
        <f>[1]CUADRO4!L22</f>
        <v>8.9323894192115336</v>
      </c>
      <c r="D28" s="227">
        <f>[1]CUADRO4!D22</f>
        <v>12.516506309106756</v>
      </c>
      <c r="E28" s="227">
        <f>[1]CUADRO4!E22</f>
        <v>8.7486816233367257</v>
      </c>
      <c r="F28" s="227">
        <f>[1]CUADRO4!F22</f>
        <v>0</v>
      </c>
      <c r="G28" s="227">
        <f>[1]CUADRO4!G22</f>
        <v>9.7753582774660703</v>
      </c>
      <c r="H28" s="227">
        <f>[1]CUADRO4!H22</f>
        <v>0</v>
      </c>
      <c r="I28" s="227">
        <f>[1]CUADRO4!J22</f>
        <v>7.4326260522342249</v>
      </c>
    </row>
    <row r="29" spans="1:9" x14ac:dyDescent="0.2">
      <c r="A29" s="192" t="s">
        <v>39</v>
      </c>
      <c r="B29" s="227">
        <f>[1]CUADRO4!C23</f>
        <v>8.4034349195361422</v>
      </c>
      <c r="C29" s="227">
        <f>[1]CUADRO4!L23</f>
        <v>8.401486417762996</v>
      </c>
      <c r="D29" s="227">
        <f>[1]CUADRO4!D23</f>
        <v>13.927910164451781</v>
      </c>
      <c r="E29" s="227">
        <f>[1]CUADRO4!E23</f>
        <v>8.1315593575052674</v>
      </c>
      <c r="F29" s="227">
        <f>[1]CUADRO4!F23</f>
        <v>0</v>
      </c>
      <c r="G29" s="227">
        <f>[1]CUADRO4!G23</f>
        <v>9.3149526583687088</v>
      </c>
      <c r="H29" s="227">
        <f>[1]CUADRO4!H23</f>
        <v>0</v>
      </c>
      <c r="I29" s="227">
        <f>[1]CUADRO4!J23</f>
        <v>7.0532933525182617</v>
      </c>
    </row>
    <row r="30" spans="1:9" x14ac:dyDescent="0.2">
      <c r="A30" s="192" t="s">
        <v>40</v>
      </c>
      <c r="B30" s="227">
        <f>[1]CUADRO4!C24</f>
        <v>7.5706155036964526</v>
      </c>
      <c r="C30" s="227">
        <f>[1]CUADRO4!L24</f>
        <v>7.7063759322349066</v>
      </c>
      <c r="D30" s="227">
        <f>[1]CUADRO4!D24</f>
        <v>11.189373853075374</v>
      </c>
      <c r="E30" s="227">
        <f>[1]CUADRO4!E24</f>
        <v>7.4046703627774351</v>
      </c>
      <c r="F30" s="227">
        <f>[1]CUADRO4!F24</f>
        <v>6.4505884037604861</v>
      </c>
      <c r="G30" s="227">
        <f>[1]CUADRO4!G24</f>
        <v>7.9614356132855306</v>
      </c>
      <c r="H30" s="227">
        <f>[1]CUADRO4!H24</f>
        <v>0</v>
      </c>
      <c r="I30" s="227">
        <f>[1]CUADRO4!J24</f>
        <v>5.9152445223098908</v>
      </c>
    </row>
    <row r="31" spans="1:9" ht="12.75" customHeight="1" x14ac:dyDescent="0.2">
      <c r="A31" s="192" t="s">
        <v>41</v>
      </c>
      <c r="B31" s="227">
        <f>[1]CUADRO4!C25</f>
        <v>7.4091095470900052</v>
      </c>
      <c r="C31" s="227">
        <f>[1]CUADRO4!L25</f>
        <v>7.7715039941503479</v>
      </c>
      <c r="D31" s="227">
        <f>[1]CUADRO4!D25</f>
        <v>12.760292209509135</v>
      </c>
      <c r="E31" s="227">
        <f>[1]CUADRO4!E25</f>
        <v>6.7075443880168271</v>
      </c>
      <c r="F31" s="227">
        <f>[1]CUADRO4!F25</f>
        <v>3.1594093170145845</v>
      </c>
      <c r="G31" s="227">
        <f>[1]CUADRO4!G25</f>
        <v>7.3010073873721888</v>
      </c>
      <c r="H31" s="227">
        <f>[1]CUADRO4!H25</f>
        <v>0</v>
      </c>
      <c r="I31" s="227">
        <f>[1]CUADRO4!J25</f>
        <v>5.8179269332519974</v>
      </c>
    </row>
    <row r="32" spans="1:9" x14ac:dyDescent="0.2">
      <c r="A32" s="192" t="s">
        <v>108</v>
      </c>
      <c r="B32" s="227">
        <f>[1]CUADRO4!C26</f>
        <v>5.9215659310380451</v>
      </c>
      <c r="C32" s="227">
        <f>[1]CUADRO4!L26</f>
        <v>6.1597647085158771</v>
      </c>
      <c r="D32" s="227">
        <f>[1]CUADRO4!D26</f>
        <v>8.2889996854734935</v>
      </c>
      <c r="E32" s="227">
        <f>[1]CUADRO4!E26</f>
        <v>5.7540814275834791</v>
      </c>
      <c r="F32" s="227">
        <f>[1]CUADRO4!F26</f>
        <v>3.5714285714285716</v>
      </c>
      <c r="G32" s="227">
        <f>[1]CUADRO4!G26</f>
        <v>5.9426828581320068</v>
      </c>
      <c r="H32" s="227">
        <f>[1]CUADRO4!H26</f>
        <v>0</v>
      </c>
      <c r="I32" s="227">
        <f>[1]CUADRO4!J26</f>
        <v>5.2148838306491268</v>
      </c>
    </row>
    <row r="33" spans="1:9" x14ac:dyDescent="0.2">
      <c r="A33" s="99"/>
      <c r="B33" s="227"/>
      <c r="C33" s="227"/>
      <c r="D33" s="227"/>
      <c r="E33" s="227"/>
      <c r="F33" s="227"/>
      <c r="G33" s="227"/>
      <c r="H33" s="227"/>
    </row>
    <row r="34" spans="1:9" x14ac:dyDescent="0.2">
      <c r="A34" s="28" t="s">
        <v>70</v>
      </c>
    </row>
    <row r="35" spans="1:9" x14ac:dyDescent="0.2">
      <c r="A35" s="243" t="s">
        <v>63</v>
      </c>
      <c r="B35" s="227"/>
      <c r="C35" s="227"/>
      <c r="D35" s="227"/>
      <c r="E35" s="227"/>
      <c r="F35" s="227"/>
      <c r="G35" s="227"/>
      <c r="H35" s="227"/>
    </row>
    <row r="36" spans="1:9" x14ac:dyDescent="0.2">
      <c r="A36" s="241" t="s">
        <v>128</v>
      </c>
      <c r="B36" s="227">
        <f>[1]CUADRO4!C27</f>
        <v>6.5562221521199922</v>
      </c>
      <c r="C36" s="227">
        <f>[1]CUADRO4!L27</f>
        <v>6.5861083805017708</v>
      </c>
      <c r="D36" s="227">
        <f>[1]CUADRO4!D27</f>
        <v>14.492535679916848</v>
      </c>
      <c r="E36" s="227">
        <f>[1]CUADRO4!E27</f>
        <v>6.3469347476619014</v>
      </c>
      <c r="F36" s="227">
        <f>[1]CUADRO4!F27</f>
        <v>9.5845205223450449</v>
      </c>
      <c r="G36" s="227">
        <f>[1]CUADRO4!G27</f>
        <v>6.7489295621882963</v>
      </c>
      <c r="H36" s="227">
        <f>[1]CUADRO4!H27</f>
        <v>0</v>
      </c>
      <c r="I36" s="227">
        <f>[1]CUADRO4!J27</f>
        <v>6.2381902881434579</v>
      </c>
    </row>
    <row r="37" spans="1:9" x14ac:dyDescent="0.2">
      <c r="A37" s="241" t="s">
        <v>129</v>
      </c>
      <c r="B37" s="227">
        <f>[1]CUADRO4!C28</f>
        <v>7.538917728531187</v>
      </c>
      <c r="C37" s="227">
        <f>[1]CUADRO4!L28</f>
        <v>7.7242406113890176</v>
      </c>
      <c r="D37" s="227">
        <f>[1]CUADRO4!D28</f>
        <v>9.1844385931525334</v>
      </c>
      <c r="E37" s="227">
        <f>[1]CUADRO4!E28</f>
        <v>7.6665486602522597</v>
      </c>
      <c r="F37" s="227">
        <f>[1]CUADRO4!F28</f>
        <v>4.544622314845066</v>
      </c>
      <c r="G37" s="227">
        <f>[1]CUADRO4!G28</f>
        <v>7.5236876868587679</v>
      </c>
      <c r="H37" s="227">
        <f>[1]CUADRO4!H28</f>
        <v>11.020315634056834</v>
      </c>
      <c r="I37" s="227">
        <f>[1]CUADRO4!J28</f>
        <v>6.6024678822294653</v>
      </c>
    </row>
    <row r="38" spans="1:9" x14ac:dyDescent="0.2">
      <c r="A38" s="241" t="s">
        <v>134</v>
      </c>
      <c r="B38" s="227">
        <f>[1]CUADRO4!C29</f>
        <v>0</v>
      </c>
      <c r="C38" s="227">
        <f>[1]CUADRO4!L29</f>
        <v>0</v>
      </c>
      <c r="D38" s="227">
        <f>[1]CUADRO4!D29</f>
        <v>0</v>
      </c>
      <c r="E38" s="227">
        <f>[1]CUADRO4!E29</f>
        <v>0</v>
      </c>
      <c r="F38" s="227">
        <f>[1]CUADRO4!F29</f>
        <v>0</v>
      </c>
      <c r="G38" s="227">
        <f>[1]CUADRO4!G29</f>
        <v>0</v>
      </c>
      <c r="H38" s="227">
        <f>[1]CUADRO4!H29</f>
        <v>0</v>
      </c>
      <c r="I38" s="227">
        <f>[1]CUADRO4!J29</f>
        <v>0</v>
      </c>
    </row>
    <row r="39" spans="1:9" x14ac:dyDescent="0.2">
      <c r="A39" s="243" t="s">
        <v>64</v>
      </c>
      <c r="B39" s="227">
        <f>[1]CUADRO4!C30</f>
        <v>9.7700360613259019</v>
      </c>
      <c r="C39" s="227">
        <f>[1]CUADRO4!L30</f>
        <v>10.274464609789112</v>
      </c>
      <c r="D39" s="227">
        <f>[1]CUADRO4!D30</f>
        <v>12.900566726692572</v>
      </c>
      <c r="E39" s="227">
        <f>[1]CUADRO4!E30</f>
        <v>9.7545276297637606</v>
      </c>
      <c r="F39" s="227">
        <f>[1]CUADRO4!F30</f>
        <v>0</v>
      </c>
      <c r="G39" s="227">
        <f>[1]CUADRO4!G30</f>
        <v>8.5974774884698757</v>
      </c>
      <c r="H39" s="227">
        <f>[1]CUADRO4!H30</f>
        <v>0</v>
      </c>
      <c r="I39" s="227">
        <f>[1]CUADRO4!J30</f>
        <v>7.5917350888308066</v>
      </c>
    </row>
    <row r="40" spans="1:9" x14ac:dyDescent="0.2">
      <c r="A40" s="243" t="s">
        <v>65</v>
      </c>
      <c r="B40" s="227">
        <f>[1]CUADRO4!C31</f>
        <v>11.49944354606667</v>
      </c>
      <c r="C40" s="227">
        <f>[1]CUADRO4!L31</f>
        <v>13.631957246671124</v>
      </c>
      <c r="D40" s="227">
        <f>[1]CUADRO4!D31</f>
        <v>14.127270946440809</v>
      </c>
      <c r="E40" s="227">
        <f>[1]CUADRO4!E31</f>
        <v>13.527478809442551</v>
      </c>
      <c r="F40" s="227">
        <f>[1]CUADRO4!F31</f>
        <v>0</v>
      </c>
      <c r="G40" s="227">
        <f>[1]CUADRO4!G31</f>
        <v>9.7021482351313235</v>
      </c>
      <c r="H40" s="227">
        <f>[1]CUADRO4!H31</f>
        <v>0</v>
      </c>
      <c r="I40" s="227">
        <f>[1]CUADRO4!J31</f>
        <v>10.961719479541038</v>
      </c>
    </row>
    <row r="41" spans="1:9" x14ac:dyDescent="0.2">
      <c r="A41" s="243" t="s">
        <v>66</v>
      </c>
      <c r="B41" s="227">
        <f>[1]CUADRO4!C32</f>
        <v>11.161723941841398</v>
      </c>
      <c r="C41" s="227">
        <f>[1]CUADRO4!L32</f>
        <v>17.870458720551113</v>
      </c>
      <c r="D41" s="227">
        <f>[1]CUADRO4!D32</f>
        <v>19</v>
      </c>
      <c r="E41" s="227">
        <f>[1]CUADRO4!E32</f>
        <v>16</v>
      </c>
      <c r="F41" s="227">
        <f>[1]CUADRO4!F32</f>
        <v>0</v>
      </c>
      <c r="G41" s="227">
        <f>[1]CUADRO4!G32</f>
        <v>9.6791658658545465</v>
      </c>
      <c r="H41" s="227">
        <f>[1]CUADRO4!H32</f>
        <v>0</v>
      </c>
      <c r="I41" s="227">
        <f>[1]CUADRO4!J32</f>
        <v>0</v>
      </c>
    </row>
    <row r="42" spans="1:9" x14ac:dyDescent="0.2">
      <c r="A42" s="243" t="s">
        <v>67</v>
      </c>
      <c r="B42" s="227">
        <f>[1]CUADRO4!C33</f>
        <v>7.6488112447041923</v>
      </c>
      <c r="C42" s="227">
        <f>[1]CUADRO4!L33</f>
        <v>18</v>
      </c>
      <c r="D42" s="227">
        <f>[1]CUADRO4!D33</f>
        <v>0</v>
      </c>
      <c r="E42" s="227">
        <f>[1]CUADRO4!E33</f>
        <v>18</v>
      </c>
      <c r="F42" s="227">
        <f>[1]CUADRO4!F33</f>
        <v>0</v>
      </c>
      <c r="G42" s="227">
        <f>[1]CUADRO4!G33</f>
        <v>6.9773203824432199</v>
      </c>
      <c r="H42" s="227">
        <f>[1]CUADRO4!H33</f>
        <v>0</v>
      </c>
      <c r="I42" s="227">
        <f>[1]CUADRO4!J33</f>
        <v>0</v>
      </c>
    </row>
    <row r="43" spans="1:9" x14ac:dyDescent="0.2">
      <c r="A43" s="243"/>
    </row>
    <row r="44" spans="1:9" x14ac:dyDescent="0.2">
      <c r="A44" s="101"/>
    </row>
    <row r="45" spans="1:9" x14ac:dyDescent="0.2">
      <c r="A45" s="74" t="s">
        <v>12</v>
      </c>
      <c r="B45" s="222"/>
      <c r="C45" s="222"/>
      <c r="D45" s="222"/>
      <c r="E45" s="222"/>
      <c r="F45" s="222"/>
      <c r="G45" s="222"/>
      <c r="H45" s="222"/>
    </row>
    <row r="46" spans="1:9" x14ac:dyDescent="0.2">
      <c r="A46" s="99" t="s">
        <v>32</v>
      </c>
      <c r="B46" s="227">
        <f>[1]CUADRO4!C35</f>
        <v>5.6146969036552807</v>
      </c>
      <c r="C46" s="227">
        <f>[1]CUADRO4!L35</f>
        <v>5.6334629469027711</v>
      </c>
      <c r="D46" s="227">
        <f>[1]CUADRO4!D35</f>
        <v>0</v>
      </c>
      <c r="E46" s="227">
        <f>[1]CUADRO4!E35</f>
        <v>5.6543475975844784</v>
      </c>
      <c r="F46" s="227">
        <f>[1]CUADRO4!F35</f>
        <v>0</v>
      </c>
      <c r="G46" s="227">
        <f>[1]CUADRO4!G35</f>
        <v>5.7154395969213594</v>
      </c>
      <c r="H46" s="227">
        <f>[1]CUADRO4!H35</f>
        <v>0</v>
      </c>
      <c r="I46" s="227">
        <f>[1]CUADRO4!J35</f>
        <v>5.3191915221969994</v>
      </c>
    </row>
    <row r="47" spans="1:9" x14ac:dyDescent="0.2">
      <c r="A47" s="99" t="s">
        <v>33</v>
      </c>
      <c r="B47" s="227">
        <f>[1]CUADRO4!C36</f>
        <v>8.5087613103180786</v>
      </c>
      <c r="C47" s="227">
        <f>[1]CUADRO4!L36</f>
        <v>8.6277649994961454</v>
      </c>
      <c r="D47" s="227">
        <f>[1]CUADRO4!D36</f>
        <v>0</v>
      </c>
      <c r="E47" s="227">
        <f>[1]CUADRO4!E36</f>
        <v>8.6473770431625976</v>
      </c>
      <c r="F47" s="227">
        <f>[1]CUADRO4!F36</f>
        <v>0</v>
      </c>
      <c r="G47" s="227">
        <f>[1]CUADRO4!G36</f>
        <v>8.4501638481587591</v>
      </c>
      <c r="H47" s="227">
        <f>[1]CUADRO4!H36</f>
        <v>0</v>
      </c>
      <c r="I47" s="227">
        <f>[1]CUADRO4!J36</f>
        <v>7.2205851410836468</v>
      </c>
    </row>
    <row r="48" spans="1:9" x14ac:dyDescent="0.2">
      <c r="A48" s="99" t="s">
        <v>42</v>
      </c>
      <c r="B48" s="227">
        <f>[1]CUADRO4!C37</f>
        <v>8.7586405124310858</v>
      </c>
      <c r="C48" s="227">
        <f>[1]CUADRO4!L37</f>
        <v>9.060356707801974</v>
      </c>
      <c r="D48" s="227">
        <f>[1]CUADRO4!D37</f>
        <v>11.891383534234588</v>
      </c>
      <c r="E48" s="227">
        <f>[1]CUADRO4!E37</f>
        <v>8.7038558780473974</v>
      </c>
      <c r="F48" s="227">
        <f>[1]CUADRO4!F37</f>
        <v>5.5038116885787085</v>
      </c>
      <c r="G48" s="227">
        <f>[1]CUADRO4!G37</f>
        <v>8.61381273531609</v>
      </c>
      <c r="H48" s="227">
        <f>[1]CUADRO4!H37</f>
        <v>11.020315634056834</v>
      </c>
      <c r="I48" s="227">
        <f>[1]CUADRO4!J37</f>
        <v>7.229198729109557</v>
      </c>
    </row>
    <row r="49" spans="1:11" x14ac:dyDescent="0.2">
      <c r="A49" s="244" t="s">
        <v>38</v>
      </c>
      <c r="B49" s="245">
        <f>[1]CUADRO4!C38</f>
        <v>7.3969527832138295</v>
      </c>
      <c r="C49" s="245">
        <f>[1]CUADRO4!L38</f>
        <v>6.9329832955158111</v>
      </c>
      <c r="D49" s="245">
        <f>[1]CUADRO4!D38</f>
        <v>13.363636363636363</v>
      </c>
      <c r="E49" s="245">
        <f>[1]CUADRO4!E38</f>
        <v>6.6702087053102952</v>
      </c>
      <c r="F49" s="245">
        <f>[1]CUADRO4!F38</f>
        <v>0</v>
      </c>
      <c r="G49" s="245">
        <f>[1]CUADRO4!G38</f>
        <v>0</v>
      </c>
      <c r="H49" s="245">
        <f>[1]CUADRO4!H38</f>
        <v>0</v>
      </c>
      <c r="I49" s="245">
        <f>[1]CUADRO4!J38</f>
        <v>11.42116197323954</v>
      </c>
    </row>
    <row r="50" spans="1:11" x14ac:dyDescent="0.2">
      <c r="A50" s="29" t="str">
        <f>'C01'!A41</f>
        <v>Fuente: Instituto Nacional de Estadística (INE).  LXXIV Encuesta Permanente de Hogares de Propósitos Múltiples, Junio 2022.</v>
      </c>
      <c r="B50" s="98"/>
      <c r="C50" s="98"/>
      <c r="D50" s="98"/>
      <c r="E50" s="98"/>
      <c r="F50" s="98"/>
      <c r="G50" s="98"/>
    </row>
    <row r="51" spans="1:11" x14ac:dyDescent="0.2">
      <c r="A51" s="29" t="str">
        <f>'C01'!A42</f>
        <v>(Promedio de salarios mínimos por rama)</v>
      </c>
      <c r="B51" s="98"/>
      <c r="C51" s="98"/>
      <c r="D51" s="98"/>
      <c r="E51" s="98"/>
      <c r="F51" s="98"/>
      <c r="G51" s="98"/>
    </row>
    <row r="52" spans="1:11" x14ac:dyDescent="0.2">
      <c r="A52" s="29" t="s">
        <v>136</v>
      </c>
      <c r="B52" s="98"/>
      <c r="C52" s="98"/>
      <c r="D52" s="98"/>
      <c r="E52" s="98"/>
      <c r="F52" s="98"/>
      <c r="G52" s="98"/>
    </row>
    <row r="53" spans="1:11" x14ac:dyDescent="0.2">
      <c r="A53" s="98"/>
      <c r="B53" s="98"/>
      <c r="C53" s="98"/>
      <c r="D53" s="30"/>
      <c r="E53" s="98"/>
      <c r="F53" s="98"/>
      <c r="G53" s="98"/>
    </row>
    <row r="54" spans="1:11" x14ac:dyDescent="0.2">
      <c r="A54" s="292" t="s">
        <v>83</v>
      </c>
      <c r="B54" s="292"/>
      <c r="C54" s="292"/>
      <c r="D54" s="292"/>
      <c r="E54" s="292"/>
      <c r="F54" s="292"/>
      <c r="G54" s="292"/>
      <c r="H54" s="292"/>
    </row>
    <row r="55" spans="1:11" x14ac:dyDescent="0.2">
      <c r="A55" s="292" t="s">
        <v>84</v>
      </c>
      <c r="B55" s="292"/>
      <c r="C55" s="292"/>
      <c r="D55" s="292"/>
      <c r="E55" s="292"/>
      <c r="F55" s="292"/>
      <c r="G55" s="292"/>
      <c r="H55" s="292"/>
    </row>
    <row r="56" spans="1:11" x14ac:dyDescent="0.2">
      <c r="A56" s="292" t="s">
        <v>28</v>
      </c>
      <c r="B56" s="292"/>
      <c r="C56" s="292"/>
      <c r="D56" s="292"/>
      <c r="E56" s="292"/>
      <c r="F56" s="292"/>
      <c r="G56" s="292"/>
      <c r="H56" s="292"/>
    </row>
    <row r="57" spans="1:11" customFormat="1" ht="23.25" x14ac:dyDescent="0.35">
      <c r="A57" s="276" t="s">
        <v>73</v>
      </c>
      <c r="B57" s="276"/>
      <c r="C57" s="276"/>
      <c r="D57" s="276"/>
      <c r="E57" s="276"/>
      <c r="F57" s="276"/>
      <c r="G57" s="276"/>
      <c r="H57" s="276"/>
      <c r="I57" s="191"/>
      <c r="J57" s="191"/>
      <c r="K57" s="191"/>
    </row>
    <row r="58" spans="1:11" ht="10.15" customHeight="1" x14ac:dyDescent="0.2">
      <c r="A58" s="293" t="s">
        <v>27</v>
      </c>
      <c r="B58" s="293" t="s">
        <v>25</v>
      </c>
      <c r="C58" s="295" t="s">
        <v>6</v>
      </c>
      <c r="D58" s="295"/>
      <c r="E58" s="295"/>
      <c r="F58" s="295"/>
      <c r="G58" s="293" t="s">
        <v>26</v>
      </c>
      <c r="H58" s="293" t="s">
        <v>139</v>
      </c>
      <c r="I58" s="293" t="s">
        <v>110</v>
      </c>
    </row>
    <row r="59" spans="1:11" x14ac:dyDescent="0.2">
      <c r="A59" s="294"/>
      <c r="B59" s="294"/>
      <c r="C59" s="32" t="s">
        <v>0</v>
      </c>
      <c r="D59" s="32" t="s">
        <v>71</v>
      </c>
      <c r="E59" s="32" t="s">
        <v>9</v>
      </c>
      <c r="F59" s="32" t="s">
        <v>72</v>
      </c>
      <c r="G59" s="294"/>
      <c r="H59" s="294"/>
      <c r="I59" s="294"/>
    </row>
    <row r="60" spans="1:11" x14ac:dyDescent="0.2">
      <c r="A60" s="31"/>
      <c r="B60" s="31"/>
      <c r="C60" s="33"/>
      <c r="D60" s="31"/>
      <c r="E60" s="31"/>
      <c r="F60" s="31"/>
      <c r="G60" s="31"/>
    </row>
    <row r="61" spans="1:11" x14ac:dyDescent="0.2">
      <c r="A61" s="75" t="s">
        <v>49</v>
      </c>
      <c r="B61" s="60">
        <f>B8</f>
        <v>7.8041380623951655</v>
      </c>
      <c r="C61" s="60">
        <f t="shared" ref="C61:G61" si="0">C8</f>
        <v>8.033175879169475</v>
      </c>
      <c r="D61" s="60">
        <f t="shared" si="0"/>
        <v>11.900565278068434</v>
      </c>
      <c r="E61" s="60">
        <f t="shared" si="0"/>
        <v>7.795278243572362</v>
      </c>
      <c r="F61" s="60">
        <f t="shared" si="0"/>
        <v>5.5038116885787085</v>
      </c>
      <c r="G61" s="60">
        <f t="shared" si="0"/>
        <v>7.6991892207217285</v>
      </c>
      <c r="H61" s="60">
        <f t="shared" ref="H61" si="1">H8</f>
        <v>11.020315634056834</v>
      </c>
      <c r="I61" s="60">
        <f>I8</f>
        <v>6.5383767284961332</v>
      </c>
    </row>
    <row r="62" spans="1:11" x14ac:dyDescent="0.2">
      <c r="A62" s="34"/>
      <c r="B62" s="221"/>
      <c r="C62" s="221"/>
      <c r="D62" s="221"/>
      <c r="E62" s="221"/>
      <c r="F62" s="221"/>
      <c r="G62" s="221"/>
      <c r="H62" s="221"/>
    </row>
    <row r="63" spans="1:11" x14ac:dyDescent="0.2">
      <c r="A63" s="15" t="s">
        <v>17</v>
      </c>
      <c r="B63" s="60"/>
      <c r="C63" s="60"/>
      <c r="D63" s="60"/>
      <c r="E63" s="60"/>
      <c r="F63" s="60"/>
      <c r="G63" s="60"/>
      <c r="H63" s="60"/>
    </row>
    <row r="64" spans="1:11" x14ac:dyDescent="0.2">
      <c r="A64" s="73" t="s">
        <v>111</v>
      </c>
      <c r="B64" s="227">
        <f>[1]CUADRO4!C39</f>
        <v>5.5663827914123889</v>
      </c>
      <c r="C64" s="227">
        <f>[1]CUADRO4!L39</f>
        <v>5.5577836547232655</v>
      </c>
      <c r="D64" s="227">
        <f>[1]CUADRO4!D39</f>
        <v>0</v>
      </c>
      <c r="E64" s="227">
        <f>[1]CUADRO4!E39</f>
        <v>5.5754648240108073</v>
      </c>
      <c r="F64" s="227">
        <f>[1]CUADRO4!F39</f>
        <v>0</v>
      </c>
      <c r="G64" s="227">
        <f>[1]CUADRO4!G39</f>
        <v>5.6997737929890437</v>
      </c>
      <c r="H64" s="227">
        <f>[1]CUADRO4!H39</f>
        <v>0</v>
      </c>
      <c r="I64" s="227">
        <f>[1]CUADRO4!J39</f>
        <v>5.3334545574475118</v>
      </c>
    </row>
    <row r="65" spans="1:9" x14ac:dyDescent="0.2">
      <c r="A65" s="73" t="s">
        <v>88</v>
      </c>
      <c r="B65" s="227">
        <f>[1]CUADRO4!C40</f>
        <v>8.2788826034854885</v>
      </c>
      <c r="C65" s="227">
        <f>[1]CUADRO4!L40</f>
        <v>9.2872256238328639</v>
      </c>
      <c r="D65" s="227">
        <f>[1]CUADRO4!D40</f>
        <v>0</v>
      </c>
      <c r="E65" s="227">
        <f>[1]CUADRO4!E40</f>
        <v>9.2872256238328639</v>
      </c>
      <c r="F65" s="227">
        <f>[1]CUADRO4!F40</f>
        <v>0</v>
      </c>
      <c r="G65" s="227">
        <f>[1]CUADRO4!G40</f>
        <v>6.5403402239562753</v>
      </c>
      <c r="H65" s="227">
        <f>[1]CUADRO4!H40</f>
        <v>0</v>
      </c>
      <c r="I65" s="227">
        <f>[1]CUADRO4!J40</f>
        <v>2</v>
      </c>
    </row>
    <row r="66" spans="1:9" x14ac:dyDescent="0.2">
      <c r="A66" s="73" t="s">
        <v>112</v>
      </c>
      <c r="B66" s="227">
        <f>[1]CUADRO4!C41</f>
        <v>8.5087613103180786</v>
      </c>
      <c r="C66" s="227">
        <f>[1]CUADRO4!L41</f>
        <v>8.6277649994961454</v>
      </c>
      <c r="D66" s="227">
        <f>[1]CUADRO4!D41</f>
        <v>0</v>
      </c>
      <c r="E66" s="227">
        <f>[1]CUADRO4!E41</f>
        <v>8.6473770431625976</v>
      </c>
      <c r="F66" s="227">
        <f>[1]CUADRO4!F41</f>
        <v>0</v>
      </c>
      <c r="G66" s="227">
        <f>[1]CUADRO4!G41</f>
        <v>8.4501638481587591</v>
      </c>
      <c r="H66" s="227">
        <f>[1]CUADRO4!H41</f>
        <v>0</v>
      </c>
      <c r="I66" s="227">
        <f>[1]CUADRO4!J41</f>
        <v>7.2205851410836468</v>
      </c>
    </row>
    <row r="67" spans="1:9" x14ac:dyDescent="0.2">
      <c r="A67" s="73" t="s">
        <v>89</v>
      </c>
      <c r="B67" s="227">
        <f>[1]CUADRO4!C42</f>
        <v>11.899841968344377</v>
      </c>
      <c r="C67" s="227">
        <f>[1]CUADRO4!L42</f>
        <v>11.899841968344377</v>
      </c>
      <c r="D67" s="227">
        <f>[1]CUADRO4!D42</f>
        <v>13.623428184033312</v>
      </c>
      <c r="E67" s="227">
        <f>[1]CUADRO4!E42</f>
        <v>11.077246239955933</v>
      </c>
      <c r="F67" s="227">
        <f>[1]CUADRO4!F42</f>
        <v>0</v>
      </c>
      <c r="G67" s="227">
        <f>[1]CUADRO4!G42</f>
        <v>0</v>
      </c>
      <c r="H67" s="227">
        <f>[1]CUADRO4!H42</f>
        <v>0</v>
      </c>
      <c r="I67" s="227">
        <f>[1]CUADRO4!J42</f>
        <v>0</v>
      </c>
    </row>
    <row r="68" spans="1:9" x14ac:dyDescent="0.2">
      <c r="A68" s="73" t="s">
        <v>113</v>
      </c>
      <c r="B68" s="227">
        <f>[1]CUADRO4!C43</f>
        <v>7.2746913056132172</v>
      </c>
      <c r="C68" s="227">
        <f>[1]CUADRO4!L43</f>
        <v>8.7283006559373373</v>
      </c>
      <c r="D68" s="227">
        <f>[1]CUADRO4!D43</f>
        <v>9.8861272886640776</v>
      </c>
      <c r="E68" s="227">
        <f>[1]CUADRO4!E43</f>
        <v>8.5117653531265134</v>
      </c>
      <c r="F68" s="227">
        <f>[1]CUADRO4!F43</f>
        <v>0</v>
      </c>
      <c r="G68" s="227">
        <f>[1]CUADRO4!G43</f>
        <v>4.2153962020442775</v>
      </c>
      <c r="H68" s="227">
        <f>[1]CUADRO4!H43</f>
        <v>0</v>
      </c>
      <c r="I68" s="227">
        <f>[1]CUADRO4!J43</f>
        <v>6</v>
      </c>
    </row>
    <row r="69" spans="1:9" x14ac:dyDescent="0.2">
      <c r="A69" s="73" t="s">
        <v>114</v>
      </c>
      <c r="B69" s="227">
        <f>[1]CUADRO4!C44</f>
        <v>6.984401913515299</v>
      </c>
      <c r="C69" s="227">
        <f>[1]CUADRO4!L44</f>
        <v>6.8004103154372979</v>
      </c>
      <c r="D69" s="227">
        <f>[1]CUADRO4!D44</f>
        <v>0</v>
      </c>
      <c r="E69" s="227">
        <f>[1]CUADRO4!E44</f>
        <v>6.8416877229073316</v>
      </c>
      <c r="F69" s="227">
        <f>[1]CUADRO4!F44</f>
        <v>0</v>
      </c>
      <c r="G69" s="227">
        <f>[1]CUADRO4!G44</f>
        <v>7.4656196967204593</v>
      </c>
      <c r="H69" s="227">
        <f>[1]CUADRO4!H44</f>
        <v>0</v>
      </c>
      <c r="I69" s="227">
        <f>[1]CUADRO4!J44</f>
        <v>7.0848816901175606</v>
      </c>
    </row>
    <row r="70" spans="1:9" x14ac:dyDescent="0.2">
      <c r="A70" s="73" t="s">
        <v>115</v>
      </c>
      <c r="B70" s="227">
        <f>[1]CUADRO4!C45</f>
        <v>8.396089526843701</v>
      </c>
      <c r="C70" s="227">
        <f>[1]CUADRO4!L45</f>
        <v>8.840023935428345</v>
      </c>
      <c r="D70" s="227">
        <f>[1]CUADRO4!D45</f>
        <v>0</v>
      </c>
      <c r="E70" s="227">
        <f>[1]CUADRO4!E45</f>
        <v>8.8613449429093674</v>
      </c>
      <c r="F70" s="227">
        <f>[1]CUADRO4!F45</f>
        <v>0</v>
      </c>
      <c r="G70" s="227">
        <f>[1]CUADRO4!G45</f>
        <v>7.7823196169387741</v>
      </c>
      <c r="H70" s="227">
        <f>[1]CUADRO4!H45</f>
        <v>10.338358086810032</v>
      </c>
      <c r="I70" s="227">
        <f>[1]CUADRO4!J45</f>
        <v>7.669670986411381</v>
      </c>
    </row>
    <row r="71" spans="1:9" x14ac:dyDescent="0.2">
      <c r="A71" s="73" t="s">
        <v>90</v>
      </c>
      <c r="B71" s="227">
        <f>[1]CUADRO4!C46</f>
        <v>8.1279957211988592</v>
      </c>
      <c r="C71" s="227">
        <f>[1]CUADRO4!L46</f>
        <v>9.3651346765541739</v>
      </c>
      <c r="D71" s="227">
        <f>[1]CUADRO4!D46</f>
        <v>12.410936149485483</v>
      </c>
      <c r="E71" s="227">
        <f>[1]CUADRO4!E46</f>
        <v>9.176189811753293</v>
      </c>
      <c r="F71" s="227">
        <f>[1]CUADRO4!F46</f>
        <v>0</v>
      </c>
      <c r="G71" s="227">
        <f>[1]CUADRO4!G46</f>
        <v>8.1420863890916912</v>
      </c>
      <c r="H71" s="227">
        <f>[1]CUADRO4!H46</f>
        <v>0</v>
      </c>
      <c r="I71" s="227">
        <f>[1]CUADRO4!J46</f>
        <v>6.7871797849538433</v>
      </c>
    </row>
    <row r="72" spans="1:9" x14ac:dyDescent="0.2">
      <c r="A72" s="73" t="s">
        <v>116</v>
      </c>
      <c r="B72" s="227">
        <f>[1]CUADRO4!C47</f>
        <v>9.1671148604889723</v>
      </c>
      <c r="C72" s="227">
        <f>[1]CUADRO4!L47</f>
        <v>9.4344565683235082</v>
      </c>
      <c r="D72" s="227">
        <f>[1]CUADRO4!D47</f>
        <v>0</v>
      </c>
      <c r="E72" s="227">
        <f>[1]CUADRO4!E47</f>
        <v>9.5843476239852592</v>
      </c>
      <c r="F72" s="227">
        <f>[1]CUADRO4!F47</f>
        <v>0</v>
      </c>
      <c r="G72" s="227">
        <f>[1]CUADRO4!G47</f>
        <v>9.1508830241124226</v>
      </c>
      <c r="H72" s="227">
        <f>[1]CUADRO4!H47</f>
        <v>0</v>
      </c>
      <c r="I72" s="227">
        <f>[1]CUADRO4!J47</f>
        <v>3.6104613164347041</v>
      </c>
    </row>
    <row r="73" spans="1:9" x14ac:dyDescent="0.2">
      <c r="A73" s="73" t="s">
        <v>117</v>
      </c>
      <c r="B73" s="227">
        <f>[1]CUADRO4!C48</f>
        <v>12.678141756355345</v>
      </c>
      <c r="C73" s="227">
        <f>[1]CUADRO4!L48</f>
        <v>12.83551538463456</v>
      </c>
      <c r="D73" s="227">
        <f>[1]CUADRO4!D48</f>
        <v>16</v>
      </c>
      <c r="E73" s="227">
        <f>[1]CUADRO4!E48</f>
        <v>12.620566660624792</v>
      </c>
      <c r="F73" s="227">
        <f>[1]CUADRO4!F48</f>
        <v>0</v>
      </c>
      <c r="G73" s="227">
        <f>[1]CUADRO4!G48</f>
        <v>10.458227367165781</v>
      </c>
      <c r="H73" s="227">
        <f>[1]CUADRO4!H48</f>
        <v>0</v>
      </c>
      <c r="I73" s="227">
        <f>[1]CUADRO4!J48</f>
        <v>8</v>
      </c>
    </row>
    <row r="74" spans="1:9" x14ac:dyDescent="0.2">
      <c r="A74" s="73" t="s">
        <v>118</v>
      </c>
      <c r="B74" s="227">
        <f>[1]CUADRO4!C49</f>
        <v>11.854909367271253</v>
      </c>
      <c r="C74" s="227">
        <f>[1]CUADRO4!L49</f>
        <v>11.773722146082264</v>
      </c>
      <c r="D74" s="227">
        <f>[1]CUADRO4!D49</f>
        <v>15.964234483104031</v>
      </c>
      <c r="E74" s="227">
        <f>[1]CUADRO4!E49</f>
        <v>11.69331656406284</v>
      </c>
      <c r="F74" s="227">
        <f>[1]CUADRO4!F49</f>
        <v>0</v>
      </c>
      <c r="G74" s="227">
        <f>[1]CUADRO4!G49</f>
        <v>13.315733996036618</v>
      </c>
      <c r="H74" s="227">
        <f>[1]CUADRO4!H49</f>
        <v>0</v>
      </c>
      <c r="I74" s="227">
        <f>[1]CUADRO4!J49</f>
        <v>0</v>
      </c>
    </row>
    <row r="75" spans="1:9" x14ac:dyDescent="0.2">
      <c r="A75" s="73" t="s">
        <v>91</v>
      </c>
      <c r="B75" s="227">
        <f>[1]CUADRO4!C50</f>
        <v>10.968191071465341</v>
      </c>
      <c r="C75" s="227">
        <f>[1]CUADRO4!L50</f>
        <v>9.8273876292527067</v>
      </c>
      <c r="D75" s="227">
        <f>[1]CUADRO4!D50</f>
        <v>0</v>
      </c>
      <c r="E75" s="227">
        <f>[1]CUADRO4!E50</f>
        <v>9.8273876292527067</v>
      </c>
      <c r="F75" s="227">
        <f>[1]CUADRO4!F50</f>
        <v>0</v>
      </c>
      <c r="G75" s="227">
        <f>[1]CUADRO4!G50</f>
        <v>15</v>
      </c>
      <c r="H75" s="227">
        <f>[1]CUADRO4!H50</f>
        <v>0</v>
      </c>
      <c r="I75" s="227">
        <f>[1]CUADRO4!J50</f>
        <v>0</v>
      </c>
    </row>
    <row r="76" spans="1:9" x14ac:dyDescent="0.2">
      <c r="A76" s="73" t="s">
        <v>119</v>
      </c>
      <c r="B76" s="227">
        <f>[1]CUADRO4!C51</f>
        <v>13.246012943297529</v>
      </c>
      <c r="C76" s="227">
        <f>[1]CUADRO4!L51</f>
        <v>10.969133503187395</v>
      </c>
      <c r="D76" s="227">
        <f>[1]CUADRO4!D51</f>
        <v>0</v>
      </c>
      <c r="E76" s="227">
        <f>[1]CUADRO4!E51</f>
        <v>10.969133503187395</v>
      </c>
      <c r="F76" s="227">
        <f>[1]CUADRO4!F51</f>
        <v>0</v>
      </c>
      <c r="G76" s="227">
        <f>[1]CUADRO4!G51</f>
        <v>14.902620787713492</v>
      </c>
      <c r="H76" s="227">
        <f>[1]CUADRO4!H51</f>
        <v>0</v>
      </c>
      <c r="I76" s="227">
        <f>[1]CUADRO4!J51</f>
        <v>13.203135616097395</v>
      </c>
    </row>
    <row r="77" spans="1:9" x14ac:dyDescent="0.2">
      <c r="A77" s="73" t="s">
        <v>92</v>
      </c>
      <c r="B77" s="227">
        <f>[1]CUADRO4!C52</f>
        <v>8.2136397016254943</v>
      </c>
      <c r="C77" s="227">
        <f>[1]CUADRO4!L52</f>
        <v>7.5459149396438203</v>
      </c>
      <c r="D77" s="227">
        <f>[1]CUADRO4!D52</f>
        <v>5.3125752644377</v>
      </c>
      <c r="E77" s="227">
        <f>[1]CUADRO4!E52</f>
        <v>7.6398606147408694</v>
      </c>
      <c r="F77" s="227">
        <f>[1]CUADRO4!F52</f>
        <v>0</v>
      </c>
      <c r="G77" s="227">
        <f>[1]CUADRO4!G52</f>
        <v>13.334118603258826</v>
      </c>
      <c r="H77" s="227">
        <f>[1]CUADRO4!H52</f>
        <v>0</v>
      </c>
      <c r="I77" s="227">
        <f>[1]CUADRO4!J52</f>
        <v>10.088347798011489</v>
      </c>
    </row>
    <row r="78" spans="1:9" x14ac:dyDescent="0.2">
      <c r="A78" s="73" t="s">
        <v>120</v>
      </c>
      <c r="B78" s="227">
        <f>[1]CUADRO4!C53</f>
        <v>9.8424652433731215</v>
      </c>
      <c r="C78" s="227">
        <f>[1]CUADRO4!L53</f>
        <v>9.8923183181767129</v>
      </c>
      <c r="D78" s="227">
        <f>[1]CUADRO4!D53</f>
        <v>9.8923183181767129</v>
      </c>
      <c r="E78" s="227">
        <f>[1]CUADRO4!E53</f>
        <v>0</v>
      </c>
      <c r="F78" s="227">
        <f>[1]CUADRO4!F53</f>
        <v>0</v>
      </c>
      <c r="G78" s="227">
        <f>[1]CUADRO4!G53</f>
        <v>0</v>
      </c>
      <c r="H78" s="227">
        <f>[1]CUADRO4!H53</f>
        <v>0</v>
      </c>
      <c r="I78" s="227">
        <f>[1]CUADRO4!J53</f>
        <v>6.6</v>
      </c>
    </row>
    <row r="79" spans="1:9" x14ac:dyDescent="0.2">
      <c r="A79" s="73" t="s">
        <v>93</v>
      </c>
      <c r="B79" s="227">
        <f>[1]CUADRO4!C54</f>
        <v>14.387725966132042</v>
      </c>
      <c r="C79" s="227">
        <f>[1]CUADRO4!L54</f>
        <v>14.534383907434204</v>
      </c>
      <c r="D79" s="227">
        <f>[1]CUADRO4!D54</f>
        <v>14.103573133469714</v>
      </c>
      <c r="E79" s="227">
        <f>[1]CUADRO4!E54</f>
        <v>15.812927102527691</v>
      </c>
      <c r="F79" s="227">
        <f>[1]CUADRO4!F54</f>
        <v>0</v>
      </c>
      <c r="G79" s="227">
        <f>[1]CUADRO4!G54</f>
        <v>13</v>
      </c>
      <c r="H79" s="227">
        <f>[1]CUADRO4!H54</f>
        <v>0</v>
      </c>
      <c r="I79" s="227">
        <f>[1]CUADRO4!J54</f>
        <v>6</v>
      </c>
    </row>
    <row r="80" spans="1:9" x14ac:dyDescent="0.2">
      <c r="A80" s="73" t="s">
        <v>121</v>
      </c>
      <c r="B80" s="227">
        <f>[1]CUADRO4!C55</f>
        <v>13.325279973135231</v>
      </c>
      <c r="C80" s="227">
        <f>[1]CUADRO4!L55</f>
        <v>12.871953074681427</v>
      </c>
      <c r="D80" s="227">
        <f>[1]CUADRO4!D55</f>
        <v>14.546242939787343</v>
      </c>
      <c r="E80" s="227">
        <f>[1]CUADRO4!E55</f>
        <v>11.087545304113195</v>
      </c>
      <c r="F80" s="227">
        <f>[1]CUADRO4!F55</f>
        <v>0</v>
      </c>
      <c r="G80" s="227">
        <f>[1]CUADRO4!G55</f>
        <v>16.11088502773497</v>
      </c>
      <c r="H80" s="227">
        <f>[1]CUADRO4!H55</f>
        <v>0</v>
      </c>
      <c r="I80" s="227">
        <f>[1]CUADRO4!J55</f>
        <v>10.257243486062716</v>
      </c>
    </row>
    <row r="81" spans="1:9" x14ac:dyDescent="0.2">
      <c r="A81" s="73" t="s">
        <v>122</v>
      </c>
      <c r="B81" s="227">
        <f>[1]CUADRO4!C56</f>
        <v>9.3595638662812881</v>
      </c>
      <c r="C81" s="227">
        <f>[1]CUADRO4!L56</f>
        <v>10.318138017987222</v>
      </c>
      <c r="D81" s="227">
        <f>[1]CUADRO4!D56</f>
        <v>0</v>
      </c>
      <c r="E81" s="227">
        <f>[1]CUADRO4!E56</f>
        <v>10.318138017987222</v>
      </c>
      <c r="F81" s="227">
        <f>[1]CUADRO4!F56</f>
        <v>0</v>
      </c>
      <c r="G81" s="227">
        <f>[1]CUADRO4!G56</f>
        <v>8.4690129302312478</v>
      </c>
      <c r="H81" s="227">
        <f>[1]CUADRO4!H56</f>
        <v>0</v>
      </c>
      <c r="I81" s="227">
        <f>[1]CUADRO4!J56</f>
        <v>8.3724084885981878</v>
      </c>
    </row>
    <row r="82" spans="1:9" x14ac:dyDescent="0.2">
      <c r="A82" s="73" t="s">
        <v>94</v>
      </c>
      <c r="B82" s="227">
        <f>[1]CUADRO4!C57</f>
        <v>8.6712255477873246</v>
      </c>
      <c r="C82" s="227">
        <f>[1]CUADRO4!L57</f>
        <v>7.6675213447079109</v>
      </c>
      <c r="D82" s="227">
        <f>[1]CUADRO4!D57</f>
        <v>0</v>
      </c>
      <c r="E82" s="227">
        <f>[1]CUADRO4!E57</f>
        <v>7.6675213447079109</v>
      </c>
      <c r="F82" s="227">
        <f>[1]CUADRO4!F57</f>
        <v>0</v>
      </c>
      <c r="G82" s="227">
        <f>[1]CUADRO4!G57</f>
        <v>9.3521685652962887</v>
      </c>
      <c r="H82" s="227">
        <f>[1]CUADRO4!H57</f>
        <v>12</v>
      </c>
      <c r="I82" s="227">
        <f>[1]CUADRO4!J57</f>
        <v>7.1554534681162929</v>
      </c>
    </row>
    <row r="83" spans="1:9" x14ac:dyDescent="0.2">
      <c r="A83" s="73" t="s">
        <v>123</v>
      </c>
      <c r="B83" s="227">
        <f>[1]CUADRO4!C58</f>
        <v>5.6569544511521439</v>
      </c>
      <c r="C83" s="227">
        <f>[1]CUADRO4!L58</f>
        <v>5.4092085373515335</v>
      </c>
      <c r="D83" s="227">
        <f>[1]CUADRO4!D58</f>
        <v>0</v>
      </c>
      <c r="E83" s="227">
        <f>[1]CUADRO4!E58</f>
        <v>5.0086744677662862</v>
      </c>
      <c r="F83" s="227">
        <f>[1]CUADRO4!F58</f>
        <v>5.5038116885787085</v>
      </c>
      <c r="G83" s="227">
        <f>[1]CUADRO4!G58</f>
        <v>0</v>
      </c>
      <c r="H83" s="227">
        <f>[1]CUADRO4!H58</f>
        <v>0</v>
      </c>
      <c r="I83" s="227">
        <f>[1]CUADRO4!J58</f>
        <v>6.4824707846410679</v>
      </c>
    </row>
    <row r="84" spans="1:9" x14ac:dyDescent="0.2">
      <c r="A84" s="73" t="s">
        <v>124</v>
      </c>
      <c r="B84" s="227">
        <f>[1]CUADRO4!C59</f>
        <v>14.548929394956916</v>
      </c>
      <c r="C84" s="227">
        <f>[1]CUADRO4!L59</f>
        <v>14.548929394956916</v>
      </c>
      <c r="D84" s="227">
        <f>[1]CUADRO4!D59</f>
        <v>0</v>
      </c>
      <c r="E84" s="227">
        <f>[1]CUADRO4!E59</f>
        <v>14.548929394956916</v>
      </c>
      <c r="F84" s="227">
        <f>[1]CUADRO4!F59</f>
        <v>0</v>
      </c>
      <c r="G84" s="227">
        <f>[1]CUADRO4!G59</f>
        <v>0</v>
      </c>
      <c r="H84" s="227">
        <f>[1]CUADRO4!H59</f>
        <v>0</v>
      </c>
      <c r="I84" s="227">
        <f>[1]CUADRO4!J59</f>
        <v>0</v>
      </c>
    </row>
    <row r="85" spans="1:9" x14ac:dyDescent="0.2">
      <c r="A85" s="73" t="s">
        <v>125</v>
      </c>
      <c r="B85" s="227">
        <f>[1]CUADRO4!C60</f>
        <v>0</v>
      </c>
      <c r="C85" s="227">
        <f>[1]CUADRO4!L60</f>
        <v>0</v>
      </c>
      <c r="D85" s="227">
        <f>[1]CUADRO4!D60</f>
        <v>0</v>
      </c>
      <c r="E85" s="227">
        <f>[1]CUADRO4!E60</f>
        <v>0</v>
      </c>
      <c r="F85" s="227">
        <f>[1]CUADRO4!F60</f>
        <v>0</v>
      </c>
      <c r="G85" s="227">
        <f>[1]CUADRO4!G60</f>
        <v>0</v>
      </c>
      <c r="H85" s="227">
        <f>[1]CUADRO4!H60</f>
        <v>0</v>
      </c>
      <c r="I85" s="227">
        <f>[1]CUADRO4!J60</f>
        <v>0</v>
      </c>
    </row>
    <row r="86" spans="1:9" x14ac:dyDescent="0.2">
      <c r="A86" s="73" t="s">
        <v>62</v>
      </c>
      <c r="B86" s="227">
        <f>[1]CUADRO4!C61</f>
        <v>0</v>
      </c>
      <c r="C86" s="227">
        <f>[1]CUADRO4!L61</f>
        <v>0</v>
      </c>
      <c r="D86" s="227">
        <f>[1]CUADRO4!D61</f>
        <v>0</v>
      </c>
      <c r="E86" s="227">
        <f>[1]CUADRO4!E61</f>
        <v>0</v>
      </c>
      <c r="F86" s="227">
        <f>[1]CUADRO4!F61</f>
        <v>0</v>
      </c>
      <c r="G86" s="227">
        <f>[1]CUADRO4!G61</f>
        <v>0</v>
      </c>
      <c r="H86" s="227">
        <f>[1]CUADRO4!H61</f>
        <v>0</v>
      </c>
      <c r="I86" s="227">
        <f>[1]CUADRO4!J61</f>
        <v>0</v>
      </c>
    </row>
    <row r="87" spans="1:9" x14ac:dyDescent="0.2">
      <c r="A87" s="73" t="s">
        <v>126</v>
      </c>
      <c r="B87" s="227">
        <f>[1]CUADRO4!C62</f>
        <v>7.3969527832138295</v>
      </c>
      <c r="C87" s="227">
        <f>[1]CUADRO4!L62</f>
        <v>6.9329832955158111</v>
      </c>
      <c r="D87" s="227">
        <f>[1]CUADRO4!D62</f>
        <v>13.363636363636363</v>
      </c>
      <c r="E87" s="227">
        <f>[1]CUADRO4!E62</f>
        <v>6.6702087053102952</v>
      </c>
      <c r="F87" s="227">
        <f>[1]CUADRO4!F62</f>
        <v>0</v>
      </c>
      <c r="G87" s="227">
        <f>[1]CUADRO4!G62</f>
        <v>0</v>
      </c>
      <c r="H87" s="227">
        <f>[1]CUADRO4!H62</f>
        <v>0</v>
      </c>
      <c r="I87" s="227">
        <f>[1]CUADRO4!J62</f>
        <v>11.42116197323954</v>
      </c>
    </row>
    <row r="88" spans="1:9" x14ac:dyDescent="0.2">
      <c r="A88" s="9"/>
    </row>
    <row r="89" spans="1:9" x14ac:dyDescent="0.2">
      <c r="A89" s="16" t="s">
        <v>14</v>
      </c>
    </row>
    <row r="90" spans="1:9" x14ac:dyDescent="0.2">
      <c r="A90" s="73" t="s">
        <v>97</v>
      </c>
      <c r="B90" s="227">
        <f>[1]CUADRO4!C63</f>
        <v>13.244773584830041</v>
      </c>
      <c r="C90" s="227">
        <f>[1]CUADRO4!L63</f>
        <v>13.820925224409759</v>
      </c>
      <c r="D90" s="227">
        <f>[1]CUADRO4!D63</f>
        <v>14.226642498718276</v>
      </c>
      <c r="E90" s="227">
        <f>[1]CUADRO4!E63</f>
        <v>13.742808845269549</v>
      </c>
      <c r="F90" s="227">
        <f>[1]CUADRO4!F63</f>
        <v>0</v>
      </c>
      <c r="G90" s="227">
        <f>[1]CUADRO4!G63</f>
        <v>12.444253241309561</v>
      </c>
      <c r="H90" s="227">
        <f>[1]CUADRO4!H63</f>
        <v>0</v>
      </c>
      <c r="I90" s="227">
        <f>[1]CUADRO4!J63</f>
        <v>0</v>
      </c>
    </row>
    <row r="91" spans="1:9" x14ac:dyDescent="0.2">
      <c r="A91" s="73" t="s">
        <v>98</v>
      </c>
      <c r="B91" s="227">
        <f>[1]CUADRO4!C64</f>
        <v>15.888382734216053</v>
      </c>
      <c r="C91" s="227">
        <f>[1]CUADRO4!L64</f>
        <v>15.853241115598065</v>
      </c>
      <c r="D91" s="227">
        <f>[1]CUADRO4!D64</f>
        <v>16.127327369368626</v>
      </c>
      <c r="E91" s="227">
        <f>[1]CUADRO4!E64</f>
        <v>15.647028412383477</v>
      </c>
      <c r="F91" s="227">
        <f>[1]CUADRO4!F64</f>
        <v>0</v>
      </c>
      <c r="G91" s="227">
        <f>[1]CUADRO4!G64</f>
        <v>15.996899196513743</v>
      </c>
      <c r="H91" s="227">
        <f>[1]CUADRO4!H64</f>
        <v>0</v>
      </c>
      <c r="I91" s="227">
        <f>[1]CUADRO4!J64</f>
        <v>15.865000717584429</v>
      </c>
    </row>
    <row r="92" spans="1:9" x14ac:dyDescent="0.2">
      <c r="A92" s="73" t="s">
        <v>99</v>
      </c>
      <c r="B92" s="227">
        <f>[1]CUADRO4!C65</f>
        <v>10.863189317670043</v>
      </c>
      <c r="C92" s="227">
        <f>[1]CUADRO4!L65</f>
        <v>11.45581983603671</v>
      </c>
      <c r="D92" s="227">
        <f>[1]CUADRO4!D65</f>
        <v>12.734898687226575</v>
      </c>
      <c r="E92" s="227">
        <f>[1]CUADRO4!E65</f>
        <v>11.02990310859202</v>
      </c>
      <c r="F92" s="227">
        <f>[1]CUADRO4!F65</f>
        <v>0</v>
      </c>
      <c r="G92" s="227">
        <f>[1]CUADRO4!G65</f>
        <v>8.0868687960614256</v>
      </c>
      <c r="H92" s="227">
        <f>[1]CUADRO4!H65</f>
        <v>0</v>
      </c>
      <c r="I92" s="227">
        <f>[1]CUADRO4!J65</f>
        <v>9.1303733716577824</v>
      </c>
    </row>
    <row r="93" spans="1:9" x14ac:dyDescent="0.2">
      <c r="A93" s="73" t="s">
        <v>100</v>
      </c>
      <c r="B93" s="227">
        <f>[1]CUADRO4!C66</f>
        <v>10.709191621335446</v>
      </c>
      <c r="C93" s="227">
        <f>[1]CUADRO4!L66</f>
        <v>10.708980447114262</v>
      </c>
      <c r="D93" s="227">
        <f>[1]CUADRO4!D66</f>
        <v>10.85385397785131</v>
      </c>
      <c r="E93" s="227">
        <f>[1]CUADRO4!E66</f>
        <v>10.696036786156442</v>
      </c>
      <c r="F93" s="227">
        <f>[1]CUADRO4!F66</f>
        <v>0</v>
      </c>
      <c r="G93" s="227">
        <f>[1]CUADRO4!G66</f>
        <v>10.75</v>
      </c>
      <c r="H93" s="227">
        <f>[1]CUADRO4!H66</f>
        <v>0</v>
      </c>
      <c r="I93" s="227">
        <f>[1]CUADRO4!J66</f>
        <v>10.700162808340727</v>
      </c>
    </row>
    <row r="94" spans="1:9" x14ac:dyDescent="0.2">
      <c r="A94" s="73" t="s">
        <v>101</v>
      </c>
      <c r="B94" s="227">
        <f>[1]CUADRO4!C67</f>
        <v>8.1937287729194122</v>
      </c>
      <c r="C94" s="227">
        <f>[1]CUADRO4!L67</f>
        <v>8.2179949071329457</v>
      </c>
      <c r="D94" s="227">
        <f>[1]CUADRO4!D67</f>
        <v>8.7016385186076093</v>
      </c>
      <c r="E94" s="227">
        <f>[1]CUADRO4!E67</f>
        <v>8.2411864162687465</v>
      </c>
      <c r="F94" s="227">
        <f>[1]CUADRO4!F67</f>
        <v>4.2880665255221153</v>
      </c>
      <c r="G94" s="227">
        <f>[1]CUADRO4!G67</f>
        <v>8.1765742657653373</v>
      </c>
      <c r="H94" s="227">
        <f>[1]CUADRO4!H67</f>
        <v>12</v>
      </c>
      <c r="I94" s="227">
        <f>[1]CUADRO4!J67</f>
        <v>7.0019579018686136</v>
      </c>
    </row>
    <row r="95" spans="1:9" x14ac:dyDescent="0.2">
      <c r="A95" s="73" t="s">
        <v>102</v>
      </c>
      <c r="B95" s="227">
        <f>[1]CUADRO4!C68</f>
        <v>5.9261571661396841</v>
      </c>
      <c r="C95" s="227">
        <f>[1]CUADRO4!L68</f>
        <v>6.5532121285938887</v>
      </c>
      <c r="D95" s="227">
        <f>[1]CUADRO4!D68</f>
        <v>0</v>
      </c>
      <c r="E95" s="227">
        <f>[1]CUADRO4!E68</f>
        <v>6.6395543698949533</v>
      </c>
      <c r="F95" s="227">
        <f>[1]CUADRO4!F68</f>
        <v>0</v>
      </c>
      <c r="G95" s="227">
        <f>[1]CUADRO4!G68</f>
        <v>5.739486113878451</v>
      </c>
      <c r="H95" s="227">
        <f>[1]CUADRO4!H68</f>
        <v>0</v>
      </c>
      <c r="I95" s="227">
        <f>[1]CUADRO4!J68</f>
        <v>6.4330783921316579</v>
      </c>
    </row>
    <row r="96" spans="1:9" x14ac:dyDescent="0.2">
      <c r="A96" s="73" t="s">
        <v>103</v>
      </c>
      <c r="B96" s="227">
        <f>[1]CUADRO4!C69</f>
        <v>7.5805282202553599</v>
      </c>
      <c r="C96" s="227">
        <f>[1]CUADRO4!L69</f>
        <v>7.6046127658980769</v>
      </c>
      <c r="D96" s="227">
        <f>[1]CUADRO4!D69</f>
        <v>14.136363636363637</v>
      </c>
      <c r="E96" s="227">
        <f>[1]CUADRO4!E69</f>
        <v>7.5286566604506966</v>
      </c>
      <c r="F96" s="227">
        <f>[1]CUADRO4!F69</f>
        <v>0</v>
      </c>
      <c r="G96" s="227">
        <f>[1]CUADRO4!G69</f>
        <v>7.6937174045120971</v>
      </c>
      <c r="H96" s="227">
        <f>[1]CUADRO4!H69</f>
        <v>10.338358086810032</v>
      </c>
      <c r="I96" s="227">
        <f>[1]CUADRO4!J69</f>
        <v>7.1759214271094987</v>
      </c>
    </row>
    <row r="97" spans="1:9" x14ac:dyDescent="0.2">
      <c r="A97" s="73" t="s">
        <v>104</v>
      </c>
      <c r="B97" s="227">
        <f>[1]CUADRO4!C70</f>
        <v>7.9183005469917704</v>
      </c>
      <c r="C97" s="227">
        <f>[1]CUADRO4!L70</f>
        <v>8.1336495625502323</v>
      </c>
      <c r="D97" s="227">
        <f>[1]CUADRO4!D70</f>
        <v>10.036713597774924</v>
      </c>
      <c r="E97" s="227">
        <f>[1]CUADRO4!E70</f>
        <v>8.0676223204951754</v>
      </c>
      <c r="F97" s="227">
        <f>[1]CUADRO4!F70</f>
        <v>0</v>
      </c>
      <c r="G97" s="227">
        <f>[1]CUADRO4!G70</f>
        <v>7.7733875799556849</v>
      </c>
      <c r="H97" s="227">
        <f>[1]CUADRO4!H70</f>
        <v>0</v>
      </c>
      <c r="I97" s="227">
        <f>[1]CUADRO4!J70</f>
        <v>7.1340749001089812</v>
      </c>
    </row>
    <row r="98" spans="1:9" x14ac:dyDescent="0.2">
      <c r="A98" s="73" t="s">
        <v>105</v>
      </c>
      <c r="B98" s="227">
        <f>[1]CUADRO4!C71</f>
        <v>5.9964892247714241</v>
      </c>
      <c r="C98" s="227">
        <f>[1]CUADRO4!L71</f>
        <v>6.0569105739574951</v>
      </c>
      <c r="D98" s="227">
        <f>[1]CUADRO4!D71</f>
        <v>6.0786779129610675</v>
      </c>
      <c r="E98" s="227">
        <f>[1]CUADRO4!E71</f>
        <v>6.0927409531503987</v>
      </c>
      <c r="F98" s="227">
        <f>[1]CUADRO4!F71</f>
        <v>6.6111615483905464</v>
      </c>
      <c r="G98" s="227">
        <f>[1]CUADRO4!G71</f>
        <v>5.7222914281291262</v>
      </c>
      <c r="H98" s="227">
        <f>[1]CUADRO4!H71</f>
        <v>0</v>
      </c>
      <c r="I98" s="227">
        <f>[1]CUADRO4!J71</f>
        <v>5.6956119494241877</v>
      </c>
    </row>
    <row r="99" spans="1:9" x14ac:dyDescent="0.2">
      <c r="A99" s="73" t="s">
        <v>106</v>
      </c>
      <c r="B99" s="227">
        <f>[1]CUADRO4!C72</f>
        <v>8.9973670694608003</v>
      </c>
      <c r="C99" s="227">
        <f>[1]CUADRO4!L72</f>
        <v>8.9973670694608003</v>
      </c>
      <c r="D99" s="227">
        <f>[1]CUADRO4!D72</f>
        <v>8.9973670694608003</v>
      </c>
      <c r="E99" s="227">
        <f>[1]CUADRO4!E72</f>
        <v>0</v>
      </c>
      <c r="F99" s="227">
        <f>[1]CUADRO4!F72</f>
        <v>0</v>
      </c>
      <c r="G99" s="227">
        <f>[1]CUADRO4!G72</f>
        <v>0</v>
      </c>
      <c r="H99" s="227">
        <f>[1]CUADRO4!H72</f>
        <v>0</v>
      </c>
      <c r="I99" s="227">
        <f>[1]CUADRO4!J72</f>
        <v>0</v>
      </c>
    </row>
    <row r="100" spans="1:9" x14ac:dyDescent="0.2">
      <c r="A100" s="73" t="s">
        <v>126</v>
      </c>
      <c r="B100" s="227">
        <f>[1]CUADRO4!C73</f>
        <v>15.714285714285715</v>
      </c>
      <c r="C100" s="227">
        <f>[1]CUADRO4!L73</f>
        <v>15.714285714285715</v>
      </c>
      <c r="D100" s="227">
        <f>[1]CUADRO4!D73</f>
        <v>17</v>
      </c>
      <c r="E100" s="227">
        <f>[1]CUADRO4!E73</f>
        <v>14</v>
      </c>
      <c r="F100" s="227">
        <f>[1]CUADRO4!F73</f>
        <v>0</v>
      </c>
      <c r="G100" s="227">
        <f>[1]CUADRO4!G73</f>
        <v>0</v>
      </c>
      <c r="H100" s="227">
        <f>[1]CUADRO4!H73</f>
        <v>0</v>
      </c>
      <c r="I100" s="227">
        <f>[1]CUADRO4!J73</f>
        <v>0</v>
      </c>
    </row>
    <row r="101" spans="1:9" x14ac:dyDescent="0.2">
      <c r="A101" s="73"/>
      <c r="B101" s="227"/>
      <c r="C101" s="227"/>
      <c r="D101" s="227"/>
      <c r="E101" s="227"/>
      <c r="F101" s="227"/>
      <c r="G101" s="227"/>
      <c r="H101" s="227"/>
      <c r="I101" s="227"/>
    </row>
    <row r="102" spans="1:9" x14ac:dyDescent="0.2">
      <c r="A102" s="201"/>
      <c r="B102" s="245"/>
      <c r="C102" s="245"/>
      <c r="D102" s="245"/>
      <c r="E102" s="245"/>
      <c r="F102" s="245"/>
      <c r="G102" s="245"/>
      <c r="H102" s="245"/>
      <c r="I102" s="245"/>
    </row>
    <row r="103" spans="1:9" x14ac:dyDescent="0.2">
      <c r="A103" s="29" t="str">
        <f>'C01'!A41</f>
        <v>Fuente: Instituto Nacional de Estadística (INE).  LXXIV Encuesta Permanente de Hogares de Propósitos Múltiples, Junio 2022.</v>
      </c>
      <c r="B103" s="98"/>
      <c r="C103" s="98"/>
      <c r="D103" s="98"/>
      <c r="E103" s="98"/>
      <c r="F103" s="98"/>
      <c r="G103" s="98"/>
      <c r="H103" s="98"/>
    </row>
    <row r="104" spans="1:9" x14ac:dyDescent="0.2">
      <c r="A104" s="29" t="str">
        <f>'C01'!A42</f>
        <v>(Promedio de salarios mínimos por rama)</v>
      </c>
      <c r="B104" s="98"/>
      <c r="C104" s="98"/>
      <c r="D104" s="98"/>
      <c r="E104" s="98"/>
      <c r="F104" s="98"/>
      <c r="G104" s="98"/>
      <c r="H104" s="98"/>
    </row>
    <row r="105" spans="1:9" x14ac:dyDescent="0.2">
      <c r="A105" s="29" t="str">
        <f>A52</f>
        <v>1/ No. de salarios mínimos (personas que declaran ingresos) y trabajan 40 Hrs.en ele sector Publico y 44 Hrs.en el sector Privado</v>
      </c>
      <c r="B105" s="98"/>
      <c r="C105" s="98"/>
      <c r="D105" s="98"/>
      <c r="E105" s="98"/>
      <c r="F105" s="98"/>
      <c r="G105" s="98"/>
      <c r="H105" s="98"/>
    </row>
    <row r="106" spans="1:9" x14ac:dyDescent="0.2">
      <c r="A106" s="98"/>
      <c r="B106" s="98"/>
      <c r="C106" s="98"/>
      <c r="D106" s="98"/>
      <c r="E106" s="98"/>
      <c r="F106" s="98"/>
      <c r="G106" s="98"/>
      <c r="H106" s="98"/>
    </row>
    <row r="107" spans="1:9" x14ac:dyDescent="0.2">
      <c r="A107" s="98"/>
      <c r="B107" s="98"/>
      <c r="C107" s="98"/>
      <c r="D107" s="98"/>
      <c r="E107" s="98"/>
      <c r="F107" s="98"/>
      <c r="G107" s="98"/>
    </row>
    <row r="108" spans="1:9" x14ac:dyDescent="0.2">
      <c r="A108" s="98"/>
      <c r="B108" s="98"/>
      <c r="C108" s="98"/>
      <c r="D108" s="98"/>
      <c r="E108" s="98"/>
      <c r="F108" s="98"/>
      <c r="G108" s="98"/>
    </row>
    <row r="109" spans="1:9" x14ac:dyDescent="0.2">
      <c r="A109" s="98"/>
      <c r="B109" s="98"/>
      <c r="C109" s="98"/>
      <c r="D109" s="98"/>
      <c r="E109" s="98"/>
      <c r="F109" s="98"/>
      <c r="G109" s="98"/>
    </row>
    <row r="110" spans="1:9" x14ac:dyDescent="0.2">
      <c r="A110" s="98"/>
      <c r="B110" s="98"/>
      <c r="C110" s="98"/>
      <c r="D110" s="98"/>
      <c r="E110" s="98"/>
      <c r="F110" s="98"/>
      <c r="G110" s="98"/>
    </row>
    <row r="111" spans="1:9" x14ac:dyDescent="0.2">
      <c r="A111" s="98"/>
      <c r="B111" s="98"/>
      <c r="C111" s="98"/>
      <c r="D111" s="98"/>
      <c r="E111" s="98"/>
      <c r="F111" s="98"/>
      <c r="G111" s="98"/>
    </row>
    <row r="112" spans="1:9" x14ac:dyDescent="0.2">
      <c r="A112" s="98"/>
      <c r="B112" s="98"/>
      <c r="C112" s="98"/>
      <c r="D112" s="98"/>
      <c r="E112" s="98"/>
      <c r="F112" s="98"/>
      <c r="G112" s="98"/>
    </row>
    <row r="113" spans="1:7" x14ac:dyDescent="0.2">
      <c r="A113" s="98"/>
      <c r="B113" s="98"/>
      <c r="C113" s="98"/>
      <c r="D113" s="98"/>
      <c r="E113" s="98"/>
      <c r="F113" s="98"/>
      <c r="G113" s="98"/>
    </row>
    <row r="114" spans="1:7" x14ac:dyDescent="0.2">
      <c r="A114" s="98"/>
      <c r="B114" s="98"/>
      <c r="C114" s="98"/>
      <c r="D114" s="98"/>
      <c r="E114" s="98"/>
      <c r="F114" s="98"/>
      <c r="G114" s="98"/>
    </row>
    <row r="115" spans="1:7" x14ac:dyDescent="0.2">
      <c r="A115" s="98"/>
      <c r="B115" s="98"/>
      <c r="C115" s="98"/>
      <c r="D115" s="98"/>
      <c r="E115" s="98"/>
      <c r="F115" s="98"/>
      <c r="G115" s="98"/>
    </row>
    <row r="116" spans="1:7" x14ac:dyDescent="0.2">
      <c r="A116" s="98"/>
      <c r="B116" s="98"/>
      <c r="C116" s="98"/>
      <c r="D116" s="98"/>
      <c r="E116" s="98"/>
      <c r="F116" s="98"/>
      <c r="G116" s="98"/>
    </row>
    <row r="117" spans="1:7" x14ac:dyDescent="0.2">
      <c r="A117" s="98"/>
      <c r="B117" s="98"/>
      <c r="C117" s="98"/>
      <c r="D117" s="98"/>
      <c r="E117" s="98"/>
      <c r="F117" s="98"/>
      <c r="G117" s="98"/>
    </row>
    <row r="118" spans="1:7" x14ac:dyDescent="0.2">
      <c r="A118" s="98"/>
      <c r="B118" s="98"/>
      <c r="C118" s="98"/>
      <c r="D118" s="98"/>
      <c r="E118" s="98"/>
      <c r="F118" s="98"/>
      <c r="G118" s="98"/>
    </row>
    <row r="119" spans="1:7" x14ac:dyDescent="0.2">
      <c r="A119" s="98"/>
      <c r="B119" s="98"/>
      <c r="C119" s="98"/>
      <c r="D119" s="98"/>
      <c r="E119" s="98"/>
      <c r="F119" s="98"/>
      <c r="G119" s="98"/>
    </row>
    <row r="120" spans="1:7" x14ac:dyDescent="0.2">
      <c r="A120" s="98"/>
      <c r="B120" s="98"/>
      <c r="C120" s="98"/>
      <c r="D120" s="98"/>
      <c r="E120" s="98"/>
      <c r="F120" s="98"/>
      <c r="G120" s="98"/>
    </row>
    <row r="121" spans="1:7" x14ac:dyDescent="0.2">
      <c r="A121" s="98"/>
      <c r="B121" s="98"/>
      <c r="C121" s="98"/>
      <c r="D121" s="98"/>
      <c r="E121" s="98"/>
      <c r="F121" s="98"/>
      <c r="G121" s="98"/>
    </row>
    <row r="122" spans="1:7" x14ac:dyDescent="0.2">
      <c r="A122" s="98"/>
      <c r="B122" s="98"/>
      <c r="C122" s="98"/>
      <c r="D122" s="98"/>
      <c r="E122" s="98"/>
      <c r="F122" s="98"/>
      <c r="G122" s="98"/>
    </row>
    <row r="123" spans="1:7" x14ac:dyDescent="0.2">
      <c r="A123" s="98"/>
      <c r="B123" s="98"/>
      <c r="C123" s="98"/>
      <c r="D123" s="98"/>
      <c r="E123" s="98"/>
      <c r="F123" s="98"/>
      <c r="G123" s="98"/>
    </row>
    <row r="124" spans="1:7" x14ac:dyDescent="0.2">
      <c r="A124" s="98"/>
      <c r="B124" s="98"/>
      <c r="C124" s="98"/>
      <c r="D124" s="98"/>
      <c r="E124" s="98"/>
      <c r="F124" s="98"/>
      <c r="G124" s="98"/>
    </row>
    <row r="125" spans="1:7" x14ac:dyDescent="0.2">
      <c r="A125" s="98"/>
      <c r="B125" s="98"/>
      <c r="C125" s="98"/>
      <c r="D125" s="98"/>
      <c r="E125" s="98"/>
      <c r="F125" s="98"/>
      <c r="G125" s="98"/>
    </row>
    <row r="126" spans="1:7" x14ac:dyDescent="0.2">
      <c r="A126" s="98"/>
      <c r="B126" s="98"/>
      <c r="C126" s="98"/>
      <c r="D126" s="98"/>
      <c r="E126" s="98"/>
      <c r="F126" s="98"/>
      <c r="G126" s="98"/>
    </row>
    <row r="127" spans="1:7" x14ac:dyDescent="0.2">
      <c r="A127" s="98"/>
      <c r="B127" s="98"/>
      <c r="C127" s="98"/>
      <c r="D127" s="98"/>
      <c r="E127" s="98"/>
      <c r="F127" s="98"/>
      <c r="G127" s="98"/>
    </row>
    <row r="128" spans="1:7" x14ac:dyDescent="0.2">
      <c r="A128" s="98"/>
      <c r="B128" s="98"/>
      <c r="C128" s="98"/>
      <c r="D128" s="98"/>
      <c r="E128" s="98"/>
      <c r="F128" s="98"/>
      <c r="G128" s="98"/>
    </row>
    <row r="129" spans="1:7" x14ac:dyDescent="0.2">
      <c r="A129" s="98"/>
      <c r="B129" s="98"/>
      <c r="C129" s="98"/>
      <c r="D129" s="98"/>
      <c r="E129" s="98"/>
      <c r="F129" s="98"/>
      <c r="G129" s="98"/>
    </row>
    <row r="130" spans="1:7" x14ac:dyDescent="0.2">
      <c r="A130" s="98"/>
      <c r="B130" s="98"/>
      <c r="C130" s="98"/>
      <c r="D130" s="98"/>
      <c r="E130" s="98"/>
      <c r="F130" s="98"/>
      <c r="G130" s="98"/>
    </row>
    <row r="131" spans="1:7" x14ac:dyDescent="0.2">
      <c r="A131" s="98"/>
      <c r="B131" s="98"/>
      <c r="C131" s="98"/>
      <c r="D131" s="98"/>
      <c r="E131" s="98"/>
      <c r="F131" s="98"/>
      <c r="G131" s="98"/>
    </row>
    <row r="132" spans="1:7" x14ac:dyDescent="0.2">
      <c r="A132" s="98"/>
      <c r="B132" s="98"/>
      <c r="C132" s="98"/>
      <c r="D132" s="98"/>
      <c r="E132" s="98"/>
      <c r="F132" s="98"/>
      <c r="G132" s="98"/>
    </row>
    <row r="133" spans="1:7" x14ac:dyDescent="0.2">
      <c r="A133" s="98"/>
      <c r="B133" s="98"/>
      <c r="C133" s="98"/>
      <c r="D133" s="98"/>
      <c r="E133" s="98"/>
      <c r="F133" s="98"/>
      <c r="G133" s="98"/>
    </row>
    <row r="134" spans="1:7" x14ac:dyDescent="0.2">
      <c r="A134" s="98"/>
      <c r="B134" s="98"/>
      <c r="C134" s="98"/>
      <c r="D134" s="98"/>
      <c r="E134" s="98"/>
      <c r="F134" s="98"/>
      <c r="G134" s="98"/>
    </row>
  </sheetData>
  <mergeCells count="20">
    <mergeCell ref="A58:A59"/>
    <mergeCell ref="B58:B59"/>
    <mergeCell ref="C58:F58"/>
    <mergeCell ref="G58:G59"/>
    <mergeCell ref="I5:I6"/>
    <mergeCell ref="H58:H59"/>
    <mergeCell ref="A54:H54"/>
    <mergeCell ref="A55:H55"/>
    <mergeCell ref="A56:H56"/>
    <mergeCell ref="A57:H57"/>
    <mergeCell ref="I58:I59"/>
    <mergeCell ref="A1:H1"/>
    <mergeCell ref="A2:H2"/>
    <mergeCell ref="A3:H3"/>
    <mergeCell ref="A4:H4"/>
    <mergeCell ref="H5:H6"/>
    <mergeCell ref="B5:B6"/>
    <mergeCell ref="C5:F5"/>
    <mergeCell ref="G5:G6"/>
    <mergeCell ref="A5:A6"/>
  </mergeCells>
  <phoneticPr fontId="1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rowBreaks count="1" manualBreakCount="1">
    <brk id="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52"/>
  <sheetViews>
    <sheetView workbookViewId="0">
      <selection activeCell="B11" sqref="B11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7" style="17" customWidth="1"/>
    <col min="4" max="4" width="6.5" bestFit="1" customWidth="1"/>
    <col min="5" max="5" width="11.6640625" customWidth="1"/>
    <col min="6" max="6" width="7.33203125" style="17" customWidth="1"/>
    <col min="7" max="7" width="6.5" bestFit="1" customWidth="1"/>
    <col min="8" max="8" width="11" bestFit="1" customWidth="1"/>
    <col min="9" max="9" width="6.6640625" style="17" customWidth="1"/>
    <col min="10" max="10" width="6.5" bestFit="1" customWidth="1"/>
    <col min="11" max="11" width="11" bestFit="1" customWidth="1"/>
    <col min="12" max="12" width="8.6640625" style="17" bestFit="1" customWidth="1"/>
    <col min="13" max="13" width="6.5" bestFit="1" customWidth="1"/>
    <col min="14" max="14" width="10.5" bestFit="1" customWidth="1"/>
    <col min="15" max="15" width="8.5" style="17" bestFit="1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19" x14ac:dyDescent="0.2">
      <c r="A1" s="263" t="s">
        <v>140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9" x14ac:dyDescent="0.2">
      <c r="A2" s="263" t="s">
        <v>78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9" ht="23.25" x14ac:dyDescent="0.35">
      <c r="A3" s="276" t="s">
        <v>74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9" ht="13.5" customHeight="1" x14ac:dyDescent="0.2">
      <c r="A4" s="296" t="s">
        <v>27</v>
      </c>
      <c r="B4" s="299" t="s">
        <v>19</v>
      </c>
      <c r="C4" s="268"/>
      <c r="D4" s="268"/>
      <c r="E4" s="300" t="s">
        <v>18</v>
      </c>
      <c r="F4" s="268"/>
      <c r="G4" s="268"/>
      <c r="H4" s="271" t="s">
        <v>132</v>
      </c>
      <c r="I4" s="271"/>
      <c r="J4" s="271"/>
      <c r="K4" s="271"/>
      <c r="L4" s="271"/>
      <c r="M4" s="271"/>
      <c r="N4" s="271"/>
      <c r="O4" s="271"/>
      <c r="P4" s="271"/>
      <c r="Q4" s="296" t="s">
        <v>133</v>
      </c>
      <c r="R4" s="296" t="s">
        <v>20</v>
      </c>
    </row>
    <row r="5" spans="1:19" ht="15.75" customHeight="1" x14ac:dyDescent="0.35">
      <c r="A5" s="297"/>
      <c r="B5" s="269"/>
      <c r="C5" s="269"/>
      <c r="D5" s="269"/>
      <c r="E5" s="269"/>
      <c r="F5" s="269"/>
      <c r="G5" s="269"/>
      <c r="H5" s="299" t="s">
        <v>0</v>
      </c>
      <c r="I5" s="299"/>
      <c r="J5" s="299"/>
      <c r="K5" s="299" t="s">
        <v>21</v>
      </c>
      <c r="L5" s="299"/>
      <c r="M5" s="299"/>
      <c r="N5" s="299" t="s">
        <v>22</v>
      </c>
      <c r="O5" s="299"/>
      <c r="P5" s="299"/>
      <c r="Q5" s="297"/>
      <c r="R5" s="297"/>
    </row>
    <row r="6" spans="1:19" x14ac:dyDescent="0.2">
      <c r="A6" s="298"/>
      <c r="B6" s="102" t="s">
        <v>4</v>
      </c>
      <c r="C6" s="103" t="s">
        <v>56</v>
      </c>
      <c r="D6" s="102" t="s">
        <v>23</v>
      </c>
      <c r="E6" s="102" t="s">
        <v>4</v>
      </c>
      <c r="F6" s="103" t="s">
        <v>56</v>
      </c>
      <c r="G6" s="102" t="s">
        <v>23</v>
      </c>
      <c r="H6" s="102" t="s">
        <v>4</v>
      </c>
      <c r="I6" s="103" t="s">
        <v>56</v>
      </c>
      <c r="J6" s="102" t="s">
        <v>23</v>
      </c>
      <c r="K6" s="102" t="s">
        <v>4</v>
      </c>
      <c r="L6" s="103" t="s">
        <v>56</v>
      </c>
      <c r="M6" s="102" t="s">
        <v>23</v>
      </c>
      <c r="N6" s="102" t="s">
        <v>4</v>
      </c>
      <c r="O6" s="103" t="s">
        <v>56</v>
      </c>
      <c r="P6" s="102" t="s">
        <v>23</v>
      </c>
      <c r="Q6" s="298"/>
      <c r="R6" s="298"/>
    </row>
    <row r="7" spans="1:19" x14ac:dyDescent="0.2">
      <c r="A7" s="104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19" ht="12" customHeight="1" x14ac:dyDescent="0.2">
      <c r="A8" s="106" t="s">
        <v>49</v>
      </c>
      <c r="B8" s="107">
        <f>[1]CUADRO1!U8</f>
        <v>5112114.0449604644</v>
      </c>
      <c r="C8" s="108">
        <f>SUM(C11,C15)</f>
        <v>99.999999999998082</v>
      </c>
      <c r="D8" s="108">
        <f>[1]CUADRO1!W8</f>
        <v>7.1957782910852952</v>
      </c>
      <c r="E8" s="107">
        <f>[1]CUADRO1!X8</f>
        <v>3707935.1903854515</v>
      </c>
      <c r="F8" s="108">
        <f>SUM(F11,F15)</f>
        <v>99.999999999998209</v>
      </c>
      <c r="G8" s="108">
        <f>[1]CUADRO1!Z8</f>
        <v>8.1334952366658726</v>
      </c>
      <c r="H8" s="107">
        <f>[1]CUADRO1!AA8</f>
        <v>1653775.9244436473</v>
      </c>
      <c r="I8" s="108">
        <f>SUM(I11,I15)</f>
        <v>99.999999999999915</v>
      </c>
      <c r="J8" s="108">
        <f>[1]CUADRO1!AC8</f>
        <v>9.181299996611461</v>
      </c>
      <c r="K8" s="107">
        <f>[1]CUADRO1!AD8</f>
        <v>1441101.5033423763</v>
      </c>
      <c r="L8" s="108">
        <f>SUM(L11,L15)</f>
        <v>99.999999999999915</v>
      </c>
      <c r="M8" s="108">
        <f>[1]CUADRO1!AF8</f>
        <v>9.0921136116504151</v>
      </c>
      <c r="N8" s="107">
        <f>[1]CUADRO1!AG8</f>
        <v>212674.4211012733</v>
      </c>
      <c r="O8" s="108">
        <f>SUM(O11,O15)</f>
        <v>100.00000000000021</v>
      </c>
      <c r="P8" s="108">
        <f>[1]CUADRO1!AI8</f>
        <v>9.7700240849416708</v>
      </c>
      <c r="Q8" s="108">
        <f>IF(ISNUMBER(N8/H8*100),N8/H8*100,0)</f>
        <v>12.859929689254598</v>
      </c>
      <c r="R8" s="108">
        <f>[1]CUADRO1!AL8</f>
        <v>3.0927173382331214</v>
      </c>
      <c r="S8" s="109"/>
    </row>
    <row r="9" spans="1:19" ht="12" customHeight="1" x14ac:dyDescent="0.2">
      <c r="A9" s="110"/>
      <c r="B9" s="111"/>
      <c r="C9" s="108"/>
      <c r="D9" s="246"/>
      <c r="E9" s="111"/>
      <c r="F9" s="108"/>
      <c r="G9" s="246"/>
      <c r="H9" s="111"/>
      <c r="I9" s="108"/>
      <c r="J9" s="246"/>
      <c r="K9" s="111"/>
      <c r="L9" s="108"/>
      <c r="M9" s="246"/>
      <c r="N9" s="111"/>
      <c r="O9" s="108"/>
      <c r="P9" s="246"/>
      <c r="Q9" s="108"/>
      <c r="R9" s="108"/>
    </row>
    <row r="10" spans="1:19" x14ac:dyDescent="0.2">
      <c r="A10" s="106" t="s">
        <v>30</v>
      </c>
      <c r="B10" s="135"/>
      <c r="C10" s="108"/>
      <c r="D10" s="225"/>
      <c r="E10" s="135"/>
      <c r="F10" s="108"/>
      <c r="G10" s="225"/>
      <c r="H10" s="135"/>
      <c r="I10" s="108"/>
      <c r="J10" s="225"/>
      <c r="K10" s="135"/>
      <c r="L10" s="108"/>
      <c r="M10" s="225"/>
      <c r="N10" s="135"/>
      <c r="O10" s="108"/>
      <c r="P10" s="225"/>
      <c r="Q10" s="108"/>
      <c r="R10" s="108"/>
      <c r="S10" s="8"/>
    </row>
    <row r="11" spans="1:19" x14ac:dyDescent="0.2">
      <c r="A11" s="112" t="s">
        <v>46</v>
      </c>
      <c r="B11" s="229">
        <f>[1]CUADRO1!U9</f>
        <v>2898942.4628348737</v>
      </c>
      <c r="C11" s="113">
        <f>IF(ISNUMBER(B11/B$8*100),B11/B$8*100,0)</f>
        <v>56.707312030580745</v>
      </c>
      <c r="D11" s="247">
        <f>[1]CUADRO1!W9</f>
        <v>8.2610215532826743</v>
      </c>
      <c r="E11" s="229">
        <f>[1]CUADRO1!X9</f>
        <v>2195151.4089423064</v>
      </c>
      <c r="F11" s="113">
        <f>IF(ISNUMBER(E11/E$8*100),E11/E$8*100,0)</f>
        <v>59.201450301349887</v>
      </c>
      <c r="G11" s="247">
        <f>[1]CUADRO1!Z9</f>
        <v>9.2101047853977995</v>
      </c>
      <c r="H11" s="229">
        <f>[1]CUADRO1!AA9</f>
        <v>1113080.6076382652</v>
      </c>
      <c r="I11" s="113">
        <f>IF(ISNUMBER(H11/H$8*100),H11/H$8*100,0)</f>
        <v>67.305406445115636</v>
      </c>
      <c r="J11" s="247">
        <f>[1]CUADRO1!AC9</f>
        <v>10.100405312640222</v>
      </c>
      <c r="K11" s="229">
        <f>[1]CUADRO1!AD9</f>
        <v>954856.77905442752</v>
      </c>
      <c r="L11" s="113">
        <f>IF(ISNUMBER(K11/K$8*100),K11/K$8*100,0)</f>
        <v>66.258814999485367</v>
      </c>
      <c r="M11" s="247">
        <f>[1]CUADRO1!AF9</f>
        <v>10.032679652775224</v>
      </c>
      <c r="N11" s="229">
        <f>[1]CUADRO1!AG9</f>
        <v>158223.8285838411</v>
      </c>
      <c r="O11" s="113">
        <f>IF(ISNUMBER(N11/N$8*100),N11/N$8*100,0)</f>
        <v>74.397206661959871</v>
      </c>
      <c r="P11" s="247">
        <f>[1]CUADRO1!AI9</f>
        <v>10.499852274399871</v>
      </c>
      <c r="Q11" s="114">
        <f>IF(ISNUMBER(N11/H11*100),N11/H11*100,0)</f>
        <v>14.214947911055647</v>
      </c>
      <c r="R11" s="247">
        <f>[1]CUADRO1!AL9</f>
        <v>3.1615935444702621</v>
      </c>
      <c r="S11" s="8"/>
    </row>
    <row r="12" spans="1:19" x14ac:dyDescent="0.2">
      <c r="A12" s="116" t="s">
        <v>43</v>
      </c>
      <c r="B12" s="229">
        <f>[1]CUADRO1!U11</f>
        <v>615804.65381806367</v>
      </c>
      <c r="C12" s="113">
        <f>IF(ISNUMBER(B12/B$8*100),B12/B$8*100,0)</f>
        <v>12.045988184186257</v>
      </c>
      <c r="D12" s="247">
        <f>[1]CUADRO1!W11</f>
        <v>9.3709687064487692</v>
      </c>
      <c r="E12" s="229">
        <f>[1]CUADRO1!X11</f>
        <v>491745.33826453995</v>
      </c>
      <c r="F12" s="113">
        <f>IF(ISNUMBER(E12/E$8*100),E12/E$8*100,0)</f>
        <v>13.26197231115632</v>
      </c>
      <c r="G12" s="247">
        <f>[1]CUADRO1!Z11</f>
        <v>10.315644159804679</v>
      </c>
      <c r="H12" s="229">
        <f>[1]CUADRO1!AA11</f>
        <v>274388.55757242732</v>
      </c>
      <c r="I12" s="113">
        <f>IF(ISNUMBER(H12/H$8*100),H12/H$8*100,0)</f>
        <v>16.591640591498837</v>
      </c>
      <c r="J12" s="247">
        <f>[1]CUADRO1!AC11</f>
        <v>10.990074313274967</v>
      </c>
      <c r="K12" s="229">
        <f>[1]CUADRO1!AD11</f>
        <v>222243.73281015159</v>
      </c>
      <c r="L12" s="113">
        <f>IF(ISNUMBER(K12/K$8*100),K12/K$8*100,0)</f>
        <v>15.421795917546206</v>
      </c>
      <c r="M12" s="247">
        <f>[1]CUADRO1!AF11</f>
        <v>10.858500745003351</v>
      </c>
      <c r="N12" s="229">
        <f>[1]CUADRO1!AG11</f>
        <v>52144.82476227657</v>
      </c>
      <c r="O12" s="113">
        <f>IF(ISNUMBER(N12/N$8*100),N12/N$8*100,0)</f>
        <v>24.518616057473956</v>
      </c>
      <c r="P12" s="247">
        <f>[1]CUADRO1!AI11</f>
        <v>11.535916018331026</v>
      </c>
      <c r="Q12" s="114">
        <f>IF(ISNUMBER(N12/H12*100),N12/H12*100,0)</f>
        <v>19.004008484760693</v>
      </c>
      <c r="R12" s="247">
        <f>[1]CUADRO1!AL11</f>
        <v>3.3368701693072369</v>
      </c>
      <c r="S12" s="8"/>
    </row>
    <row r="13" spans="1:19" x14ac:dyDescent="0.2">
      <c r="A13" s="116" t="s">
        <v>44</v>
      </c>
      <c r="B13" s="229">
        <f>[1]CUADRO1!U12</f>
        <v>351780.41526225698</v>
      </c>
      <c r="C13" s="113">
        <f>IF(ISNUMBER(B13/B$8*100),B13/B$8*100,0)</f>
        <v>6.8813100053791461</v>
      </c>
      <c r="D13" s="247">
        <f>[1]CUADRO1!W12</f>
        <v>8.635085071350181</v>
      </c>
      <c r="E13" s="229">
        <f>[1]CUADRO1!X12</f>
        <v>279706.19938691944</v>
      </c>
      <c r="F13" s="113">
        <f>IF(ISNUMBER(E13/E$8*100),E13/E$8*100,0)</f>
        <v>7.5434489823928956</v>
      </c>
      <c r="G13" s="247">
        <f>[1]CUADRO1!Z12</f>
        <v>9.3913598977880639</v>
      </c>
      <c r="H13" s="229">
        <f>[1]CUADRO1!AA12</f>
        <v>140737.12687230681</v>
      </c>
      <c r="I13" s="113">
        <f>IF(ISNUMBER(H13/H$8*100),H13/H$8*100,0)</f>
        <v>8.5100481142663078</v>
      </c>
      <c r="J13" s="247">
        <f>[1]CUADRO1!AC12</f>
        <v>10.340096019823442</v>
      </c>
      <c r="K13" s="229">
        <f>[1]CUADRO1!AD12</f>
        <v>124117.41590999953</v>
      </c>
      <c r="L13" s="113">
        <f>IF(ISNUMBER(K13/K$8*100),K13/K$8*100,0)</f>
        <v>8.6126768740530402</v>
      </c>
      <c r="M13" s="247">
        <f>[1]CUADRO1!AF12</f>
        <v>10.292545710267232</v>
      </c>
      <c r="N13" s="229">
        <f>[1]CUADRO1!AG12</f>
        <v>16619.710962307669</v>
      </c>
      <c r="O13" s="113">
        <f>IF(ISNUMBER(N13/N$8*100),N13/N$8*100,0)</f>
        <v>7.8146261671936283</v>
      </c>
      <c r="P13" s="247">
        <f>[1]CUADRO1!AI12</f>
        <v>10.69180754226268</v>
      </c>
      <c r="Q13" s="114">
        <f>IF(ISNUMBER(N13/H13*100),N13/H13*100,0)</f>
        <v>11.809045226130712</v>
      </c>
      <c r="R13" s="247">
        <f>[1]CUADRO1!AL12</f>
        <v>3.5200351478609231</v>
      </c>
      <c r="S13" s="8"/>
    </row>
    <row r="14" spans="1:19" x14ac:dyDescent="0.2">
      <c r="A14" s="116" t="s">
        <v>61</v>
      </c>
      <c r="B14" s="229">
        <f>[1]CUADRO1!U13</f>
        <v>1931357.3937545263</v>
      </c>
      <c r="C14" s="113">
        <f>IF(ISNUMBER(B14/B$8*100),B14/B$8*100,0)</f>
        <v>37.780013841014828</v>
      </c>
      <c r="D14" s="247">
        <f>[1]CUADRO1!W13</f>
        <v>7.8155009165580269</v>
      </c>
      <c r="E14" s="229">
        <f>[1]CUADRO1!X13</f>
        <v>1423699.871290881</v>
      </c>
      <c r="F14" s="113">
        <f>IF(ISNUMBER(E14/E$8*100),E14/E$8*100,0)</f>
        <v>38.396029007801587</v>
      </c>
      <c r="G14" s="247">
        <f>[1]CUADRO1!Z13</f>
        <v>8.7770921919127325</v>
      </c>
      <c r="H14" s="229">
        <f>[1]CUADRO1!AA13</f>
        <v>697954.92319354159</v>
      </c>
      <c r="I14" s="113">
        <f>IF(ISNUMBER(H14/H$8*100),H14/H$8*100,0)</f>
        <v>42.20371773935112</v>
      </c>
      <c r="J14" s="247">
        <f>[1]CUADRO1!AC13</f>
        <v>9.7002913798629766</v>
      </c>
      <c r="K14" s="229">
        <f>[1]CUADRO1!AD13</f>
        <v>608495.6303342852</v>
      </c>
      <c r="L14" s="113">
        <f>IF(ISNUMBER(K14/K$8*100),K14/K$8*100,0)</f>
        <v>42.224342207886728</v>
      </c>
      <c r="M14" s="247">
        <f>[1]CUADRO1!AF13</f>
        <v>9.6770933421866356</v>
      </c>
      <c r="N14" s="229">
        <f>[1]CUADRO1!AG13</f>
        <v>89459.292859256981</v>
      </c>
      <c r="O14" s="113">
        <f>IF(ISNUMBER(N14/N$8*100),N14/N$8*100,0)</f>
        <v>42.063964437292348</v>
      </c>
      <c r="P14" s="247">
        <f>[1]CUADRO1!AI13</f>
        <v>9.8547099695107239</v>
      </c>
      <c r="Q14" s="114">
        <f>IF(ISNUMBER(N14/H14*100),N14/H14*100,0)</f>
        <v>12.817345345159215</v>
      </c>
      <c r="R14" s="247">
        <f>[1]CUADRO1!AL13</f>
        <v>2.9926362006664653</v>
      </c>
      <c r="S14" s="8"/>
    </row>
    <row r="15" spans="1:19" x14ac:dyDescent="0.2">
      <c r="A15" s="112" t="s">
        <v>45</v>
      </c>
      <c r="B15" s="229">
        <f>[1]CUADRO1!U14</f>
        <v>2213171.5821254929</v>
      </c>
      <c r="C15" s="113">
        <f>IF(ISNUMBER(B15/B$8*100),B15/B$8*100,0)</f>
        <v>43.292687969417337</v>
      </c>
      <c r="D15" s="247">
        <f>[1]CUADRO1!W14</f>
        <v>5.6912683656089804</v>
      </c>
      <c r="E15" s="229">
        <f>[1]CUADRO1!X14</f>
        <v>1512783.7814430785</v>
      </c>
      <c r="F15" s="113">
        <f>IF(ISNUMBER(E15/E$8*100),E15/E$8*100,0)</f>
        <v>40.798549698648316</v>
      </c>
      <c r="G15" s="247">
        <f>[1]CUADRO1!Z14</f>
        <v>6.4664801999230983</v>
      </c>
      <c r="H15" s="229">
        <f>[1]CUADRO1!AA14</f>
        <v>540695.31680538051</v>
      </c>
      <c r="I15" s="113">
        <f>IF(ISNUMBER(H15/H$8*100),H15/H$8*100,0)</f>
        <v>32.694593554884271</v>
      </c>
      <c r="J15" s="247">
        <f>[1]CUADRO1!AC14</f>
        <v>7.2068614916899092</v>
      </c>
      <c r="K15" s="229">
        <f>[1]CUADRO1!AD14</f>
        <v>486244.72428794764</v>
      </c>
      <c r="L15" s="113">
        <f>IF(ISNUMBER(K15/K$8*100),K15/K$8*100,0)</f>
        <v>33.741185000514555</v>
      </c>
      <c r="M15" s="247">
        <f>[1]CUADRO1!AF14</f>
        <v>7.1666339427462278</v>
      </c>
      <c r="N15" s="229">
        <f>[1]CUADRO1!AG14</f>
        <v>54450.592517432669</v>
      </c>
      <c r="O15" s="113">
        <f>IF(ISNUMBER(N15/N$8*100),N15/N$8*100,0)</f>
        <v>25.602793338040346</v>
      </c>
      <c r="P15" s="247">
        <f>[1]CUADRO1!AI14</f>
        <v>7.5581190301249057</v>
      </c>
      <c r="Q15" s="114">
        <f>IF(ISNUMBER(N15/H15*100),N15/H15*100,0)</f>
        <v>10.070476074981759</v>
      </c>
      <c r="R15" s="247">
        <f>[1]CUADRO1!AL14</f>
        <v>2.8919010877040785</v>
      </c>
      <c r="S15" s="8"/>
    </row>
    <row r="16" spans="1:19" x14ac:dyDescent="0.2">
      <c r="B16" s="229"/>
      <c r="C16" s="113"/>
      <c r="D16" s="247"/>
      <c r="E16" s="229"/>
      <c r="F16" s="113"/>
      <c r="G16" s="247"/>
      <c r="H16" s="229"/>
      <c r="I16" s="113"/>
      <c r="J16" s="247"/>
      <c r="K16" s="229"/>
      <c r="L16" s="113"/>
      <c r="M16" s="247"/>
      <c r="N16" s="229"/>
      <c r="O16" s="113"/>
      <c r="P16" s="247"/>
      <c r="Q16" s="113"/>
      <c r="R16" s="113"/>
      <c r="S16" s="8"/>
    </row>
    <row r="17" spans="1:19" x14ac:dyDescent="0.2">
      <c r="A17" s="106" t="s">
        <v>48</v>
      </c>
      <c r="B17" s="135"/>
      <c r="C17" s="108"/>
      <c r="D17" s="225"/>
      <c r="E17" s="135"/>
      <c r="F17" s="108"/>
      <c r="G17" s="225"/>
      <c r="H17" s="135"/>
      <c r="I17" s="108"/>
      <c r="J17" s="225"/>
      <c r="K17" s="135"/>
      <c r="L17" s="108"/>
      <c r="M17" s="225"/>
      <c r="N17" s="135"/>
      <c r="O17" s="108"/>
      <c r="P17" s="225"/>
      <c r="Q17" s="108"/>
      <c r="R17" s="108"/>
      <c r="S17" s="8"/>
    </row>
    <row r="18" spans="1:19" x14ac:dyDescent="0.2">
      <c r="A18" s="112" t="s">
        <v>31</v>
      </c>
      <c r="B18" s="229">
        <f>[1]CUADRO1!U15</f>
        <v>605514.73480798851</v>
      </c>
      <c r="C18" s="113">
        <f>IF(ISNUMBER(B18/B$8*100),B18/B$8*100,0)</f>
        <v>11.844703179204433</v>
      </c>
      <c r="D18" s="247">
        <f>[1]CUADRO1!W15</f>
        <v>0</v>
      </c>
      <c r="E18" s="229">
        <f>[1]CUADRO1!X15</f>
        <v>320942.41992674273</v>
      </c>
      <c r="F18" s="113">
        <f>IF(ISNUMBER(E18/E$8*100),E18/E$8*100,0)</f>
        <v>8.6555563527360295</v>
      </c>
      <c r="G18" s="247">
        <f>[1]CUADRO1!Z15</f>
        <v>0</v>
      </c>
      <c r="H18" s="229">
        <f>[1]CUADRO1!AA15</f>
        <v>63757.442516770796</v>
      </c>
      <c r="I18" s="113">
        <f>IF(ISNUMBER(H18/H$8*100),H18/H$8*100,0)</f>
        <v>3.8552648865183876</v>
      </c>
      <c r="J18" s="247">
        <f>[1]CUADRO1!AC15</f>
        <v>0</v>
      </c>
      <c r="K18" s="229">
        <f>[1]CUADRO1!AD15</f>
        <v>59443.638844833258</v>
      </c>
      <c r="L18" s="113">
        <f>IF(ISNUMBER(K18/K$8*100),K18/K$8*100,0)</f>
        <v>4.1248752226657466</v>
      </c>
      <c r="M18" s="247">
        <f>[1]CUADRO1!AF15</f>
        <v>0</v>
      </c>
      <c r="N18" s="229">
        <f>[1]CUADRO1!AG15</f>
        <v>4313.8036719375432</v>
      </c>
      <c r="O18" s="113">
        <f>IF(ISNUMBER(N18/N$8*100),N18/N$8*100,0)</f>
        <v>2.0283603686798592</v>
      </c>
      <c r="P18" s="247">
        <f>[1]CUADRO1!AI15</f>
        <v>0</v>
      </c>
      <c r="Q18" s="114">
        <f>IF(ISNUMBER(N18/H18*100),N18/H18*100,0)</f>
        <v>6.7659609633853144</v>
      </c>
      <c r="R18" s="247">
        <f>[1]CUADRO1!AL15</f>
        <v>3.1432637890751001</v>
      </c>
    </row>
    <row r="19" spans="1:19" x14ac:dyDescent="0.2">
      <c r="A19" s="112" t="s">
        <v>32</v>
      </c>
      <c r="B19" s="229">
        <f>[1]CUADRO1!U16</f>
        <v>2561184.5849728254</v>
      </c>
      <c r="C19" s="113">
        <f>IF(ISNUMBER(B19/B$8*100),B19/B$8*100,0)</f>
        <v>50.10030219293813</v>
      </c>
      <c r="D19" s="247">
        <f>[1]CUADRO1!W16</f>
        <v>4.371353712042076</v>
      </c>
      <c r="E19" s="229">
        <f>[1]CUADRO1!X16</f>
        <v>1774514.500691619</v>
      </c>
      <c r="F19" s="113">
        <f>IF(ISNUMBER(E19/E$8*100),E19/E$8*100,0)</f>
        <v>47.857214583816734</v>
      </c>
      <c r="G19" s="247">
        <f>[1]CUADRO1!Z16</f>
        <v>4.8685159867734367</v>
      </c>
      <c r="H19" s="229">
        <f>[1]CUADRO1!AA16</f>
        <v>667479.50148155086</v>
      </c>
      <c r="I19" s="113">
        <f>IF(ISNUMBER(H19/H$8*100),H19/H$8*100,0)</f>
        <v>40.360939569615518</v>
      </c>
      <c r="J19" s="247">
        <f>[1]CUADRO1!AC16</f>
        <v>5.0134101817173482</v>
      </c>
      <c r="K19" s="229">
        <f>[1]CUADRO1!AD16</f>
        <v>599815.6531128299</v>
      </c>
      <c r="L19" s="113">
        <f>IF(ISNUMBER(K19/K$8*100),K19/K$8*100,0)</f>
        <v>41.622026742853649</v>
      </c>
      <c r="M19" s="247">
        <f>[1]CUADRO1!AF16</f>
        <v>4.9936749202033974</v>
      </c>
      <c r="N19" s="229">
        <f>[1]CUADRO1!AG16</f>
        <v>67663.848368721709</v>
      </c>
      <c r="O19" s="113">
        <f>IF(ISNUMBER(N19/N$8*100),N19/N$8*100,0)</f>
        <v>31.815696508467699</v>
      </c>
      <c r="P19" s="247">
        <f>[1]CUADRO1!AI16</f>
        <v>5.1883561692680065</v>
      </c>
      <c r="Q19" s="114">
        <f>IF(ISNUMBER(N19/H19*100),N19/H19*100,0)</f>
        <v>10.137217430428002</v>
      </c>
      <c r="R19" s="247">
        <f>[1]CUADRO1!AL16</f>
        <v>2.6527183000504611</v>
      </c>
    </row>
    <row r="20" spans="1:19" x14ac:dyDescent="0.2">
      <c r="A20" s="112" t="s">
        <v>33</v>
      </c>
      <c r="B20" s="229">
        <f>[1]CUADRO1!U17</f>
        <v>1243227.7569397569</v>
      </c>
      <c r="C20" s="113">
        <f>IF(ISNUMBER(B20/B$8*100),B20/B$8*100,0)</f>
        <v>24.319249257855155</v>
      </c>
      <c r="D20" s="247">
        <f>[1]CUADRO1!W17</f>
        <v>10.384753652079704</v>
      </c>
      <c r="E20" s="229">
        <f>[1]CUADRO1!X17</f>
        <v>1165671.9012170157</v>
      </c>
      <c r="F20" s="113">
        <f>IF(ISNUMBER(E20/E$8*100),E20/E$8*100,0)</f>
        <v>31.43722426000225</v>
      </c>
      <c r="G20" s="247">
        <f>[1]CUADRO1!Z17</f>
        <v>10.622461825348529</v>
      </c>
      <c r="H20" s="229">
        <f>[1]CUADRO1!AA17</f>
        <v>640674.88165642088</v>
      </c>
      <c r="I20" s="113">
        <f>IF(ISNUMBER(H20/H$8*100),H20/H$8*100,0)</f>
        <v>38.740126288387749</v>
      </c>
      <c r="J20" s="247">
        <f>[1]CUADRO1!AC17</f>
        <v>10.879120964322306</v>
      </c>
      <c r="K20" s="229">
        <f>[1]CUADRO1!AD17</f>
        <v>543238.86766947992</v>
      </c>
      <c r="L20" s="113">
        <f>IF(ISNUMBER(K20/K$8*100),K20/K$8*100,0)</f>
        <v>37.696086390135243</v>
      </c>
      <c r="M20" s="247">
        <f>[1]CUADRO1!AF17</f>
        <v>10.906030505517084</v>
      </c>
      <c r="N20" s="229">
        <f>[1]CUADRO1!AG17</f>
        <v>97436.013986941616</v>
      </c>
      <c r="O20" s="113">
        <f>IF(ISNUMBER(N20/N$8*100),N20/N$8*100,0)</f>
        <v>45.814636984738108</v>
      </c>
      <c r="P20" s="247">
        <f>[1]CUADRO1!AI17</f>
        <v>10.729091133564729</v>
      </c>
      <c r="Q20" s="114">
        <f>IF(ISNUMBER(N20/H20*100),N20/H20*100,0)</f>
        <v>15.208339951619065</v>
      </c>
      <c r="R20" s="247">
        <f>[1]CUADRO1!AL17</f>
        <v>3.1908014472795414</v>
      </c>
    </row>
    <row r="21" spans="1:19" x14ac:dyDescent="0.2">
      <c r="A21" s="112" t="s">
        <v>34</v>
      </c>
      <c r="B21" s="229">
        <f>[1]CUADRO1!U18</f>
        <v>403046.70614574623</v>
      </c>
      <c r="C21" s="113">
        <f>IF(ISNUMBER(B21/B$8*100),B21/B$8*100,0)</f>
        <v>7.8841493480191582</v>
      </c>
      <c r="D21" s="247">
        <f>[1]CUADRO1!W18</f>
        <v>15.309920608195942</v>
      </c>
      <c r="E21" s="229">
        <f>[1]CUADRO1!X18</f>
        <v>403046.70614574623</v>
      </c>
      <c r="F21" s="113">
        <f>IF(ISNUMBER(E21/E$8*100),E21/E$8*100,0)</f>
        <v>10.869842255895747</v>
      </c>
      <c r="G21" s="247">
        <f>[1]CUADRO1!Z18</f>
        <v>15.309920608195942</v>
      </c>
      <c r="H21" s="229">
        <f>[1]CUADRO1!AA18</f>
        <v>269223.2348371534</v>
      </c>
      <c r="I21" s="113">
        <f>IF(ISNUMBER(H21/H$8*100),H21/H$8*100,0)</f>
        <v>16.279305488603228</v>
      </c>
      <c r="J21" s="247">
        <f>[1]CUADRO1!AC18</f>
        <v>15.474329531519286</v>
      </c>
      <c r="K21" s="229">
        <f>[1]CUADRO1!AD18</f>
        <v>226802.17369580432</v>
      </c>
      <c r="L21" s="113">
        <f>IF(ISNUMBER(K21/K$8*100),K21/K$8*100,0)</f>
        <v>15.738112351543412</v>
      </c>
      <c r="M21" s="247">
        <f>[1]CUADRO1!AF18</f>
        <v>15.586396699774742</v>
      </c>
      <c r="N21" s="229">
        <f>[1]CUADRO1!AG18</f>
        <v>42421.061141349412</v>
      </c>
      <c r="O21" s="113">
        <f>IF(ISNUMBER(N21/N$8*100),N21/N$8*100,0)</f>
        <v>19.946480127550906</v>
      </c>
      <c r="P21" s="247">
        <f>[1]CUADRO1!AI18</f>
        <v>14.875167778455662</v>
      </c>
      <c r="Q21" s="114">
        <f>IF(ISNUMBER(N21/H21*100),N21/H21*100,0)</f>
        <v>15.75683509152131</v>
      </c>
      <c r="R21" s="247">
        <f>[1]CUADRO1!AL18</f>
        <v>3.5495140502133999</v>
      </c>
    </row>
    <row r="22" spans="1:19" x14ac:dyDescent="0.2">
      <c r="A22" s="112" t="s">
        <v>38</v>
      </c>
      <c r="B22" s="229">
        <f>[1]CUADRO1!U19</f>
        <v>44423.575292515459</v>
      </c>
      <c r="C22" s="113">
        <f>IF(ISNUMBER(B22/B$8*100),B22/B$8*100,0)</f>
        <v>0.86898639001037825</v>
      </c>
      <c r="D22" s="247">
        <f>[1]CUADRO1!W19</f>
        <v>0</v>
      </c>
      <c r="E22" s="229">
        <f>[1]CUADRO1!X19</f>
        <v>43759.662404295494</v>
      </c>
      <c r="F22" s="113">
        <f>IF(ISNUMBER(E22/E$8*100),E22/E$8*100,0)</f>
        <v>1.1801625475483712</v>
      </c>
      <c r="G22" s="247">
        <f>[1]CUADRO1!Z19</f>
        <v>0</v>
      </c>
      <c r="H22" s="229">
        <f>[1]CUADRO1!AA19</f>
        <v>12640.863951760788</v>
      </c>
      <c r="I22" s="113">
        <f>IF(ISNUMBER(H22/H$8*100),H22/H$8*100,0)</f>
        <v>0.76436376687569374</v>
      </c>
      <c r="J22" s="247">
        <f>[1]CUADRO1!AC19</f>
        <v>0</v>
      </c>
      <c r="K22" s="229">
        <f>[1]CUADRO1!AD19</f>
        <v>11801.170019437335</v>
      </c>
      <c r="L22" s="113">
        <f>IF(ISNUMBER(K22/K$8*100),K22/K$8*100,0)</f>
        <v>0.81889929280252916</v>
      </c>
      <c r="M22" s="247">
        <f>[1]CUADRO1!AF19</f>
        <v>0</v>
      </c>
      <c r="N22" s="229">
        <f>[1]CUADRO1!AG19</f>
        <v>839.69393232345215</v>
      </c>
      <c r="O22" s="113">
        <f>IF(ISNUMBER(N22/N$8*100),N22/N$8*100,0)</f>
        <v>0.39482601056362993</v>
      </c>
      <c r="P22" s="247">
        <f>[1]CUADRO1!AI19</f>
        <v>0</v>
      </c>
      <c r="Q22" s="114">
        <f>IF(ISNUMBER(N22/H22*100),N22/H22*100,0)</f>
        <v>6.6426941665366819</v>
      </c>
      <c r="R22" s="247">
        <f>[1]CUADRO1!AL19</f>
        <v>3.2562347565740826</v>
      </c>
    </row>
    <row r="23" spans="1:19" x14ac:dyDescent="0.2">
      <c r="B23" s="135"/>
      <c r="C23" s="108"/>
      <c r="D23" s="225"/>
      <c r="E23" s="135"/>
      <c r="F23" s="108"/>
      <c r="G23" s="225"/>
      <c r="H23" s="135"/>
      <c r="I23" s="108"/>
      <c r="J23" s="225"/>
      <c r="K23" s="135"/>
      <c r="L23" s="108"/>
      <c r="M23" s="225"/>
      <c r="N23" s="135"/>
      <c r="O23" s="108"/>
      <c r="P23" s="225"/>
      <c r="Q23" s="108"/>
      <c r="R23" s="108"/>
    </row>
    <row r="24" spans="1:19" ht="12" customHeight="1" x14ac:dyDescent="0.2">
      <c r="A24" s="106" t="s">
        <v>15</v>
      </c>
      <c r="B24" s="229"/>
      <c r="C24" s="113"/>
      <c r="D24" s="247"/>
      <c r="E24" s="229"/>
      <c r="F24" s="113"/>
      <c r="G24" s="247"/>
      <c r="H24" s="229"/>
      <c r="I24" s="113"/>
      <c r="J24" s="247"/>
      <c r="K24" s="229"/>
      <c r="L24" s="113"/>
      <c r="M24" s="247"/>
      <c r="N24" s="229"/>
      <c r="O24" s="113"/>
      <c r="P24" s="247"/>
      <c r="Q24" s="114"/>
      <c r="R24" s="113"/>
    </row>
    <row r="25" spans="1:19" x14ac:dyDescent="0.2">
      <c r="A25" s="192" t="s">
        <v>35</v>
      </c>
      <c r="B25" s="229">
        <f>[1]CUADRO1!U20</f>
        <v>373372.36244140175</v>
      </c>
      <c r="C25" s="113">
        <f t="shared" ref="C25:C31" si="0">IF(ISNUMBER(B25/B$8*100),B25/B$8*100,0)</f>
        <v>7.3036782661269699</v>
      </c>
      <c r="D25" s="247">
        <f>[1]CUADRO1!W20</f>
        <v>8.2352132474126307</v>
      </c>
      <c r="E25" s="229">
        <f>[1]CUADRO1!X20</f>
        <v>373372.36244140175</v>
      </c>
      <c r="F25" s="113">
        <f t="shared" ref="F25:F31" si="1">IF(ISNUMBER(E25/E$8*100),E25/E$8*100,0)</f>
        <v>10.069549311690869</v>
      </c>
      <c r="G25" s="247">
        <f>[1]CUADRO1!Z20</f>
        <v>8.2352132474126307</v>
      </c>
      <c r="H25" s="229">
        <f>[1]CUADRO1!AA20</f>
        <v>93504.86473299755</v>
      </c>
      <c r="I25" s="113">
        <f t="shared" ref="I25:I31" si="2">IF(ISNUMBER(H25/H$8*100),H25/H$8*100,0)</f>
        <v>5.6540226127946482</v>
      </c>
      <c r="J25" s="247">
        <f>[1]CUADRO1!AC20</f>
        <v>8.2126009753396669</v>
      </c>
      <c r="K25" s="229">
        <f>[1]CUADRO1!AD20</f>
        <v>75410.896434111419</v>
      </c>
      <c r="L25" s="113">
        <f t="shared" ref="L25:L31" si="3">IF(ISNUMBER(K25/K$8*100),K25/K$8*100,0)</f>
        <v>5.2328650174334959</v>
      </c>
      <c r="M25" s="247">
        <f>[1]CUADRO1!AF20</f>
        <v>8.0719480609001533</v>
      </c>
      <c r="N25" s="229">
        <f>[1]CUADRO1!AG20</f>
        <v>18093.96829888616</v>
      </c>
      <c r="O25" s="113">
        <f t="shared" ref="O25:O31" si="4">IF(ISNUMBER(N25/N$8*100),N25/N$8*100,0)</f>
        <v>8.5078253441066156</v>
      </c>
      <c r="P25" s="247">
        <f>[1]CUADRO1!AI20</f>
        <v>8.784327908071571</v>
      </c>
      <c r="Q25" s="114">
        <f t="shared" ref="Q25:Q31" si="5">IF(ISNUMBER(N25/H25*100),N25/H25*100,0)</f>
        <v>19.350830943987088</v>
      </c>
      <c r="R25" s="247">
        <f>[1]CUADRO1!AL20</f>
        <v>1.9832096146922837</v>
      </c>
    </row>
    <row r="26" spans="1:19" x14ac:dyDescent="0.2">
      <c r="A26" s="192" t="s">
        <v>36</v>
      </c>
      <c r="B26" s="229">
        <f>[1]CUADRO1!U21</f>
        <v>587170.57540782774</v>
      </c>
      <c r="C26" s="113">
        <f t="shared" si="0"/>
        <v>11.485866125906602</v>
      </c>
      <c r="D26" s="247">
        <f>[1]CUADRO1!W21</f>
        <v>9.6455236853297599</v>
      </c>
      <c r="E26" s="229">
        <f>[1]CUADRO1!X21</f>
        <v>587170.57540782774</v>
      </c>
      <c r="F26" s="113">
        <f t="shared" si="1"/>
        <v>15.835513439672324</v>
      </c>
      <c r="G26" s="247">
        <f>[1]CUADRO1!Z21</f>
        <v>9.6455236853297599</v>
      </c>
      <c r="H26" s="229">
        <f>[1]CUADRO1!AA21</f>
        <v>294578.1584235531</v>
      </c>
      <c r="I26" s="113">
        <f t="shared" si="2"/>
        <v>17.812458995776783</v>
      </c>
      <c r="J26" s="247">
        <f>[1]CUADRO1!AC21</f>
        <v>10.337369623060832</v>
      </c>
      <c r="K26" s="229">
        <f>[1]CUADRO1!AD21</f>
        <v>228829.79405786205</v>
      </c>
      <c r="L26" s="113">
        <f t="shared" si="3"/>
        <v>15.878811695576781</v>
      </c>
      <c r="M26" s="247">
        <f>[1]CUADRO1!AF21</f>
        <v>10.448217850345408</v>
      </c>
      <c r="N26" s="229">
        <f>[1]CUADRO1!AG21</f>
        <v>65748.364365691683</v>
      </c>
      <c r="O26" s="113">
        <f t="shared" si="4"/>
        <v>30.915031542219651</v>
      </c>
      <c r="P26" s="247">
        <f>[1]CUADRO1!AI21</f>
        <v>9.9553838882089192</v>
      </c>
      <c r="Q26" s="114">
        <f t="shared" si="5"/>
        <v>22.319497384852532</v>
      </c>
      <c r="R26" s="247">
        <f>[1]CUADRO1!AL21</f>
        <v>2.9804979195378727</v>
      </c>
    </row>
    <row r="27" spans="1:19" x14ac:dyDescent="0.2">
      <c r="A27" s="192" t="s">
        <v>37</v>
      </c>
      <c r="B27" s="229">
        <f>[1]CUADRO1!U22</f>
        <v>402207.15882550779</v>
      </c>
      <c r="C27" s="113">
        <f t="shared" si="0"/>
        <v>7.867726644752862</v>
      </c>
      <c r="D27" s="247">
        <f>[1]CUADRO1!W22</f>
        <v>9.4018760122559364</v>
      </c>
      <c r="E27" s="229">
        <f>[1]CUADRO1!X22</f>
        <v>402207.15882550779</v>
      </c>
      <c r="F27" s="113">
        <f t="shared" si="1"/>
        <v>10.847200346662399</v>
      </c>
      <c r="G27" s="247">
        <f>[1]CUADRO1!Z22</f>
        <v>9.4018760122559364</v>
      </c>
      <c r="H27" s="229">
        <f>[1]CUADRO1!AA22</f>
        <v>211241.90517947389</v>
      </c>
      <c r="I27" s="113">
        <f t="shared" si="2"/>
        <v>12.773308769175518</v>
      </c>
      <c r="J27" s="247">
        <f>[1]CUADRO1!AC22</f>
        <v>10.332333041746233</v>
      </c>
      <c r="K27" s="229">
        <f>[1]CUADRO1!AD22</f>
        <v>171931.76493694808</v>
      </c>
      <c r="L27" s="113">
        <f t="shared" si="3"/>
        <v>11.930579805668318</v>
      </c>
      <c r="M27" s="247">
        <f>[1]CUADRO1!AF22</f>
        <v>10.153422932930363</v>
      </c>
      <c r="N27" s="229">
        <f>[1]CUADRO1!AG22</f>
        <v>39310.140242525951</v>
      </c>
      <c r="O27" s="113">
        <f t="shared" si="4"/>
        <v>18.483717994373606</v>
      </c>
      <c r="P27" s="247">
        <f>[1]CUADRO1!AI22</f>
        <v>11.109665686573319</v>
      </c>
      <c r="Q27" s="114">
        <f t="shared" si="5"/>
        <v>18.609063485357009</v>
      </c>
      <c r="R27" s="247">
        <f>[1]CUADRO1!AL22</f>
        <v>2.8983375548393377</v>
      </c>
    </row>
    <row r="28" spans="1:19" x14ac:dyDescent="0.2">
      <c r="A28" s="192" t="s">
        <v>39</v>
      </c>
      <c r="B28" s="229">
        <f>[1]CUADRO1!U23</f>
        <v>412234.69810695684</v>
      </c>
      <c r="C28" s="113">
        <f t="shared" si="0"/>
        <v>8.0638791404377788</v>
      </c>
      <c r="D28" s="247">
        <f>[1]CUADRO1!W23</f>
        <v>9.127280778504165</v>
      </c>
      <c r="E28" s="229">
        <f>[1]CUADRO1!X23</f>
        <v>412234.69810695684</v>
      </c>
      <c r="F28" s="113">
        <f t="shared" si="1"/>
        <v>11.117634935364222</v>
      </c>
      <c r="G28" s="247">
        <f>[1]CUADRO1!Z23</f>
        <v>9.127280778504165</v>
      </c>
      <c r="H28" s="229">
        <f>[1]CUADRO1!AA23</f>
        <v>246551.05660357876</v>
      </c>
      <c r="I28" s="113">
        <f t="shared" si="2"/>
        <v>14.908371379666921</v>
      </c>
      <c r="J28" s="247">
        <f>[1]CUADRO1!AC23</f>
        <v>10.184966559192034</v>
      </c>
      <c r="K28" s="229">
        <f>[1]CUADRO1!AD23</f>
        <v>216954.42231949701</v>
      </c>
      <c r="L28" s="113">
        <f t="shared" si="3"/>
        <v>15.054763444234162</v>
      </c>
      <c r="M28" s="247">
        <f>[1]CUADRO1!AF23</f>
        <v>10.169213442574675</v>
      </c>
      <c r="N28" s="229">
        <f>[1]CUADRO1!AG23</f>
        <v>29596.634284082007</v>
      </c>
      <c r="O28" s="113">
        <f t="shared" si="4"/>
        <v>13.916405240848595</v>
      </c>
      <c r="P28" s="247">
        <f>[1]CUADRO1!AI23</f>
        <v>10.299948097816653</v>
      </c>
      <c r="Q28" s="114">
        <f t="shared" si="5"/>
        <v>12.00426179136983</v>
      </c>
      <c r="R28" s="247">
        <f>[1]CUADRO1!AL23</f>
        <v>3.4565702718434981</v>
      </c>
    </row>
    <row r="29" spans="1:19" x14ac:dyDescent="0.2">
      <c r="A29" s="192" t="s">
        <v>40</v>
      </c>
      <c r="B29" s="229">
        <f>[1]CUADRO1!U24</f>
        <v>542833.0798118253</v>
      </c>
      <c r="C29" s="113">
        <f t="shared" si="0"/>
        <v>10.618563573458452</v>
      </c>
      <c r="D29" s="247">
        <f>[1]CUADRO1!W24</f>
        <v>7.8643520126958597</v>
      </c>
      <c r="E29" s="229">
        <f>[1]CUADRO1!X24</f>
        <v>542833.0798118253</v>
      </c>
      <c r="F29" s="113">
        <f t="shared" si="1"/>
        <v>14.63976720033761</v>
      </c>
      <c r="G29" s="247">
        <f>[1]CUADRO1!Z24</f>
        <v>7.8643520126958597</v>
      </c>
      <c r="H29" s="229">
        <f>[1]CUADRO1!AA24</f>
        <v>298695.51283681754</v>
      </c>
      <c r="I29" s="113">
        <f t="shared" si="2"/>
        <v>18.061425881338959</v>
      </c>
      <c r="J29" s="247">
        <f>[1]CUADRO1!AC24</f>
        <v>8.7241213331345691</v>
      </c>
      <c r="K29" s="229">
        <f>[1]CUADRO1!AD24</f>
        <v>267457.728289094</v>
      </c>
      <c r="L29" s="113">
        <f t="shared" si="3"/>
        <v>18.559256767741466</v>
      </c>
      <c r="M29" s="247">
        <f>[1]CUADRO1!AF24</f>
        <v>8.6630604712236696</v>
      </c>
      <c r="N29" s="229">
        <f>[1]CUADRO1!AG24</f>
        <v>31237.784547723353</v>
      </c>
      <c r="O29" s="113">
        <f t="shared" si="4"/>
        <v>14.688077854387693</v>
      </c>
      <c r="P29" s="247">
        <f>[1]CUADRO1!AI24</f>
        <v>9.2549149451864938</v>
      </c>
      <c r="Q29" s="114">
        <f t="shared" si="5"/>
        <v>10.458069574278838</v>
      </c>
      <c r="R29" s="247">
        <f>[1]CUADRO1!AL24</f>
        <v>3.2632860887243789</v>
      </c>
    </row>
    <row r="30" spans="1:19" x14ac:dyDescent="0.2">
      <c r="A30" s="192" t="s">
        <v>41</v>
      </c>
      <c r="B30" s="229">
        <f>[1]CUADRO1!U25</f>
        <v>726476.34454279009</v>
      </c>
      <c r="C30" s="113">
        <f t="shared" si="0"/>
        <v>14.210879063994131</v>
      </c>
      <c r="D30" s="247">
        <f>[1]CUADRO1!W25</f>
        <v>7.2664721389558613</v>
      </c>
      <c r="E30" s="229">
        <f>[1]CUADRO1!X25</f>
        <v>726476.34454279009</v>
      </c>
      <c r="F30" s="113">
        <f t="shared" si="1"/>
        <v>19.592476870321743</v>
      </c>
      <c r="G30" s="247">
        <f>[1]CUADRO1!Z25</f>
        <v>7.2664721389558613</v>
      </c>
      <c r="H30" s="229">
        <f>[1]CUADRO1!AA25</f>
        <v>366226.21312929911</v>
      </c>
      <c r="I30" s="113">
        <f t="shared" si="2"/>
        <v>22.144850926675726</v>
      </c>
      <c r="J30" s="247">
        <f>[1]CUADRO1!AC25</f>
        <v>8.4476679265610173</v>
      </c>
      <c r="K30" s="229">
        <f>[1]CUADRO1!AD25</f>
        <v>343242.55687242193</v>
      </c>
      <c r="L30" s="113">
        <f t="shared" si="3"/>
        <v>23.818069447317377</v>
      </c>
      <c r="M30" s="247">
        <f>[1]CUADRO1!AF25</f>
        <v>8.4772927835803635</v>
      </c>
      <c r="N30" s="229">
        <f>[1]CUADRO1!AG25</f>
        <v>22983.656256877293</v>
      </c>
      <c r="O30" s="113">
        <f t="shared" si="4"/>
        <v>10.806967823334391</v>
      </c>
      <c r="P30" s="247">
        <f>[1]CUADRO1!AI25</f>
        <v>8.0214646190295209</v>
      </c>
      <c r="Q30" s="114">
        <f t="shared" si="5"/>
        <v>6.275808621258558</v>
      </c>
      <c r="R30" s="247">
        <f>[1]CUADRO1!AL25</f>
        <v>3.848541556474395</v>
      </c>
    </row>
    <row r="31" spans="1:19" x14ac:dyDescent="0.2">
      <c r="A31" s="192" t="s">
        <v>108</v>
      </c>
      <c r="B31" s="229">
        <f>[1]CUADRO1!U26</f>
        <v>663640.97124911426</v>
      </c>
      <c r="C31" s="113">
        <f t="shared" si="0"/>
        <v>12.981732516381031</v>
      </c>
      <c r="D31" s="247">
        <f>[1]CUADRO1!W26</f>
        <v>5.9250174046944766</v>
      </c>
      <c r="E31" s="229">
        <f>[1]CUADRO1!X26</f>
        <v>663640.97124911426</v>
      </c>
      <c r="F31" s="113">
        <f t="shared" si="1"/>
        <v>17.897857895950082</v>
      </c>
      <c r="G31" s="247">
        <f>[1]CUADRO1!Z26</f>
        <v>5.9250174046944766</v>
      </c>
      <c r="H31" s="229">
        <f>[1]CUADRO1!AA26</f>
        <v>142978.21353793805</v>
      </c>
      <c r="I31" s="113">
        <f t="shared" si="2"/>
        <v>8.645561434572091</v>
      </c>
      <c r="J31" s="247">
        <f>[1]CUADRO1!AC26</f>
        <v>6.2765579379611669</v>
      </c>
      <c r="K31" s="229">
        <f>[1]CUADRO1!AD26</f>
        <v>137274.34043245079</v>
      </c>
      <c r="L31" s="113">
        <f t="shared" si="3"/>
        <v>9.5256538220290228</v>
      </c>
      <c r="M31" s="247">
        <f>[1]CUADRO1!AF26</f>
        <v>6.211298606814819</v>
      </c>
      <c r="N31" s="229">
        <f>[1]CUADRO1!AG26</f>
        <v>5703.8731054872705</v>
      </c>
      <c r="O31" s="113">
        <f t="shared" si="4"/>
        <v>2.6819742007296434</v>
      </c>
      <c r="P31" s="247">
        <f>[1]CUADRO1!AI26</f>
        <v>7.9638940718197588</v>
      </c>
      <c r="Q31" s="114">
        <f t="shared" si="5"/>
        <v>3.9893302373468229</v>
      </c>
      <c r="R31" s="247">
        <f>[1]CUADRO1!AL26</f>
        <v>3.3697984358095674</v>
      </c>
    </row>
    <row r="32" spans="1:19" x14ac:dyDescent="0.2">
      <c r="A32" s="112"/>
      <c r="B32" s="117"/>
      <c r="C32" s="119"/>
      <c r="D32" s="119"/>
      <c r="E32" s="117"/>
      <c r="F32" s="119"/>
      <c r="G32" s="119"/>
      <c r="H32" s="117"/>
      <c r="I32" s="119"/>
      <c r="J32" s="119"/>
      <c r="K32" s="117"/>
      <c r="L32" s="119"/>
      <c r="M32" s="119"/>
      <c r="N32" s="117"/>
      <c r="O32" s="119"/>
      <c r="P32" s="119"/>
      <c r="Q32" s="119"/>
      <c r="R32" s="119"/>
    </row>
    <row r="33" spans="1:18" x14ac:dyDescent="0.2">
      <c r="A33" s="106" t="s">
        <v>12</v>
      </c>
      <c r="B33" s="135"/>
      <c r="C33" s="108"/>
      <c r="D33" s="108"/>
      <c r="E33" s="135"/>
      <c r="F33" s="108"/>
      <c r="G33" s="108"/>
      <c r="H33" s="135"/>
      <c r="I33" s="108"/>
      <c r="J33" s="108"/>
      <c r="K33" s="135"/>
      <c r="L33" s="108"/>
      <c r="M33" s="108"/>
      <c r="N33" s="135"/>
      <c r="O33" s="108"/>
      <c r="P33" s="108"/>
      <c r="Q33" s="108"/>
      <c r="R33" s="108"/>
    </row>
    <row r="34" spans="1:18" x14ac:dyDescent="0.2">
      <c r="A34" s="112" t="s">
        <v>32</v>
      </c>
      <c r="B34" s="122"/>
      <c r="C34" s="123"/>
      <c r="D34" s="123"/>
      <c r="E34" s="122"/>
      <c r="F34" s="123"/>
      <c r="G34" s="123"/>
      <c r="H34" s="229">
        <f>[1]CUADRO1!AA27</f>
        <v>82773.318040024358</v>
      </c>
      <c r="I34" s="113">
        <f>IF(ISNUMBER(H34/H$8*100),H34/H$8*100,0)</f>
        <v>5.0051108385720653</v>
      </c>
      <c r="J34" s="247">
        <f>[1]CUADRO1!AC27</f>
        <v>5.8440414909737211</v>
      </c>
      <c r="K34" s="229">
        <f>[1]CUADRO1!AD27</f>
        <v>82773.318040024358</v>
      </c>
      <c r="L34" s="113">
        <f>IF(ISNUMBER(K34/K$8*100),K34/K$8*100,0)</f>
        <v>5.7437535002251057</v>
      </c>
      <c r="M34" s="247">
        <f>[1]CUADRO1!AF27</f>
        <v>5.8440414909737211</v>
      </c>
      <c r="N34" s="229">
        <f>[1]CUADRO1!AG27</f>
        <v>0</v>
      </c>
      <c r="O34" s="113">
        <f>IF(ISNUMBER(N34/N$8*100),N34/N$8*100,0)</f>
        <v>0</v>
      </c>
      <c r="P34" s="247">
        <f>[1]CUADRO1!AI27</f>
        <v>0</v>
      </c>
      <c r="Q34" s="114">
        <f>IF(ISNUMBER(N34/H34*100),N34/H34*100,0)</f>
        <v>0</v>
      </c>
      <c r="R34" s="247">
        <v>0</v>
      </c>
    </row>
    <row r="35" spans="1:18" x14ac:dyDescent="0.2">
      <c r="A35" s="112" t="s">
        <v>33</v>
      </c>
      <c r="B35" s="122"/>
      <c r="C35" s="123"/>
      <c r="D35" s="123"/>
      <c r="E35" s="122"/>
      <c r="F35" s="123"/>
      <c r="G35" s="123"/>
      <c r="H35" s="229">
        <f>[1]CUADRO1!AA28</f>
        <v>274292.9923805627</v>
      </c>
      <c r="I35" s="113">
        <f>IF(ISNUMBER(H35/H$8*100),H35/H$8*100,0)</f>
        <v>16.585861985676118</v>
      </c>
      <c r="J35" s="247">
        <f>[1]CUADRO1!AC28</f>
        <v>8.2658291497236664</v>
      </c>
      <c r="K35" s="229">
        <f>[1]CUADRO1!AD28</f>
        <v>274292.9923805627</v>
      </c>
      <c r="L35" s="113">
        <f>IF(ISNUMBER(K35/K$8*100),K35/K$8*100,0)</f>
        <v>19.033565071189596</v>
      </c>
      <c r="M35" s="247">
        <f>[1]CUADRO1!AF28</f>
        <v>8.2658291497236664</v>
      </c>
      <c r="N35" s="229">
        <f>[1]CUADRO1!AG28</f>
        <v>0</v>
      </c>
      <c r="O35" s="113">
        <f>IF(ISNUMBER(N35/N$8*100),N35/N$8*100,0)</f>
        <v>0</v>
      </c>
      <c r="P35" s="247">
        <f>[1]CUADRO1!AI28</f>
        <v>0</v>
      </c>
      <c r="Q35" s="114">
        <f>IF(ISNUMBER(N35/H35*100),N35/H35*100,0)</f>
        <v>0</v>
      </c>
      <c r="R35" s="247">
        <v>0</v>
      </c>
    </row>
    <row r="36" spans="1:18" x14ac:dyDescent="0.2">
      <c r="A36" s="112" t="s">
        <v>42</v>
      </c>
      <c r="B36" s="122"/>
      <c r="C36" s="123"/>
      <c r="D36" s="123"/>
      <c r="E36" s="122"/>
      <c r="F36" s="123"/>
      <c r="G36" s="123"/>
      <c r="H36" s="229">
        <f>[1]CUADRO1!AA29</f>
        <v>1076580.4530959302</v>
      </c>
      <c r="I36" s="113">
        <f>IF(ISNUMBER(H36/H$8*100),H36/H$8*100,0)</f>
        <v>65.098326634432453</v>
      </c>
      <c r="J36" s="247">
        <f>[1]CUADRO1!AC29</f>
        <v>9.498045944670773</v>
      </c>
      <c r="K36" s="229">
        <f>[1]CUADRO1!AD29</f>
        <v>1076580.4530959302</v>
      </c>
      <c r="L36" s="113">
        <f>IF(ISNUMBER(K36/K$8*100),K36/K$8*100,0)</f>
        <v>74.705386858524193</v>
      </c>
      <c r="M36" s="247">
        <f>[1]CUADRO1!AF29</f>
        <v>9.498045944670773</v>
      </c>
      <c r="N36" s="229">
        <f>[1]CUADRO1!AG29</f>
        <v>0</v>
      </c>
      <c r="O36" s="113">
        <f>IF(ISNUMBER(N36/N$8*100),N36/N$8*100,0)</f>
        <v>0</v>
      </c>
      <c r="P36" s="247">
        <f>[1]CUADRO1!AI29</f>
        <v>0</v>
      </c>
      <c r="Q36" s="114">
        <f>IF(ISNUMBER(N36/H36*100),N36/H36*100,0)</f>
        <v>0</v>
      </c>
      <c r="R36" s="247">
        <v>0</v>
      </c>
    </row>
    <row r="37" spans="1:18" x14ac:dyDescent="0.2">
      <c r="A37" s="112" t="s">
        <v>38</v>
      </c>
      <c r="B37" s="122"/>
      <c r="C37" s="123"/>
      <c r="D37" s="123"/>
      <c r="E37" s="122"/>
      <c r="F37" s="123"/>
      <c r="G37" s="123"/>
      <c r="H37" s="229">
        <f>[1]CUADRO1!AA30</f>
        <v>7454.7398258682906</v>
      </c>
      <c r="I37" s="113">
        <f>IF(ISNUMBER(H37/H$8*100),H37/H$8*100,0)</f>
        <v>0.45077085206547357</v>
      </c>
      <c r="J37" s="247">
        <f>[1]CUADRO1!AC30</f>
        <v>12.878637464615132</v>
      </c>
      <c r="K37" s="229">
        <f>[1]CUADRO1!AD30</f>
        <v>7454.7398258682906</v>
      </c>
      <c r="L37" s="113">
        <f>IF(ISNUMBER(K37/K$8*100),K37/K$8*100,0)</f>
        <v>0.51729457006174506</v>
      </c>
      <c r="M37" s="247">
        <f>[1]CUADRO1!AF30</f>
        <v>12.878637464615132</v>
      </c>
      <c r="N37" s="229">
        <f>[1]CUADRO1!AG30</f>
        <v>0</v>
      </c>
      <c r="O37" s="113">
        <f>IF(ISNUMBER(N37/N$8*100),N37/N$8*100,0)</f>
        <v>0</v>
      </c>
      <c r="P37" s="247">
        <f>[1]CUADRO1!AI30</f>
        <v>0</v>
      </c>
      <c r="Q37" s="114">
        <f>IF(ISNUMBER(N37/H37*100),N37/H37*100,0)</f>
        <v>0</v>
      </c>
      <c r="R37" s="247">
        <v>0</v>
      </c>
    </row>
    <row r="38" spans="1:18" x14ac:dyDescent="0.2">
      <c r="A38" s="112" t="s">
        <v>62</v>
      </c>
      <c r="B38" s="122"/>
      <c r="C38" s="123"/>
      <c r="D38" s="123"/>
      <c r="E38" s="122"/>
      <c r="F38" s="123"/>
      <c r="G38" s="123"/>
      <c r="H38" s="229">
        <f>[1]CUADRO1!AA31</f>
        <v>53210.776602692691</v>
      </c>
      <c r="I38" s="113">
        <f>IF(ISNUMBER(H38/H$8*100),H38/H$8*100,0)</f>
        <v>3.2175324248110289</v>
      </c>
      <c r="J38" s="247">
        <f>[1]CUADRO1!AC31</f>
        <v>10.482696289922833</v>
      </c>
      <c r="K38" s="229">
        <f>[1]CUADRO1!AD31</f>
        <v>0</v>
      </c>
      <c r="L38" s="113">
        <f>IF(ISNUMBER(K38/K$8*100),K38/K$8*100,0)</f>
        <v>0</v>
      </c>
      <c r="M38" s="247">
        <f>[1]CUADRO1!AF31</f>
        <v>0</v>
      </c>
      <c r="N38" s="229">
        <f>[1]CUADRO1!AG31</f>
        <v>53210.776602692691</v>
      </c>
      <c r="O38" s="113">
        <f>IF(ISNUMBER(N38/N$8*100),N38/N$8*100,0)</f>
        <v>25.019829054738217</v>
      </c>
      <c r="P38" s="247">
        <f>[1]CUADRO1!AI31</f>
        <v>10.482696289922833</v>
      </c>
      <c r="Q38" s="114">
        <f>IF(ISNUMBER(N38/H38*100),N38/H38*100,0)</f>
        <v>100</v>
      </c>
      <c r="R38" s="247">
        <f>[1]CUADRO1!AL31</f>
        <v>2.6884324280240031</v>
      </c>
    </row>
    <row r="39" spans="1:18" x14ac:dyDescent="0.2">
      <c r="A39" s="212"/>
      <c r="B39" s="213"/>
      <c r="C39" s="214"/>
      <c r="D39" s="215"/>
      <c r="E39" s="213"/>
      <c r="F39" s="214"/>
      <c r="G39" s="215"/>
      <c r="H39" s="213"/>
      <c r="I39" s="214"/>
      <c r="J39" s="215"/>
      <c r="K39" s="213"/>
      <c r="L39" s="214"/>
      <c r="M39" s="215"/>
      <c r="N39" s="213"/>
      <c r="O39" s="214"/>
      <c r="P39" s="215"/>
      <c r="Q39" s="200"/>
      <c r="R39" s="200"/>
    </row>
    <row r="40" spans="1:18" x14ac:dyDescent="0.2">
      <c r="A40" s="2" t="str">
        <f>'C01'!A41</f>
        <v>Fuente: Instituto Nacional de Estadística (INE).  LXXIV Encuesta Permanente de Hogares de Propósitos Múltiples, Junio 2022.</v>
      </c>
      <c r="F40" s="124"/>
      <c r="I40" s="124"/>
      <c r="L40" s="124"/>
    </row>
    <row r="41" spans="1:18" x14ac:dyDescent="0.2">
      <c r="A41" s="121" t="str">
        <f>'C01'!A42</f>
        <v>(Promedio de salarios mínimos por rama)</v>
      </c>
      <c r="B41" s="5"/>
      <c r="F41" s="124"/>
      <c r="I41" s="124"/>
      <c r="L41" s="124"/>
    </row>
    <row r="42" spans="1:18" x14ac:dyDescent="0.2">
      <c r="A42" s="2" t="s">
        <v>51</v>
      </c>
      <c r="B42" s="5"/>
      <c r="F42" s="124"/>
      <c r="I42" s="124"/>
      <c r="L42" s="124"/>
    </row>
    <row r="43" spans="1:18" x14ac:dyDescent="0.2">
      <c r="A43" s="2" t="s">
        <v>138</v>
      </c>
      <c r="B43" s="5"/>
      <c r="F43" s="124"/>
      <c r="I43" s="124"/>
      <c r="L43" s="124"/>
    </row>
    <row r="44" spans="1:18" x14ac:dyDescent="0.2">
      <c r="A44" s="2" t="s">
        <v>52</v>
      </c>
      <c r="F44" s="124"/>
      <c r="I44" s="124"/>
      <c r="L44" s="124"/>
    </row>
    <row r="45" spans="1:18" x14ac:dyDescent="0.2">
      <c r="A45" s="2" t="s">
        <v>57</v>
      </c>
      <c r="F45" s="124"/>
      <c r="I45" s="124"/>
      <c r="L45" s="124"/>
    </row>
    <row r="46" spans="1:18" x14ac:dyDescent="0.2">
      <c r="A46" s="2" t="s">
        <v>58</v>
      </c>
      <c r="F46" s="124"/>
      <c r="I46" s="124"/>
      <c r="L46" s="124"/>
    </row>
    <row r="47" spans="1:18" x14ac:dyDescent="0.2">
      <c r="E47" s="8"/>
      <c r="F47" s="124"/>
      <c r="G47" s="3"/>
      <c r="I47" s="124"/>
      <c r="L47" s="124"/>
    </row>
    <row r="48" spans="1:18" x14ac:dyDescent="0.2">
      <c r="F48" s="124"/>
      <c r="I48" s="124"/>
      <c r="L48" s="124"/>
    </row>
    <row r="49" spans="2:12" x14ac:dyDescent="0.2">
      <c r="B49" s="8"/>
      <c r="F49" s="124"/>
      <c r="I49" s="124"/>
      <c r="L49" s="124"/>
    </row>
    <row r="51" spans="2:12" x14ac:dyDescent="0.2">
      <c r="B51" s="8"/>
    </row>
    <row r="52" spans="2:12" x14ac:dyDescent="0.2">
      <c r="B52" s="8"/>
    </row>
  </sheetData>
  <mergeCells count="12">
    <mergeCell ref="A1:R1"/>
    <mergeCell ref="A2:R2"/>
    <mergeCell ref="A4:A6"/>
    <mergeCell ref="B4:D5"/>
    <mergeCell ref="N5:P5"/>
    <mergeCell ref="A3:R3"/>
    <mergeCell ref="E4:G5"/>
    <mergeCell ref="H4:P4"/>
    <mergeCell ref="Q4:Q6"/>
    <mergeCell ref="R4:R6"/>
    <mergeCell ref="H5:J5"/>
    <mergeCell ref="K5:M5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117"/>
  <sheetViews>
    <sheetView topLeftCell="A13" zoomScaleNormal="100" workbookViewId="0">
      <selection activeCell="B72" sqref="B72"/>
    </sheetView>
  </sheetViews>
  <sheetFormatPr baseColWidth="10" defaultColWidth="12" defaultRowHeight="11.25" x14ac:dyDescent="0.2"/>
  <cols>
    <col min="1" max="1" width="54.1640625" style="126" customWidth="1"/>
    <col min="2" max="2" width="14.5" style="126" bestFit="1" customWidth="1"/>
    <col min="3" max="3" width="9" style="152" bestFit="1" customWidth="1"/>
    <col min="4" max="4" width="14.5" style="126" bestFit="1" customWidth="1"/>
    <col min="5" max="5" width="7.6640625" style="152" bestFit="1" customWidth="1"/>
    <col min="6" max="6" width="12.5" style="126" bestFit="1" customWidth="1"/>
    <col min="7" max="7" width="7.33203125" style="152" bestFit="1" customWidth="1"/>
    <col min="8" max="8" width="14.33203125" style="126" bestFit="1" customWidth="1"/>
    <col min="9" max="9" width="7.6640625" style="152" bestFit="1" customWidth="1"/>
    <col min="10" max="10" width="11.5" style="126" bestFit="1" customWidth="1"/>
    <col min="11" max="11" width="7.33203125" style="152" bestFit="1" customWidth="1"/>
    <col min="12" max="12" width="14.5" style="126" bestFit="1" customWidth="1"/>
    <col min="13" max="13" width="7.6640625" style="152" bestFit="1" customWidth="1"/>
    <col min="14" max="15" width="7.6640625" style="152" customWidth="1"/>
    <col min="16" max="16" width="12.5" style="126" bestFit="1" customWidth="1"/>
    <col min="17" max="17" width="7.6640625" style="152" bestFit="1" customWidth="1"/>
    <col min="18" max="16384" width="12" style="126"/>
  </cols>
  <sheetData>
    <row r="1" spans="1:19" x14ac:dyDescent="0.2">
      <c r="A1" s="305" t="s">
        <v>85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19" x14ac:dyDescent="0.2">
      <c r="A2" s="305" t="s">
        <v>54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19" x14ac:dyDescent="0.2">
      <c r="A3" s="305" t="s">
        <v>28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19" customFormat="1" ht="23.25" x14ac:dyDescent="0.35">
      <c r="A4" s="272" t="s">
        <v>74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</row>
    <row r="5" spans="1:19" ht="12" customHeight="1" x14ac:dyDescent="0.2">
      <c r="A5" s="306" t="s">
        <v>27</v>
      </c>
      <c r="B5" s="301" t="s">
        <v>5</v>
      </c>
      <c r="C5" s="301"/>
      <c r="D5" s="309" t="s">
        <v>6</v>
      </c>
      <c r="E5" s="309"/>
      <c r="F5" s="309"/>
      <c r="G5" s="309"/>
      <c r="H5" s="309"/>
      <c r="I5" s="309"/>
      <c r="J5" s="309"/>
      <c r="K5" s="309"/>
      <c r="L5" s="301" t="s">
        <v>1</v>
      </c>
      <c r="M5" s="301"/>
      <c r="N5" s="301" t="s">
        <v>139</v>
      </c>
      <c r="O5" s="301"/>
      <c r="P5" s="303" t="s">
        <v>2</v>
      </c>
      <c r="Q5" s="303"/>
      <c r="R5" s="303" t="s">
        <v>110</v>
      </c>
      <c r="S5" s="303"/>
    </row>
    <row r="6" spans="1:19" ht="13.5" x14ac:dyDescent="0.35">
      <c r="A6" s="307"/>
      <c r="B6" s="302"/>
      <c r="C6" s="302"/>
      <c r="D6" s="310" t="s">
        <v>3</v>
      </c>
      <c r="E6" s="310"/>
      <c r="F6" s="310" t="s">
        <v>71</v>
      </c>
      <c r="G6" s="310"/>
      <c r="H6" s="310" t="s">
        <v>9</v>
      </c>
      <c r="I6" s="310"/>
      <c r="J6" s="310" t="s">
        <v>72</v>
      </c>
      <c r="K6" s="310"/>
      <c r="L6" s="302"/>
      <c r="M6" s="302"/>
      <c r="N6" s="302"/>
      <c r="O6" s="302"/>
      <c r="P6" s="304"/>
      <c r="Q6" s="304"/>
      <c r="R6" s="304"/>
      <c r="S6" s="304"/>
    </row>
    <row r="7" spans="1:19" x14ac:dyDescent="0.2">
      <c r="A7" s="308"/>
      <c r="B7" s="127" t="s">
        <v>7</v>
      </c>
      <c r="C7" s="128" t="s">
        <v>56</v>
      </c>
      <c r="D7" s="127" t="s">
        <v>7</v>
      </c>
      <c r="E7" s="128" t="s">
        <v>56</v>
      </c>
      <c r="F7" s="127" t="s">
        <v>7</v>
      </c>
      <c r="G7" s="128" t="s">
        <v>56</v>
      </c>
      <c r="H7" s="127" t="s">
        <v>7</v>
      </c>
      <c r="I7" s="128" t="s">
        <v>56</v>
      </c>
      <c r="J7" s="127" t="s">
        <v>7</v>
      </c>
      <c r="K7" s="128" t="s">
        <v>56</v>
      </c>
      <c r="L7" s="127" t="s">
        <v>7</v>
      </c>
      <c r="M7" s="128" t="s">
        <v>56</v>
      </c>
      <c r="N7" s="127" t="s">
        <v>7</v>
      </c>
      <c r="O7" s="128" t="s">
        <v>56</v>
      </c>
      <c r="P7" s="127" t="s">
        <v>7</v>
      </c>
      <c r="Q7" s="128" t="s">
        <v>56</v>
      </c>
      <c r="R7" s="127" t="s">
        <v>7</v>
      </c>
      <c r="S7" s="128" t="s">
        <v>56</v>
      </c>
    </row>
    <row r="8" spans="1:19" x14ac:dyDescent="0.2">
      <c r="A8" s="129"/>
      <c r="B8" s="130"/>
      <c r="C8" s="131"/>
      <c r="D8" s="131"/>
      <c r="E8" s="131"/>
      <c r="F8" s="132"/>
      <c r="G8" s="110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9" x14ac:dyDescent="0.2">
      <c r="A9" s="133" t="s">
        <v>69</v>
      </c>
      <c r="B9" s="135">
        <f>[1]CUADRO2!R6</f>
        <v>1441101.5033423763</v>
      </c>
      <c r="C9" s="110">
        <f>SUM(E9,M9,Q9,S9)</f>
        <v>99.956150831142551</v>
      </c>
      <c r="D9" s="135">
        <f>+F9+H9+J9</f>
        <v>676652.38402842171</v>
      </c>
      <c r="E9" s="110">
        <f>IF(ISNUMBER(D9/$B$9*100),D9/$B$9*100,0)</f>
        <v>46.953832360805116</v>
      </c>
      <c r="F9" s="135">
        <f>[1]CUADRO2!T6</f>
        <v>134145.79191827716</v>
      </c>
      <c r="G9" s="110">
        <f>IF(ISNUMBER(F9/$B$9*100),F9/$B$9*100,0)</f>
        <v>9.3085595710746301</v>
      </c>
      <c r="H9" s="135">
        <f>[1]CUADRO2!V6</f>
        <v>430005.93407189345</v>
      </c>
      <c r="I9" s="110">
        <f>IF(ISNUMBER(H9/$B$9*100),H9/$B$9*100,0)</f>
        <v>29.838698597883067</v>
      </c>
      <c r="J9" s="135">
        <f>[1]CUADRO2!X6</f>
        <v>112500.65803825113</v>
      </c>
      <c r="K9" s="110">
        <f>IF(ISNUMBER(J9/$B$9*100),J9/$B$9*100,0)</f>
        <v>7.8065741918474192</v>
      </c>
      <c r="L9" s="135">
        <f>[1]CUADRO2!Z6</f>
        <v>545455.84358196601</v>
      </c>
      <c r="M9" s="110">
        <f>IF(ISNUMBER(L9/$B$9*100),L9/$B$9*100,0)</f>
        <v>37.849925374227908</v>
      </c>
      <c r="N9" s="135">
        <f>[1]CUADRO2!AB6</f>
        <v>631.91103161755564</v>
      </c>
      <c r="O9" s="110">
        <f>IF(ISNUMBER(N9/$B$9*100),N9/$B$9*100,0)</f>
        <v>4.3849168858123552E-2</v>
      </c>
      <c r="P9" s="135">
        <f>[1]CUADRO2!AD6</f>
        <v>127611.74315450722</v>
      </c>
      <c r="Q9" s="110">
        <f>P9/B9*100</f>
        <v>8.8551530102865534</v>
      </c>
      <c r="R9" s="135">
        <f>[1]CUADRO2!AF6</f>
        <v>90749.621545873393</v>
      </c>
      <c r="S9" s="110">
        <f>R9/B9*100</f>
        <v>6.297240085822958</v>
      </c>
    </row>
    <row r="10" spans="1:19" s="136" customFormat="1" x14ac:dyDescent="0.2">
      <c r="A10" s="134"/>
      <c r="B10" s="135"/>
      <c r="C10" s="110"/>
      <c r="D10" s="135"/>
      <c r="E10" s="110"/>
      <c r="F10" s="135"/>
      <c r="G10" s="110"/>
      <c r="H10" s="135"/>
      <c r="I10" s="110"/>
      <c r="J10" s="135"/>
      <c r="K10" s="110"/>
      <c r="L10" s="135"/>
      <c r="M10" s="110"/>
      <c r="N10" s="110"/>
      <c r="O10" s="110"/>
      <c r="P10" s="135"/>
      <c r="Q10" s="110"/>
      <c r="R10" s="135"/>
      <c r="S10" s="110"/>
    </row>
    <row r="11" spans="1:19" x14ac:dyDescent="0.2">
      <c r="A11" s="137" t="s">
        <v>30</v>
      </c>
      <c r="B11" s="135"/>
      <c r="C11" s="110"/>
      <c r="D11" s="135"/>
      <c r="E11" s="110"/>
      <c r="F11" s="135"/>
      <c r="G11" s="110"/>
      <c r="H11" s="135"/>
      <c r="I11" s="110"/>
      <c r="J11" s="135"/>
      <c r="K11" s="110"/>
      <c r="L11" s="135"/>
      <c r="M11" s="110"/>
      <c r="N11" s="110"/>
      <c r="O11" s="110"/>
      <c r="P11" s="135"/>
      <c r="Q11" s="110"/>
      <c r="R11" s="135"/>
      <c r="S11" s="110"/>
    </row>
    <row r="12" spans="1:19" x14ac:dyDescent="0.2">
      <c r="A12" s="138" t="s">
        <v>47</v>
      </c>
      <c r="B12" s="115">
        <f>SUM(B13:B15)</f>
        <v>954856.77905443637</v>
      </c>
      <c r="C12" s="139">
        <f>IF(ISNUMBER(B12/B$9*100),B12/B$9*100,0)</f>
        <v>66.258814999485978</v>
      </c>
      <c r="D12" s="248">
        <f>+F12+H12+J12</f>
        <v>506372.91541756457</v>
      </c>
      <c r="E12" s="139">
        <f>IF(ISNUMBER(D12/D$9*100),D12/D$9*100,0)</f>
        <v>74.835015344643381</v>
      </c>
      <c r="F12" s="115">
        <f>SUM(F13:F15)</f>
        <v>101943.50319357248</v>
      </c>
      <c r="G12" s="139">
        <f>IF(ISNUMBER(F12/F$9*100),F12/F$9*100,0)</f>
        <v>75.994559155219264</v>
      </c>
      <c r="H12" s="115">
        <f>SUM(H13:H15)</f>
        <v>334654.9798552487</v>
      </c>
      <c r="I12" s="139">
        <f>IF(ISNUMBER(H12/H$9*100),H12/H$9*100,0)</f>
        <v>77.825665494024818</v>
      </c>
      <c r="J12" s="115">
        <f>SUM(J13:J15)</f>
        <v>69774.432368743335</v>
      </c>
      <c r="K12" s="139">
        <f>IF(ISNUMBER(J12/J$9*100),J12/J$9*100,0)</f>
        <v>62.021354884003841</v>
      </c>
      <c r="L12" s="115">
        <f>SUM(L13:L15)</f>
        <v>331247.19748691859</v>
      </c>
      <c r="M12" s="139">
        <f>IF(ISNUMBER(L12/L$9*100),L12/L$9*100,0)</f>
        <v>60.728508344808276</v>
      </c>
      <c r="N12" s="115">
        <f>SUM(N13:N15)</f>
        <v>278.84341305238559</v>
      </c>
      <c r="O12" s="139">
        <f>IF(ISNUMBER(N12/N$9*100),N12/N$9*100,0)</f>
        <v>44.127005084656737</v>
      </c>
      <c r="P12" s="115">
        <f>SUM(P13:P15)</f>
        <v>71438.685040788812</v>
      </c>
      <c r="Q12" s="139">
        <f>IF(ISNUMBER(P12/P$9*100),P12/P$9*100,0)</f>
        <v>55.981278270208804</v>
      </c>
      <c r="R12" s="115">
        <f>SUM(R13:R15)</f>
        <v>45519.137696114034</v>
      </c>
      <c r="S12" s="139">
        <f>IF(ISNUMBER(R12/R$9*100),R12/R$9*100,0)</f>
        <v>50.159038595113458</v>
      </c>
    </row>
    <row r="13" spans="1:19" x14ac:dyDescent="0.2">
      <c r="A13" s="140" t="s">
        <v>43</v>
      </c>
      <c r="B13" s="248">
        <f>[1]CUADRO2!R7</f>
        <v>222243.73281015159</v>
      </c>
      <c r="C13" s="139">
        <f>IF(ISNUMBER(B13/B$9*100),B13/B$9*100,0)</f>
        <v>15.421795917546206</v>
      </c>
      <c r="D13" s="248">
        <f t="shared" ref="D13:D16" si="0">+F13+H13+J13</f>
        <v>122480.30940103997</v>
      </c>
      <c r="E13" s="139">
        <f>IF(ISNUMBER(D13/D$9*100),D13/D$9*100,0)</f>
        <v>18.100920397539806</v>
      </c>
      <c r="F13" s="248">
        <f>[1]CUADRO2!T7</f>
        <v>31421.337217230452</v>
      </c>
      <c r="G13" s="139">
        <f>IF(ISNUMBER(F13/F$9*100),F13/F$9*100,0)</f>
        <v>23.423274608846931</v>
      </c>
      <c r="H13" s="248">
        <f>[1]CUADRO2!V7</f>
        <v>82145.941659456468</v>
      </c>
      <c r="I13" s="139">
        <f>IF(ISNUMBER(H13/H$9*100),H13/H$9*100,0)</f>
        <v>19.103443731946811</v>
      </c>
      <c r="J13" s="248">
        <f>[1]CUADRO2!X7</f>
        <v>8913.0305243530402</v>
      </c>
      <c r="K13" s="139">
        <f>IF(ISNUMBER(J13/J$9*100),J13/J$9*100,0)</f>
        <v>7.9226474580464572</v>
      </c>
      <c r="L13" s="248">
        <f>[1]CUADRO2!Z7</f>
        <v>74066.121809819568</v>
      </c>
      <c r="M13" s="139">
        <f>IF(ISNUMBER(L13/L$9*100),L13/L$9*100,0)</f>
        <v>13.578756682380213</v>
      </c>
      <c r="N13" s="248">
        <f>[1]CUADRO2!AB7</f>
        <v>278.84341305238559</v>
      </c>
      <c r="O13" s="139">
        <f>IF(ISNUMBER(N13/N$9*100),N13/N$9*100,0)</f>
        <v>44.127005084656737</v>
      </c>
      <c r="P13" s="248">
        <f>[1]CUADRO2!AD7</f>
        <v>12623.197048022281</v>
      </c>
      <c r="Q13" s="139">
        <f>IF(ISNUMBER(P13/P$9*100),P13/P$9*100,0)</f>
        <v>9.8918772959151706</v>
      </c>
      <c r="R13" s="248">
        <f>[1]CUADRO2!AF7</f>
        <v>12795.261138219288</v>
      </c>
      <c r="S13" s="139">
        <f>IF(ISNUMBER(R13/R$9*100),R13/R$9*100,0)</f>
        <v>14.099520108468285</v>
      </c>
    </row>
    <row r="14" spans="1:19" x14ac:dyDescent="0.2">
      <c r="A14" s="140" t="s">
        <v>44</v>
      </c>
      <c r="B14" s="248">
        <f>[1]CUADRO2!R8</f>
        <v>124117.41590999953</v>
      </c>
      <c r="C14" s="139">
        <f>IF(ISNUMBER(B14/B$9*100),B14/B$9*100,0)</f>
        <v>8.6126768740530402</v>
      </c>
      <c r="D14" s="248">
        <f t="shared" si="0"/>
        <v>75048.707324162795</v>
      </c>
      <c r="E14" s="139">
        <f>IF(ISNUMBER(D14/D$9*100),D14/D$9*100,0)</f>
        <v>11.091176074391914</v>
      </c>
      <c r="F14" s="248">
        <f>[1]CUADRO2!T8</f>
        <v>5137.7579570588114</v>
      </c>
      <c r="G14" s="139">
        <f>IF(ISNUMBER(F14/F$9*100),F14/F$9*100,0)</f>
        <v>3.8299807124689984</v>
      </c>
      <c r="H14" s="248">
        <f>[1]CUADRO2!V8</f>
        <v>61985.905716742011</v>
      </c>
      <c r="I14" s="139">
        <f>IF(ISNUMBER(H14/H$9*100),H14/H$9*100,0)</f>
        <v>14.415127979693992</v>
      </c>
      <c r="J14" s="248">
        <f>[1]CUADRO2!X8</f>
        <v>7925.043650361974</v>
      </c>
      <c r="K14" s="139">
        <f>IF(ISNUMBER(J14/J$9*100),J14/J$9*100,0)</f>
        <v>7.0444420402122399</v>
      </c>
      <c r="L14" s="248">
        <f>[1]CUADRO2!Z8</f>
        <v>37253.945348551999</v>
      </c>
      <c r="M14" s="139">
        <f>IF(ISNUMBER(L14/L$9*100),L14/L$9*100,0)</f>
        <v>6.8298737261495353</v>
      </c>
      <c r="N14" s="248">
        <f>[1]CUADRO2!AB8</f>
        <v>0</v>
      </c>
      <c r="O14" s="139">
        <f>IF(ISNUMBER(N14/N$9*100),N14/N$9*100,0)</f>
        <v>0</v>
      </c>
      <c r="P14" s="248">
        <f>[1]CUADRO2!AD8</f>
        <v>7072.2174307692194</v>
      </c>
      <c r="Q14" s="139">
        <f>IF(ISNUMBER(P14/P$9*100),P14/P$9*100,0)</f>
        <v>5.5419801155811026</v>
      </c>
      <c r="R14" s="248">
        <f>[1]CUADRO2!AF8</f>
        <v>4742.5458065158282</v>
      </c>
      <c r="S14" s="139">
        <f>IF(ISNUMBER(R14/R$9*100),R14/R$9*100,0)</f>
        <v>5.225967586122108</v>
      </c>
    </row>
    <row r="15" spans="1:19" x14ac:dyDescent="0.2">
      <c r="A15" s="140" t="s">
        <v>61</v>
      </c>
      <c r="B15" s="248">
        <f>[1]CUADRO2!R9</f>
        <v>608495.6303342852</v>
      </c>
      <c r="C15" s="139">
        <f>IF(ISNUMBER(B15/B$9*100),B15/B$9*100,0)</f>
        <v>42.224342207886728</v>
      </c>
      <c r="D15" s="248">
        <f t="shared" si="0"/>
        <v>308843.89869236178</v>
      </c>
      <c r="E15" s="139">
        <f>IF(ISNUMBER(D15/D$9*100),D15/D$9*100,0)</f>
        <v>45.642918872711647</v>
      </c>
      <c r="F15" s="248">
        <f>[1]CUADRO2!T9</f>
        <v>65384.408019283212</v>
      </c>
      <c r="G15" s="139">
        <f>IF(ISNUMBER(F15/F$9*100),F15/F$9*100,0)</f>
        <v>48.741303833903331</v>
      </c>
      <c r="H15" s="248">
        <f>[1]CUADRO2!V9</f>
        <v>190523.13247905023</v>
      </c>
      <c r="I15" s="139">
        <f>IF(ISNUMBER(H15/H$9*100),H15/H$9*100,0)</f>
        <v>44.307093782384015</v>
      </c>
      <c r="J15" s="248">
        <f>[1]CUADRO2!X9</f>
        <v>52936.358194028318</v>
      </c>
      <c r="K15" s="139">
        <f>IF(ISNUMBER(J15/J$9*100),J15/J$9*100,0)</f>
        <v>47.054265385745147</v>
      </c>
      <c r="L15" s="248">
        <f>[1]CUADRO2!Z9</f>
        <v>219927.13032854703</v>
      </c>
      <c r="M15" s="139">
        <f>IF(ISNUMBER(L15/L$9*100),L15/L$9*100,0)</f>
        <v>40.31987793627853</v>
      </c>
      <c r="N15" s="248">
        <f>[1]CUADRO2!AB9</f>
        <v>0</v>
      </c>
      <c r="O15" s="139">
        <f>IF(ISNUMBER(N15/N$9*100),N15/N$9*100,0)</f>
        <v>0</v>
      </c>
      <c r="P15" s="248">
        <f>[1]CUADRO2!AD9</f>
        <v>51743.27056199732</v>
      </c>
      <c r="Q15" s="139">
        <f>IF(ISNUMBER(P15/P$9*100),P15/P$9*100,0)</f>
        <v>40.547420858712528</v>
      </c>
      <c r="R15" s="248">
        <f>[1]CUADRO2!AF9</f>
        <v>27981.330751378919</v>
      </c>
      <c r="S15" s="139">
        <f>IF(ISNUMBER(R15/R$9*100),R15/R$9*100,0)</f>
        <v>30.833550900523065</v>
      </c>
    </row>
    <row r="16" spans="1:19" x14ac:dyDescent="0.2">
      <c r="A16" s="138" t="s">
        <v>45</v>
      </c>
      <c r="B16" s="248">
        <f>[1]CUADRO2!R10</f>
        <v>486244.72428794764</v>
      </c>
      <c r="C16" s="139">
        <f>IF(ISNUMBER(B16/B$9*100),B16/B$9*100,0)</f>
        <v>33.741185000514555</v>
      </c>
      <c r="D16" s="248">
        <f t="shared" si="0"/>
        <v>170279.46861085886</v>
      </c>
      <c r="E16" s="139">
        <f>IF(ISNUMBER(D16/D$9*100),D16/D$9*100,0)</f>
        <v>25.164984655356886</v>
      </c>
      <c r="F16" s="248">
        <f>[1]CUADRO2!T10</f>
        <v>32202.288724704682</v>
      </c>
      <c r="G16" s="139">
        <f>IF(ISNUMBER(F16/F$9*100),F16/F$9*100,0)</f>
        <v>24.005440844780736</v>
      </c>
      <c r="H16" s="248">
        <f>[1]CUADRO2!V10</f>
        <v>95350.954216646278</v>
      </c>
      <c r="I16" s="139">
        <f>IF(ISNUMBER(H16/H$9*100),H16/H$9*100,0)</f>
        <v>22.174334505975533</v>
      </c>
      <c r="J16" s="248">
        <f>[1]CUADRO2!X10</f>
        <v>42726.225669507898</v>
      </c>
      <c r="K16" s="139">
        <f>IF(ISNUMBER(J16/J$9*100),J16/J$9*100,0)</f>
        <v>37.978645115996237</v>
      </c>
      <c r="L16" s="248">
        <f>[1]CUADRO2!Z10</f>
        <v>214208.64609504864</v>
      </c>
      <c r="M16" s="139">
        <f>IF(ISNUMBER(L16/L$9*100),L16/L$9*100,0)</f>
        <v>39.271491655191952</v>
      </c>
      <c r="N16" s="248">
        <f>[1]CUADRO2!AB10</f>
        <v>353.06761856517005</v>
      </c>
      <c r="O16" s="139">
        <f>IF(ISNUMBER(N16/N$9*100),N16/N$9*100,0)</f>
        <v>55.872994915343263</v>
      </c>
      <c r="P16" s="248">
        <f>[1]CUADRO2!AD10</f>
        <v>56173.058113718464</v>
      </c>
      <c r="Q16" s="139">
        <f>IF(ISNUMBER(P16/P$9*100),P16/P$9*100,0)</f>
        <v>44.018721729791253</v>
      </c>
      <c r="R16" s="248">
        <f>[1]CUADRO2!AF10</f>
        <v>45230.483849759432</v>
      </c>
      <c r="S16" s="139">
        <f>IF(ISNUMBER(R16/R$9*100),R16/R$9*100,0)</f>
        <v>49.84096140488662</v>
      </c>
    </row>
    <row r="17" spans="1:19" x14ac:dyDescent="0.2">
      <c r="A17" s="137"/>
    </row>
    <row r="18" spans="1:19" x14ac:dyDescent="0.2">
      <c r="A18" s="137" t="s">
        <v>11</v>
      </c>
      <c r="S18" s="152"/>
    </row>
    <row r="19" spans="1:19" x14ac:dyDescent="0.2">
      <c r="A19" s="140" t="s">
        <v>31</v>
      </c>
      <c r="B19" s="248">
        <f>[1]CUADRO2!R11</f>
        <v>59443.638844833258</v>
      </c>
      <c r="C19" s="139">
        <f>IF(ISNUMBER(B19/B$9*100),B19/B$9*100,0)</f>
        <v>4.1248752226657466</v>
      </c>
      <c r="D19" s="248">
        <f t="shared" ref="D19" si="1">+F19+H19+J19</f>
        <v>13004.980192485255</v>
      </c>
      <c r="E19" s="139">
        <f>IF(ISNUMBER(D19/D$9*100),D19/D$9*100,0)</f>
        <v>1.9219588224991757</v>
      </c>
      <c r="F19" s="248">
        <f>[1]CUADRO2!T11</f>
        <v>0</v>
      </c>
      <c r="G19" s="139">
        <f>IF(ISNUMBER(F19/F$9*100),F19/F$9*100,0)</f>
        <v>0</v>
      </c>
      <c r="H19" s="248">
        <f>[1]CUADRO2!V11</f>
        <v>5910.6421165523152</v>
      </c>
      <c r="I19" s="139">
        <f>IF(ISNUMBER(H19/H$9*100),H19/H$9*100,0)</f>
        <v>1.3745489650763993</v>
      </c>
      <c r="J19" s="248">
        <f>[1]CUADRO2!X11</f>
        <v>7094.3380759329402</v>
      </c>
      <c r="K19" s="139">
        <f>IF(ISNUMBER(J19/J$9*100),J19/J$9*100,0)</f>
        <v>6.3060414042385489</v>
      </c>
      <c r="L19" s="248">
        <f>[1]CUADRO2!Z11</f>
        <v>34796.586430605472</v>
      </c>
      <c r="M19" s="139">
        <f>IF(ISNUMBER(L19/L$9*100),L19/L$9*100,0)</f>
        <v>6.3793589967061317</v>
      </c>
      <c r="N19" s="248">
        <f>[1]CUADRO2!AB11</f>
        <v>0</v>
      </c>
      <c r="O19" s="139">
        <f>IF(ISNUMBER(N19/N$9*100),N19/N$9*100,0)</f>
        <v>0</v>
      </c>
      <c r="P19" s="248">
        <f>[1]CUADRO2!AD11</f>
        <v>3965.5241751378608</v>
      </c>
      <c r="Q19" s="139">
        <f>IF(ISNUMBER(P19/P$9*100),P19/P$9*100,0)</f>
        <v>3.1074915811913657</v>
      </c>
      <c r="R19" s="248">
        <f>[1]CUADRO2!AF11</f>
        <v>7676.5480466047084</v>
      </c>
      <c r="S19" s="139">
        <f>IF(ISNUMBER(R19/R$9*100),R19/R$9*100,0)</f>
        <v>8.4590413886456375</v>
      </c>
    </row>
    <row r="20" spans="1:19" x14ac:dyDescent="0.2">
      <c r="A20" s="140" t="s">
        <v>32</v>
      </c>
      <c r="B20" s="248">
        <f>[1]CUADRO2!R12</f>
        <v>599815.6531128299</v>
      </c>
      <c r="C20" s="139">
        <f t="shared" ref="C20:C23" si="2">IF(ISNUMBER(B20/B$9*100),B20/B$9*100,0)</f>
        <v>41.622026742853649</v>
      </c>
      <c r="D20" s="248">
        <f t="shared" ref="D20:D23" si="3">+F20+H20+J20</f>
        <v>209153.90108131891</v>
      </c>
      <c r="E20" s="139">
        <f t="shared" ref="E20:E23" si="4">IF(ISNUMBER(D20/D$9*100),D20/D$9*100,0)</f>
        <v>30.910095939680264</v>
      </c>
      <c r="F20" s="248">
        <f>[1]CUADRO2!T12</f>
        <v>9907.0752044956826</v>
      </c>
      <c r="G20" s="139">
        <f t="shared" ref="G20:G23" si="5">IF(ISNUMBER(F20/F$9*100),F20/F$9*100,0)</f>
        <v>7.385304498057728</v>
      </c>
      <c r="H20" s="248">
        <f>[1]CUADRO2!V12</f>
        <v>128120.03775644676</v>
      </c>
      <c r="I20" s="139">
        <f t="shared" ref="I20:I23" si="6">IF(ISNUMBER(H20/H$9*100),H20/H$9*100,0)</f>
        <v>29.794946442535871</v>
      </c>
      <c r="J20" s="248">
        <f>[1]CUADRO2!X12</f>
        <v>71126.788120376485</v>
      </c>
      <c r="K20" s="139">
        <f t="shared" ref="K20:K23" si="7">IF(ISNUMBER(J20/J$9*100),J20/J$9*100,0)</f>
        <v>63.223441854173693</v>
      </c>
      <c r="L20" s="248">
        <f>[1]CUADRO2!Z12</f>
        <v>286559.56018452841</v>
      </c>
      <c r="M20" s="139">
        <f t="shared" ref="M20:M23" si="8">IF(ISNUMBER(L20/L$9*100),L20/L$9*100,0)</f>
        <v>52.535794337212359</v>
      </c>
      <c r="N20" s="248">
        <f>[1]CUADRO2!AB12</f>
        <v>353.06761856517005</v>
      </c>
      <c r="O20" s="139">
        <f t="shared" ref="O20:O23" si="9">IF(ISNUMBER(N20/N$9*100),N20/N$9*100,0)</f>
        <v>55.872994915343263</v>
      </c>
      <c r="P20" s="248">
        <f>[1]CUADRO2!AD12</f>
        <v>50304.542132018367</v>
      </c>
      <c r="Q20" s="139">
        <f t="shared" ref="Q20:Q23" si="10">IF(ISNUMBER(P20/P$9*100),P20/P$9*100,0)</f>
        <v>39.419994499339786</v>
      </c>
      <c r="R20" s="248">
        <f>[1]CUADRO2!AF12</f>
        <v>53444.582096400292</v>
      </c>
      <c r="S20" s="139">
        <f t="shared" ref="S20:S23" si="11">IF(ISNUMBER(R20/R$9*100),R20/R$9*100,0)</f>
        <v>58.892347082003397</v>
      </c>
    </row>
    <row r="21" spans="1:19" x14ac:dyDescent="0.2">
      <c r="A21" s="140" t="s">
        <v>33</v>
      </c>
      <c r="B21" s="248">
        <f>[1]CUADRO2!R13</f>
        <v>543238.86766947992</v>
      </c>
      <c r="C21" s="139">
        <f t="shared" si="2"/>
        <v>37.696086390135243</v>
      </c>
      <c r="D21" s="248">
        <f t="shared" si="3"/>
        <v>290232.67601807642</v>
      </c>
      <c r="E21" s="139">
        <f t="shared" si="4"/>
        <v>42.892433821068998</v>
      </c>
      <c r="F21" s="248">
        <f>[1]CUADRO2!T13</f>
        <v>47018.967173448458</v>
      </c>
      <c r="G21" s="139">
        <f t="shared" si="5"/>
        <v>35.050646390825918</v>
      </c>
      <c r="H21" s="248">
        <f>[1]CUADRO2!V13</f>
        <v>214143.71450243669</v>
      </c>
      <c r="I21" s="139">
        <f t="shared" si="6"/>
        <v>49.800176587012778</v>
      </c>
      <c r="J21" s="248">
        <f>[1]CUADRO2!X13</f>
        <v>29069.994342191265</v>
      </c>
      <c r="K21" s="139">
        <f t="shared" si="7"/>
        <v>25.83984382767542</v>
      </c>
      <c r="L21" s="248">
        <f>[1]CUADRO2!Z13</f>
        <v>171561.47713196781</v>
      </c>
      <c r="M21" s="139">
        <f t="shared" si="8"/>
        <v>31.452862619517823</v>
      </c>
      <c r="N21" s="248">
        <f>[1]CUADRO2!AB13</f>
        <v>278.84341305238559</v>
      </c>
      <c r="O21" s="139">
        <f t="shared" si="9"/>
        <v>44.127005084656737</v>
      </c>
      <c r="P21" s="248">
        <f>[1]CUADRO2!AD13</f>
        <v>58046.447118074226</v>
      </c>
      <c r="Q21" s="139">
        <f t="shared" si="10"/>
        <v>45.486759825695586</v>
      </c>
      <c r="R21" s="248">
        <f>[1]CUADRO2!AF13</f>
        <v>23119.423988309718</v>
      </c>
      <c r="S21" s="139">
        <f t="shared" si="11"/>
        <v>25.476055541039351</v>
      </c>
    </row>
    <row r="22" spans="1:19" x14ac:dyDescent="0.2">
      <c r="A22" s="140" t="s">
        <v>34</v>
      </c>
      <c r="B22" s="248">
        <f>[1]CUADRO2!R14</f>
        <v>226802.17369580432</v>
      </c>
      <c r="C22" s="139">
        <f t="shared" si="2"/>
        <v>15.738112351543412</v>
      </c>
      <c r="D22" s="248">
        <f t="shared" si="3"/>
        <v>157837.82410148918</v>
      </c>
      <c r="E22" s="139">
        <f t="shared" si="4"/>
        <v>23.326279168900328</v>
      </c>
      <c r="F22" s="248">
        <f>[1]CUADRO2!T14</f>
        <v>76467.364041899433</v>
      </c>
      <c r="G22" s="139">
        <f t="shared" si="5"/>
        <v>57.003177623703664</v>
      </c>
      <c r="H22" s="248">
        <f>[1]CUADRO2!V14</f>
        <v>77884.309444660263</v>
      </c>
      <c r="I22" s="139">
        <f t="shared" si="6"/>
        <v>18.112380149535017</v>
      </c>
      <c r="J22" s="248">
        <f>[1]CUADRO2!X14</f>
        <v>3486.1506149294701</v>
      </c>
      <c r="K22" s="139">
        <f t="shared" si="7"/>
        <v>3.098782421116284</v>
      </c>
      <c r="L22" s="248">
        <f>[1]CUADRO2!Z14</f>
        <v>49413.71219847782</v>
      </c>
      <c r="M22" s="139">
        <f t="shared" si="8"/>
        <v>9.0591590098259509</v>
      </c>
      <c r="N22" s="248">
        <f>[1]CUADRO2!AB14</f>
        <v>0</v>
      </c>
      <c r="O22" s="139">
        <f t="shared" si="9"/>
        <v>0</v>
      </c>
      <c r="P22" s="248">
        <f>[1]CUADRO2!AD14</f>
        <v>14871.548586998604</v>
      </c>
      <c r="Q22" s="139">
        <f t="shared" si="10"/>
        <v>11.653746136037595</v>
      </c>
      <c r="R22" s="248">
        <f>[1]CUADRO2!AF14</f>
        <v>4679.0888088393167</v>
      </c>
      <c r="S22" s="139">
        <f t="shared" si="11"/>
        <v>5.1560422282026428</v>
      </c>
    </row>
    <row r="23" spans="1:19" x14ac:dyDescent="0.2">
      <c r="A23" s="140" t="s">
        <v>38</v>
      </c>
      <c r="B23" s="248">
        <f>[1]CUADRO2!R15</f>
        <v>11801.170019437335</v>
      </c>
      <c r="C23" s="139">
        <f t="shared" si="2"/>
        <v>0.81889929280252916</v>
      </c>
      <c r="D23" s="248">
        <f t="shared" si="3"/>
        <v>6423.0026350527423</v>
      </c>
      <c r="E23" s="139">
        <f t="shared" si="4"/>
        <v>0.94923224785135096</v>
      </c>
      <c r="F23" s="248">
        <f>[1]CUADRO2!T15</f>
        <v>752.38549843354804</v>
      </c>
      <c r="G23" s="139">
        <f t="shared" si="5"/>
        <v>0.56087148741267123</v>
      </c>
      <c r="H23" s="248">
        <f>[1]CUADRO2!V15</f>
        <v>3947.2302517981248</v>
      </c>
      <c r="I23" s="139">
        <f t="shared" si="6"/>
        <v>0.91794785584009642</v>
      </c>
      <c r="J23" s="248">
        <f>[1]CUADRO2!X15</f>
        <v>1723.38688482107</v>
      </c>
      <c r="K23" s="139">
        <f t="shared" si="7"/>
        <v>1.5318904927961441</v>
      </c>
      <c r="L23" s="248">
        <f>[1]CUADRO2!Z15</f>
        <v>3124.5076363869512</v>
      </c>
      <c r="M23" s="139">
        <f t="shared" si="8"/>
        <v>0.57282503673781415</v>
      </c>
      <c r="N23" s="248">
        <f>[1]CUADRO2!AB15</f>
        <v>0</v>
      </c>
      <c r="O23" s="139">
        <f t="shared" si="9"/>
        <v>0</v>
      </c>
      <c r="P23" s="248">
        <f>[1]CUADRO2!AD15</f>
        <v>423.68114227820405</v>
      </c>
      <c r="Q23" s="139">
        <f t="shared" si="10"/>
        <v>0.33200795773569819</v>
      </c>
      <c r="R23" s="248">
        <f>[1]CUADRO2!AF15</f>
        <v>1829.9786057194369</v>
      </c>
      <c r="S23" s="139">
        <f t="shared" si="11"/>
        <v>2.0165137601090644</v>
      </c>
    </row>
    <row r="25" spans="1:19" x14ac:dyDescent="0.2">
      <c r="A25" s="143" t="s">
        <v>15</v>
      </c>
      <c r="S25" s="152"/>
    </row>
    <row r="26" spans="1:19" x14ac:dyDescent="0.2">
      <c r="A26" s="192" t="s">
        <v>107</v>
      </c>
      <c r="B26" s="248"/>
      <c r="C26" s="139"/>
      <c r="D26" s="248"/>
      <c r="E26" s="139"/>
      <c r="F26" s="248"/>
      <c r="G26" s="139"/>
      <c r="H26" s="248"/>
      <c r="I26" s="139"/>
      <c r="J26" s="248"/>
      <c r="K26" s="139"/>
      <c r="L26" s="248"/>
      <c r="M26" s="139"/>
      <c r="N26" s="139"/>
      <c r="O26" s="139"/>
      <c r="P26" s="248"/>
      <c r="Q26" s="139"/>
      <c r="R26" s="248"/>
      <c r="S26" s="139"/>
    </row>
    <row r="27" spans="1:19" x14ac:dyDescent="0.2">
      <c r="A27" s="192" t="s">
        <v>35</v>
      </c>
      <c r="B27" s="248">
        <f>[1]CUADRO2!R16</f>
        <v>75410.896434111419</v>
      </c>
      <c r="C27" s="139">
        <f>IF(ISNUMBER(B27/B$9*100),B27/B$9*100,0)</f>
        <v>5.2328650174334959</v>
      </c>
      <c r="D27" s="248">
        <f t="shared" ref="D27" si="12">+F27+H27+J27</f>
        <v>34323.351913229657</v>
      </c>
      <c r="E27" s="139">
        <f>IF(ISNUMBER(D27/D$9*100),D27/D$9*100,0)</f>
        <v>5.0725236064176729</v>
      </c>
      <c r="F27" s="248">
        <f>[1]CUADRO2!T16</f>
        <v>706.1352371303401</v>
      </c>
      <c r="G27" s="139">
        <f>IF(ISNUMBER(F27/F$9*100),F27/F$9*100,0)</f>
        <v>0.52639387865444498</v>
      </c>
      <c r="H27" s="248">
        <f>[1]CUADRO2!V16</f>
        <v>24936.330905892421</v>
      </c>
      <c r="I27" s="139">
        <f>IF(ISNUMBER(H27/H$9*100),H27/H$9*100,0)</f>
        <v>5.7990666942106133</v>
      </c>
      <c r="J27" s="248">
        <f>[1]CUADRO2!X16</f>
        <v>8680.8857702068963</v>
      </c>
      <c r="K27" s="139">
        <f>IF(ISNUMBER(J27/J$9*100),J27/J$9*100,0)</f>
        <v>7.7162977724586508</v>
      </c>
      <c r="L27" s="248">
        <f>[1]CUADRO2!Z16</f>
        <v>8398.3160897496018</v>
      </c>
      <c r="M27" s="139">
        <f>IF(ISNUMBER(L27/L$9*100),L27/L$9*100,0)</f>
        <v>1.539687618817779</v>
      </c>
      <c r="N27" s="248">
        <f>[1]CUADRO2!AB16</f>
        <v>0</v>
      </c>
      <c r="O27" s="139">
        <f>IF(ISNUMBER(N27/N$9*100),N27/N$9*100,0)</f>
        <v>0</v>
      </c>
      <c r="P27" s="248">
        <f>[1]CUADRO2!AD16</f>
        <v>24197.963093127153</v>
      </c>
      <c r="Q27" s="139">
        <f>IF(ISNUMBER(P27/P$9*100),P27/P$9*100,0)</f>
        <v>18.962175811538927</v>
      </c>
      <c r="R27" s="248">
        <f>[1]CUADRO2!AF16</f>
        <v>8491.2653380050633</v>
      </c>
      <c r="S27" s="139">
        <f>IF(ISNUMBER(R27/R$9*100),R27/R$9*100,0)</f>
        <v>9.3568052333009231</v>
      </c>
    </row>
    <row r="28" spans="1:19" x14ac:dyDescent="0.2">
      <c r="A28" s="192" t="s">
        <v>36</v>
      </c>
      <c r="B28" s="248">
        <f>[1]CUADRO2!R17</f>
        <v>228829.79405786205</v>
      </c>
      <c r="C28" s="139">
        <f t="shared" ref="C28:C33" si="13">IF(ISNUMBER(B28/B$9*100),B28/B$9*100,0)</f>
        <v>15.878811695576781</v>
      </c>
      <c r="D28" s="248">
        <f t="shared" ref="D28:D33" si="14">+F28+H28+J28</f>
        <v>141949.66976012866</v>
      </c>
      <c r="E28" s="139">
        <f t="shared" ref="E28:E33" si="15">IF(ISNUMBER(D28/D$9*100),D28/D$9*100,0)</f>
        <v>20.978226503103002</v>
      </c>
      <c r="F28" s="248">
        <f>[1]CUADRO2!T17</f>
        <v>8595.3231943931769</v>
      </c>
      <c r="G28" s="139">
        <f t="shared" ref="G28:G33" si="16">IF(ISNUMBER(F28/F$9*100),F28/F$9*100,0)</f>
        <v>6.4074489937258159</v>
      </c>
      <c r="H28" s="248">
        <f>[1]CUADRO2!V17</f>
        <v>111298.63775258246</v>
      </c>
      <c r="I28" s="139">
        <f t="shared" ref="I28:I33" si="17">IF(ISNUMBER(H28/H$9*100),H28/H$9*100,0)</f>
        <v>25.88304693813231</v>
      </c>
      <c r="J28" s="248">
        <f>[1]CUADRO2!X17</f>
        <v>22055.708813153018</v>
      </c>
      <c r="K28" s="139">
        <f t="shared" ref="K28:K33" si="18">IF(ISNUMBER(J28/J$9*100),J28/J$9*100,0)</f>
        <v>19.60495982668288</v>
      </c>
      <c r="L28" s="248">
        <f>[1]CUADRO2!Z17</f>
        <v>43098.256825294127</v>
      </c>
      <c r="M28" s="139">
        <f t="shared" ref="M28:M33" si="19">IF(ISNUMBER(L28/L$9*100),L28/L$9*100,0)</f>
        <v>7.9013282802639413</v>
      </c>
      <c r="N28" s="248">
        <f>[1]CUADRO2!AB17</f>
        <v>0</v>
      </c>
      <c r="O28" s="139">
        <f t="shared" ref="O28:O33" si="20">IF(ISNUMBER(N28/N$9*100),N28/N$9*100,0)</f>
        <v>0</v>
      </c>
      <c r="P28" s="248">
        <f>[1]CUADRO2!AD17</f>
        <v>33401.02049411519</v>
      </c>
      <c r="Q28" s="139">
        <f t="shared" ref="Q28:Q33" si="21">IF(ISNUMBER(P28/P$9*100),P28/P$9*100,0)</f>
        <v>26.173939536014775</v>
      </c>
      <c r="R28" s="248">
        <f>[1]CUADRO2!AF17</f>
        <v>10380.846978324698</v>
      </c>
      <c r="S28" s="139">
        <f t="shared" ref="S28:S33" si="22">IF(ISNUMBER(R28/R$9*100),R28/R$9*100,0)</f>
        <v>11.438997542350346</v>
      </c>
    </row>
    <row r="29" spans="1:19" x14ac:dyDescent="0.2">
      <c r="A29" s="192" t="s">
        <v>37</v>
      </c>
      <c r="B29" s="248">
        <f>[1]CUADRO2!R18</f>
        <v>171931.76493694808</v>
      </c>
      <c r="C29" s="139">
        <f t="shared" si="13"/>
        <v>11.930579805668318</v>
      </c>
      <c r="D29" s="248">
        <f t="shared" si="14"/>
        <v>95427.504381290841</v>
      </c>
      <c r="E29" s="139">
        <f t="shared" si="15"/>
        <v>14.102884528857665</v>
      </c>
      <c r="F29" s="248">
        <f>[1]CUADRO2!T18</f>
        <v>11166.293972657821</v>
      </c>
      <c r="G29" s="139">
        <f t="shared" si="16"/>
        <v>8.3239986979691682</v>
      </c>
      <c r="H29" s="248">
        <f>[1]CUADRO2!V18</f>
        <v>75501.591116674637</v>
      </c>
      <c r="I29" s="139">
        <f t="shared" si="17"/>
        <v>17.558267254993602</v>
      </c>
      <c r="J29" s="248">
        <f>[1]CUADRO2!X18</f>
        <v>8759.6192919583918</v>
      </c>
      <c r="K29" s="139">
        <f t="shared" si="18"/>
        <v>7.786282715768694</v>
      </c>
      <c r="L29" s="248">
        <f>[1]CUADRO2!Z18</f>
        <v>53514.048551739135</v>
      </c>
      <c r="M29" s="139">
        <f t="shared" si="19"/>
        <v>9.8108855522229899</v>
      </c>
      <c r="N29" s="248">
        <f>[1]CUADRO2!AB18</f>
        <v>0</v>
      </c>
      <c r="O29" s="139">
        <f t="shared" si="20"/>
        <v>0</v>
      </c>
      <c r="P29" s="248">
        <f>[1]CUADRO2!AD18</f>
        <v>15834.246959509834</v>
      </c>
      <c r="Q29" s="139">
        <f t="shared" si="21"/>
        <v>12.408142517368765</v>
      </c>
      <c r="R29" s="248">
        <f>[1]CUADRO2!AF18</f>
        <v>7155.9650444085364</v>
      </c>
      <c r="S29" s="139">
        <f t="shared" si="22"/>
        <v>7.8853938148835567</v>
      </c>
    </row>
    <row r="30" spans="1:19" x14ac:dyDescent="0.2">
      <c r="A30" s="192" t="s">
        <v>39</v>
      </c>
      <c r="B30" s="248">
        <f>[1]CUADRO2!R19</f>
        <v>216954.42231949701</v>
      </c>
      <c r="C30" s="139">
        <f t="shared" si="13"/>
        <v>15.054763444234162</v>
      </c>
      <c r="D30" s="248">
        <f t="shared" si="14"/>
        <v>124127.90263723073</v>
      </c>
      <c r="E30" s="139">
        <f t="shared" si="15"/>
        <v>18.344412222157622</v>
      </c>
      <c r="F30" s="248">
        <f>[1]CUADRO2!T19</f>
        <v>23660.651107906728</v>
      </c>
      <c r="G30" s="139">
        <f t="shared" si="16"/>
        <v>17.638012172846253</v>
      </c>
      <c r="H30" s="248">
        <f>[1]CUADRO2!V19</f>
        <v>84813.050689839685</v>
      </c>
      <c r="I30" s="139">
        <f t="shared" si="17"/>
        <v>19.723693086444626</v>
      </c>
      <c r="J30" s="248">
        <f>[1]CUADRO2!X19</f>
        <v>15654.200839484309</v>
      </c>
      <c r="K30" s="139">
        <f t="shared" si="18"/>
        <v>13.914763800014176</v>
      </c>
      <c r="L30" s="248">
        <f>[1]CUADRO2!Z19</f>
        <v>66050.850943166515</v>
      </c>
      <c r="M30" s="139">
        <f t="shared" si="19"/>
        <v>12.109293854002136</v>
      </c>
      <c r="N30" s="248">
        <f>[1]CUADRO2!AB19</f>
        <v>0</v>
      </c>
      <c r="O30" s="139">
        <f t="shared" si="20"/>
        <v>0</v>
      </c>
      <c r="P30" s="248">
        <f>[1]CUADRO2!AD19</f>
        <v>12064.349023349856</v>
      </c>
      <c r="Q30" s="139">
        <f t="shared" si="21"/>
        <v>9.453948927523717</v>
      </c>
      <c r="R30" s="248">
        <f>[1]CUADRO2!AF19</f>
        <v>14711.319715750697</v>
      </c>
      <c r="S30" s="139">
        <f t="shared" si="22"/>
        <v>16.210888227577026</v>
      </c>
    </row>
    <row r="31" spans="1:19" x14ac:dyDescent="0.2">
      <c r="A31" s="192" t="s">
        <v>40</v>
      </c>
      <c r="B31" s="248">
        <f>[1]CUADRO2!R20</f>
        <v>267457.728289094</v>
      </c>
      <c r="C31" s="139">
        <f t="shared" si="13"/>
        <v>18.559256767741466</v>
      </c>
      <c r="D31" s="248">
        <f t="shared" si="14"/>
        <v>120549.43011398912</v>
      </c>
      <c r="E31" s="139">
        <f t="shared" si="15"/>
        <v>17.815562755621006</v>
      </c>
      <c r="F31" s="248">
        <f>[1]CUADRO2!T20</f>
        <v>27043.747069206784</v>
      </c>
      <c r="G31" s="139">
        <f t="shared" si="16"/>
        <v>20.159966766368701</v>
      </c>
      <c r="H31" s="248">
        <f>[1]CUADRO2!V20</f>
        <v>73128.545555299876</v>
      </c>
      <c r="I31" s="139">
        <f t="shared" si="17"/>
        <v>17.006403810016582</v>
      </c>
      <c r="J31" s="248">
        <f>[1]CUADRO2!X20</f>
        <v>20377.137489482451</v>
      </c>
      <c r="K31" s="139">
        <f t="shared" si="18"/>
        <v>18.112905155233904</v>
      </c>
      <c r="L31" s="248">
        <f>[1]CUADRO2!Z20</f>
        <v>110116.75760996109</v>
      </c>
      <c r="M31" s="139">
        <f t="shared" si="19"/>
        <v>20.188024183008643</v>
      </c>
      <c r="N31" s="248">
        <f>[1]CUADRO2!AB20</f>
        <v>0</v>
      </c>
      <c r="O31" s="139">
        <f t="shared" si="20"/>
        <v>0</v>
      </c>
      <c r="P31" s="248">
        <f>[1]CUADRO2!AD20</f>
        <v>15603.878678298222</v>
      </c>
      <c r="Q31" s="139">
        <f t="shared" si="21"/>
        <v>12.227619725722002</v>
      </c>
      <c r="R31" s="248">
        <f>[1]CUADRO2!AF20</f>
        <v>21187.661886846698</v>
      </c>
      <c r="S31" s="139">
        <f t="shared" si="22"/>
        <v>23.34738319116456</v>
      </c>
    </row>
    <row r="32" spans="1:19" x14ac:dyDescent="0.2">
      <c r="A32" s="192" t="s">
        <v>41</v>
      </c>
      <c r="B32" s="248">
        <f>[1]CUADRO2!R21</f>
        <v>343242.55687242193</v>
      </c>
      <c r="C32" s="139">
        <f t="shared" si="13"/>
        <v>23.818069447317377</v>
      </c>
      <c r="D32" s="248">
        <f t="shared" si="14"/>
        <v>133316.78972908878</v>
      </c>
      <c r="E32" s="139">
        <f t="shared" si="15"/>
        <v>19.702404495406171</v>
      </c>
      <c r="F32" s="248">
        <f>[1]CUADRO2!T21</f>
        <v>56099.809071682364</v>
      </c>
      <c r="G32" s="139">
        <f t="shared" si="16"/>
        <v>41.820028991933555</v>
      </c>
      <c r="H32" s="248">
        <f>[1]CUADRO2!V21</f>
        <v>49813.102765623131</v>
      </c>
      <c r="I32" s="139">
        <f t="shared" si="17"/>
        <v>11.584282638596049</v>
      </c>
      <c r="J32" s="248">
        <f>[1]CUADRO2!X21</f>
        <v>27403.877891783279</v>
      </c>
      <c r="K32" s="139">
        <f t="shared" si="18"/>
        <v>24.358860089925642</v>
      </c>
      <c r="L32" s="248">
        <f>[1]CUADRO2!Z21</f>
        <v>169609.87781281921</v>
      </c>
      <c r="M32" s="139">
        <f t="shared" si="19"/>
        <v>31.095070262517378</v>
      </c>
      <c r="N32" s="248">
        <f>[1]CUADRO2!AB21</f>
        <v>353.06761856517005</v>
      </c>
      <c r="O32" s="139">
        <f t="shared" si="20"/>
        <v>55.872994915343263</v>
      </c>
      <c r="P32" s="248">
        <f>[1]CUADRO2!AD21</f>
        <v>19924.995511160367</v>
      </c>
      <c r="Q32" s="139">
        <f t="shared" si="21"/>
        <v>15.613763293740119</v>
      </c>
      <c r="R32" s="248">
        <f>[1]CUADRO2!AF21</f>
        <v>20037.826200789179</v>
      </c>
      <c r="S32" s="139">
        <f t="shared" si="22"/>
        <v>22.080341338569855</v>
      </c>
    </row>
    <row r="33" spans="1:19" x14ac:dyDescent="0.2">
      <c r="A33" s="192" t="s">
        <v>108</v>
      </c>
      <c r="B33" s="248">
        <f>[1]CUADRO2!R22</f>
        <v>137274.34043245079</v>
      </c>
      <c r="C33" s="139">
        <f t="shared" si="13"/>
        <v>9.5256538220290228</v>
      </c>
      <c r="D33" s="248">
        <f t="shared" si="14"/>
        <v>26957.735493465396</v>
      </c>
      <c r="E33" s="139">
        <f t="shared" si="15"/>
        <v>3.9839858884370796</v>
      </c>
      <c r="F33" s="248">
        <f>[1]CUADRO2!T22</f>
        <v>6873.8322652999268</v>
      </c>
      <c r="G33" s="139">
        <f t="shared" si="16"/>
        <v>5.1241504985020541</v>
      </c>
      <c r="H33" s="248">
        <f>[1]CUADRO2!V22</f>
        <v>10514.675285982496</v>
      </c>
      <c r="I33" s="139">
        <f t="shared" si="17"/>
        <v>2.4452395776065101</v>
      </c>
      <c r="J33" s="248">
        <f>[1]CUADRO2!X22</f>
        <v>9569.2279421829735</v>
      </c>
      <c r="K33" s="139">
        <f t="shared" si="18"/>
        <v>8.5059306399162207</v>
      </c>
      <c r="L33" s="248">
        <f>[1]CUADRO2!Z22</f>
        <v>94667.735749237705</v>
      </c>
      <c r="M33" s="139">
        <f t="shared" si="19"/>
        <v>17.355710249167387</v>
      </c>
      <c r="N33" s="248">
        <f>[1]CUADRO2!AB22</f>
        <v>278.84341305238559</v>
      </c>
      <c r="O33" s="139">
        <f t="shared" si="20"/>
        <v>44.127005084656737</v>
      </c>
      <c r="P33" s="248">
        <f>[1]CUADRO2!AD22</f>
        <v>6585.2893949467943</v>
      </c>
      <c r="Q33" s="139">
        <f t="shared" si="21"/>
        <v>5.1604101880918494</v>
      </c>
      <c r="R33" s="248">
        <f>[1]CUADRO2!AF22</f>
        <v>8784.7363817486548</v>
      </c>
      <c r="S33" s="139">
        <f t="shared" si="22"/>
        <v>9.6801906521538754</v>
      </c>
    </row>
    <row r="34" spans="1:19" x14ac:dyDescent="0.2">
      <c r="A34" s="144"/>
      <c r="B34" s="115"/>
      <c r="C34" s="139"/>
      <c r="D34" s="115"/>
      <c r="E34" s="139"/>
      <c r="F34" s="115"/>
      <c r="G34" s="139"/>
      <c r="H34" s="115"/>
      <c r="I34" s="139"/>
      <c r="J34" s="115"/>
      <c r="K34" s="139"/>
      <c r="L34" s="115"/>
      <c r="M34" s="139"/>
      <c r="N34" s="139"/>
      <c r="O34" s="139"/>
      <c r="P34" s="115"/>
      <c r="Q34" s="139"/>
      <c r="R34" s="115"/>
      <c r="S34" s="139"/>
    </row>
    <row r="35" spans="1:19" x14ac:dyDescent="0.2">
      <c r="A35" s="137" t="s">
        <v>68</v>
      </c>
      <c r="B35" s="109"/>
      <c r="C35" s="110"/>
      <c r="D35" s="109"/>
      <c r="E35" s="110"/>
      <c r="F35" s="109"/>
      <c r="G35" s="110"/>
      <c r="H35" s="109"/>
      <c r="I35" s="110"/>
      <c r="J35" s="109"/>
      <c r="K35" s="110"/>
      <c r="L35" s="109"/>
      <c r="M35" s="110"/>
      <c r="N35" s="110"/>
      <c r="O35" s="110"/>
      <c r="P35" s="109"/>
      <c r="Q35" s="110"/>
      <c r="R35" s="109"/>
      <c r="S35" s="110"/>
    </row>
    <row r="36" spans="1:19" x14ac:dyDescent="0.2">
      <c r="A36" s="243" t="s">
        <v>63</v>
      </c>
      <c r="B36" s="70">
        <f>SUM(B37:B39)</f>
        <v>991214.63909433642</v>
      </c>
      <c r="C36" s="44">
        <f>IF(ISNUMBER(B36/B$9*100),B36/B$9*100,0)</f>
        <v>68.781736525525233</v>
      </c>
      <c r="D36" s="248">
        <f t="shared" ref="D36:D44" si="23">+F36+H36+J36</f>
        <v>484221.88435308007</v>
      </c>
      <c r="E36" s="44">
        <f>IF(ISNUMBER(D36/D$9*100),D36/D$9*100,0)</f>
        <v>71.561394858359222</v>
      </c>
      <c r="F36" s="70">
        <f>SUM(F37:F39)</f>
        <v>55853.12891419779</v>
      </c>
      <c r="G36" s="44">
        <f>IF(ISNUMBER(F36/F$9*100),F36/F$9*100,0)</f>
        <v>41.636139393939416</v>
      </c>
      <c r="H36" s="70">
        <f>SUM(H37:H39)</f>
        <v>321953.19482943928</v>
      </c>
      <c r="I36" s="44">
        <f>IF(ISNUMBER(H36/H$9*100),H36/H$9*100,0)</f>
        <v>74.871802763450091</v>
      </c>
      <c r="J36" s="70">
        <f>SUM(J37:J39)</f>
        <v>106415.56060944303</v>
      </c>
      <c r="K36" s="44">
        <f>IF(ISNUMBER(J36/J$9*100),J36/J$9*100,0)</f>
        <v>94.591056145876834</v>
      </c>
      <c r="L36" s="70">
        <f>SUM(L37:L39)</f>
        <v>427205.14325757767</v>
      </c>
      <c r="M36" s="44">
        <f>IF(ISNUMBER(L36/L$9*100),L36/L$9*100,0)</f>
        <v>78.320756534966208</v>
      </c>
      <c r="N36" s="70">
        <f>SUM(N37:N39)</f>
        <v>278.84341305238559</v>
      </c>
      <c r="O36" s="44">
        <f>IF(ISNUMBER(N36/N$9*100),N36/N$9*100,0)</f>
        <v>44.127005084656737</v>
      </c>
      <c r="P36" s="70">
        <f>SUM(P37:P39)</f>
        <v>0</v>
      </c>
      <c r="Q36" s="44">
        <f>IF(ISNUMBER(P36/P$9*100),P36/P$9*100,0)</f>
        <v>0</v>
      </c>
      <c r="R36" s="70">
        <f>SUM(R37:R39)</f>
        <v>79508.76807062728</v>
      </c>
      <c r="S36" s="44">
        <f>IF(ISNUMBER(R36/R$9*100),R36/R$9*100,0)</f>
        <v>87.613332944243822</v>
      </c>
    </row>
    <row r="37" spans="1:19" x14ac:dyDescent="0.2">
      <c r="A37" s="241" t="s">
        <v>128</v>
      </c>
      <c r="B37" s="248">
        <f>[1]CUADRO2!R23</f>
        <v>493772.62546061981</v>
      </c>
      <c r="C37" s="139">
        <f>IF(ISNUMBER(B37/B$9*100),B37/B$9*100,0)</f>
        <v>34.263556336274917</v>
      </c>
      <c r="D37" s="248">
        <f t="shared" si="23"/>
        <v>186783.91947657726</v>
      </c>
      <c r="E37" s="139">
        <f>IF(ISNUMBER(D37/D$9*100),D37/D$9*100,0)</f>
        <v>27.604117547708469</v>
      </c>
      <c r="F37" s="248">
        <f>[1]CUADRO2!T23</f>
        <v>32545.467764626497</v>
      </c>
      <c r="G37" s="139">
        <f>IF(ISNUMBER(F37/F$9*100),F37/F$9*100,0)</f>
        <v>24.261266268011966</v>
      </c>
      <c r="H37" s="248">
        <f>[1]CUADRO2!V23</f>
        <v>108140.67441774522</v>
      </c>
      <c r="I37" s="139">
        <f>IF(ISNUMBER(H37/H$9*100),H37/H$9*100,0)</f>
        <v>25.148646995105185</v>
      </c>
      <c r="J37" s="248">
        <f>[1]CUADRO2!X23</f>
        <v>46097.777294205538</v>
      </c>
      <c r="K37" s="139">
        <f>IF(ISNUMBER(J37/J$9*100),J37/J$9*100,0)</f>
        <v>40.97556236385028</v>
      </c>
      <c r="L37" s="248">
        <f>[1]CUADRO2!Z23</f>
        <v>243351.36683822764</v>
      </c>
      <c r="M37" s="139">
        <f>IF(ISNUMBER(L37/L$9*100),L37/L$9*100,0)</f>
        <v>44.614311076064048</v>
      </c>
      <c r="N37" s="248">
        <f>[1]CUADRO2!AB23</f>
        <v>278.84341305238559</v>
      </c>
      <c r="O37" s="139">
        <f t="shared" ref="O37:O44" si="24">IF(ISNUMBER(N37/N$9*100),N37/N$9*100,0)</f>
        <v>44.127005084656737</v>
      </c>
      <c r="P37" s="248">
        <f>[1]CUADRO2!AD23</f>
        <v>0</v>
      </c>
      <c r="Q37" s="139">
        <f>IF(ISNUMBER(P37/P$9*100),P37/P$9*100,0)</f>
        <v>0</v>
      </c>
      <c r="R37" s="248">
        <f>[1]CUADRO2!AF23</f>
        <v>63358.495732763251</v>
      </c>
      <c r="S37" s="139">
        <f>IF(ISNUMBER(R37/R$9*100),R37/R$9*100,0)</f>
        <v>69.816815380035408</v>
      </c>
    </row>
    <row r="38" spans="1:19" x14ac:dyDescent="0.2">
      <c r="A38" s="241" t="s">
        <v>129</v>
      </c>
      <c r="B38" s="248">
        <f>[1]CUADRO2!R24</f>
        <v>497442.01363371662</v>
      </c>
      <c r="C38" s="139">
        <f t="shared" ref="C38:C44" si="25">IF(ISNUMBER(B38/B$9*100),B38/B$9*100,0)</f>
        <v>34.518180189250316</v>
      </c>
      <c r="D38" s="248">
        <f t="shared" si="23"/>
        <v>297437.96487650287</v>
      </c>
      <c r="E38" s="139">
        <f t="shared" ref="E38:E43" si="26">IF(ISNUMBER(D38/D$9*100),D38/D$9*100,0)</f>
        <v>43.95727731065076</v>
      </c>
      <c r="F38" s="248">
        <f>[1]CUADRO2!T24</f>
        <v>23307.66114957129</v>
      </c>
      <c r="G38" s="139">
        <f t="shared" ref="G38:G43" si="27">IF(ISNUMBER(F38/F$9*100),F38/F$9*100,0)</f>
        <v>17.374873125927444</v>
      </c>
      <c r="H38" s="248">
        <f>[1]CUADRO2!V24</f>
        <v>213812.52041169407</v>
      </c>
      <c r="I38" s="139">
        <f t="shared" ref="I38:I43" si="28">IF(ISNUMBER(H38/H$9*100),H38/H$9*100,0)</f>
        <v>49.723155768344903</v>
      </c>
      <c r="J38" s="248">
        <f>[1]CUADRO2!X24</f>
        <v>60317.783315237488</v>
      </c>
      <c r="K38" s="139">
        <f t="shared" ref="K38:K43" si="29">IF(ISNUMBER(J38/J$9*100),J38/J$9*100,0)</f>
        <v>53.615493782026547</v>
      </c>
      <c r="L38" s="248">
        <f>[1]CUADRO2!Z24</f>
        <v>183853.77641935003</v>
      </c>
      <c r="M38" s="139">
        <f t="shared" ref="M38:M43" si="30">IF(ISNUMBER(L38/L$9*100),L38/L$9*100,0)</f>
        <v>33.706445458902159</v>
      </c>
      <c r="N38" s="248">
        <f>[1]CUADRO2!AB24</f>
        <v>0</v>
      </c>
      <c r="O38" s="139">
        <f t="shared" si="24"/>
        <v>0</v>
      </c>
      <c r="P38" s="248">
        <f>[1]CUADRO2!AD24</f>
        <v>0</v>
      </c>
      <c r="Q38" s="139">
        <f t="shared" ref="Q38:S43" si="31">IF(ISNUMBER(P38/P$9*100),P38/P$9*100,0)</f>
        <v>0</v>
      </c>
      <c r="R38" s="248">
        <f>[1]CUADRO2!AF24</f>
        <v>16150.272337864029</v>
      </c>
      <c r="S38" s="139">
        <f t="shared" si="31"/>
        <v>17.796517564208422</v>
      </c>
    </row>
    <row r="39" spans="1:19" x14ac:dyDescent="0.2">
      <c r="A39" s="241" t="s">
        <v>134</v>
      </c>
      <c r="B39" s="248">
        <f>[1]CUADRO2!R25</f>
        <v>0</v>
      </c>
      <c r="C39" s="139">
        <f t="shared" si="25"/>
        <v>0</v>
      </c>
      <c r="D39" s="248">
        <f t="shared" si="23"/>
        <v>0</v>
      </c>
      <c r="E39" s="139">
        <f t="shared" si="26"/>
        <v>0</v>
      </c>
      <c r="F39" s="248">
        <f>[1]CUADRO2!T25</f>
        <v>0</v>
      </c>
      <c r="G39" s="139">
        <f t="shared" si="27"/>
        <v>0</v>
      </c>
      <c r="H39" s="248">
        <f>[1]CUADRO2!V25</f>
        <v>0</v>
      </c>
      <c r="I39" s="139">
        <f t="shared" si="28"/>
        <v>0</v>
      </c>
      <c r="J39" s="248">
        <f>[1]CUADRO2!X25</f>
        <v>0</v>
      </c>
      <c r="K39" s="139">
        <f t="shared" si="29"/>
        <v>0</v>
      </c>
      <c r="L39" s="248">
        <f>[1]CUADRO2!Z25</f>
        <v>0</v>
      </c>
      <c r="M39" s="139">
        <f t="shared" si="30"/>
        <v>0</v>
      </c>
      <c r="N39" s="248">
        <f>[1]CUADRO2!AB25</f>
        <v>0</v>
      </c>
      <c r="O39" s="139">
        <f t="shared" si="24"/>
        <v>0</v>
      </c>
      <c r="P39" s="248">
        <f>[1]CUADRO2!AD25</f>
        <v>0</v>
      </c>
      <c r="Q39" s="139">
        <f t="shared" si="31"/>
        <v>0</v>
      </c>
      <c r="R39" s="248">
        <f>[1]CUADRO2!AF25</f>
        <v>0</v>
      </c>
      <c r="S39" s="139">
        <f t="shared" si="31"/>
        <v>0</v>
      </c>
    </row>
    <row r="40" spans="1:19" x14ac:dyDescent="0.2">
      <c r="A40" s="243" t="s">
        <v>64</v>
      </c>
      <c r="B40" s="248">
        <f>[1]CUADRO2!R26</f>
        <v>207133.03157928857</v>
      </c>
      <c r="C40" s="139">
        <f t="shared" si="25"/>
        <v>14.373243737438388</v>
      </c>
      <c r="D40" s="248">
        <f t="shared" si="23"/>
        <v>144329.38499100984</v>
      </c>
      <c r="E40" s="139">
        <f t="shared" si="26"/>
        <v>21.32991598015969</v>
      </c>
      <c r="F40" s="248">
        <f>[1]CUADRO2!T26</f>
        <v>59938.521510323277</v>
      </c>
      <c r="G40" s="139">
        <f t="shared" si="27"/>
        <v>44.681626350857414</v>
      </c>
      <c r="H40" s="248">
        <f>[1]CUADRO2!V26</f>
        <v>79368.490832093565</v>
      </c>
      <c r="I40" s="139">
        <f t="shared" si="28"/>
        <v>18.457533848550053</v>
      </c>
      <c r="J40" s="248">
        <f>[1]CUADRO2!X26</f>
        <v>5022.3726485929819</v>
      </c>
      <c r="K40" s="139">
        <f t="shared" si="29"/>
        <v>4.4643051304511783</v>
      </c>
      <c r="L40" s="248">
        <f>[1]CUADRO2!Z26</f>
        <v>60623.422909742789</v>
      </c>
      <c r="M40" s="139">
        <f t="shared" si="30"/>
        <v>11.114267749270683</v>
      </c>
      <c r="N40" s="248">
        <f>[1]CUADRO2!AB26</f>
        <v>0</v>
      </c>
      <c r="O40" s="139">
        <f t="shared" si="24"/>
        <v>0</v>
      </c>
      <c r="P40" s="248">
        <f>[1]CUADRO2!AD26</f>
        <v>0</v>
      </c>
      <c r="Q40" s="139">
        <f t="shared" si="31"/>
        <v>0</v>
      </c>
      <c r="R40" s="248">
        <f>[1]CUADRO2!AF26</f>
        <v>2180.2236785366267</v>
      </c>
      <c r="S40" s="139">
        <f t="shared" si="31"/>
        <v>2.4024603534401923</v>
      </c>
    </row>
    <row r="41" spans="1:19" x14ac:dyDescent="0.2">
      <c r="A41" s="243" t="s">
        <v>65</v>
      </c>
      <c r="B41" s="248">
        <f>[1]CUADRO2!R27</f>
        <v>23951.921376110884</v>
      </c>
      <c r="C41" s="139">
        <f t="shared" si="25"/>
        <v>1.6620565116724046</v>
      </c>
      <c r="D41" s="248">
        <f t="shared" si="23"/>
        <v>9855.3303739998228</v>
      </c>
      <c r="E41" s="139">
        <f t="shared" si="26"/>
        <v>1.4564835071335336</v>
      </c>
      <c r="F41" s="248">
        <f>[1]CUADRO2!T27</f>
        <v>7798.0467511959723</v>
      </c>
      <c r="G41" s="139">
        <f t="shared" si="27"/>
        <v>5.8131132103991856</v>
      </c>
      <c r="H41" s="248">
        <f>[1]CUADRO2!V27</f>
        <v>2057.28362280385</v>
      </c>
      <c r="I41" s="139">
        <f t="shared" si="28"/>
        <v>0.47843144938085647</v>
      </c>
      <c r="J41" s="248">
        <f>[1]CUADRO2!X27</f>
        <v>0</v>
      </c>
      <c r="K41" s="139">
        <f t="shared" si="29"/>
        <v>0</v>
      </c>
      <c r="L41" s="248">
        <f>[1]CUADRO2!Z27</f>
        <v>14096.591002111063</v>
      </c>
      <c r="M41" s="139">
        <f t="shared" si="30"/>
        <v>2.5843688665135289</v>
      </c>
      <c r="N41" s="248">
        <f>[1]CUADRO2!AB27</f>
        <v>0</v>
      </c>
      <c r="O41" s="139">
        <f t="shared" si="24"/>
        <v>0</v>
      </c>
      <c r="P41" s="248">
        <f>[1]CUADRO2!AD27</f>
        <v>0</v>
      </c>
      <c r="Q41" s="139">
        <f t="shared" si="31"/>
        <v>0</v>
      </c>
      <c r="R41" s="248">
        <f>[1]CUADRO2!AF27</f>
        <v>0</v>
      </c>
      <c r="S41" s="139">
        <f t="shared" si="31"/>
        <v>0</v>
      </c>
    </row>
    <row r="42" spans="1:19" x14ac:dyDescent="0.2">
      <c r="A42" s="243" t="s">
        <v>66</v>
      </c>
      <c r="B42" s="248">
        <f>[1]CUADRO2!R28</f>
        <v>2582.176491700875</v>
      </c>
      <c r="C42" s="139">
        <f t="shared" si="25"/>
        <v>0.17918075067661646</v>
      </c>
      <c r="D42" s="248">
        <f t="shared" si="23"/>
        <v>232.36951087698802</v>
      </c>
      <c r="E42" s="139">
        <f t="shared" si="26"/>
        <v>3.4341046652874525E-2</v>
      </c>
      <c r="F42" s="248">
        <f>[1]CUADRO2!T28</f>
        <v>0</v>
      </c>
      <c r="G42" s="139">
        <f t="shared" si="27"/>
        <v>0</v>
      </c>
      <c r="H42" s="248">
        <f>[1]CUADRO2!V28</f>
        <v>232.36951087698802</v>
      </c>
      <c r="I42" s="139">
        <f t="shared" si="28"/>
        <v>5.4038675391427912E-2</v>
      </c>
      <c r="J42" s="248">
        <f>[1]CUADRO2!X28</f>
        <v>0</v>
      </c>
      <c r="K42" s="139">
        <f t="shared" si="29"/>
        <v>0</v>
      </c>
      <c r="L42" s="248">
        <f>[1]CUADRO2!Z28</f>
        <v>2349.806980823887</v>
      </c>
      <c r="M42" s="139">
        <f t="shared" si="30"/>
        <v>0.43079692123066965</v>
      </c>
      <c r="N42" s="248">
        <f>[1]CUADRO2!AB28</f>
        <v>0</v>
      </c>
      <c r="O42" s="139">
        <f t="shared" si="24"/>
        <v>0</v>
      </c>
      <c r="P42" s="248">
        <f>[1]CUADRO2!AD28</f>
        <v>0</v>
      </c>
      <c r="Q42" s="139">
        <f t="shared" si="31"/>
        <v>0</v>
      </c>
      <c r="R42" s="248">
        <f>[1]CUADRO2!AF28</f>
        <v>0</v>
      </c>
      <c r="S42" s="139">
        <f t="shared" si="31"/>
        <v>0</v>
      </c>
    </row>
    <row r="43" spans="1:19" x14ac:dyDescent="0.2">
      <c r="A43" s="243" t="s">
        <v>67</v>
      </c>
      <c r="B43" s="248">
        <f>[1]CUADRO2!R29</f>
        <v>2558.6378602673722</v>
      </c>
      <c r="C43" s="139">
        <f t="shared" si="25"/>
        <v>0.17754737291808181</v>
      </c>
      <c r="D43" s="248">
        <f t="shared" si="23"/>
        <v>697.10853263096396</v>
      </c>
      <c r="E43" s="139">
        <f t="shared" si="26"/>
        <v>0.10302313995862358</v>
      </c>
      <c r="F43" s="248">
        <f>[1]CUADRO2!T29</f>
        <v>697.10853263096396</v>
      </c>
      <c r="G43" s="139">
        <f t="shared" si="27"/>
        <v>0.51966485318872235</v>
      </c>
      <c r="H43" s="248">
        <f>[1]CUADRO2!V29</f>
        <v>0</v>
      </c>
      <c r="I43" s="139">
        <f t="shared" si="28"/>
        <v>0</v>
      </c>
      <c r="J43" s="248">
        <f>[1]CUADRO2!X29</f>
        <v>0</v>
      </c>
      <c r="K43" s="139">
        <f t="shared" si="29"/>
        <v>0</v>
      </c>
      <c r="L43" s="248">
        <f>[1]CUADRO2!Z29</f>
        <v>1861.5293276364082</v>
      </c>
      <c r="M43" s="139">
        <f t="shared" si="30"/>
        <v>0.34127956452201341</v>
      </c>
      <c r="N43" s="248">
        <f>[1]CUADRO2!AB29</f>
        <v>0</v>
      </c>
      <c r="O43" s="139">
        <f t="shared" si="24"/>
        <v>0</v>
      </c>
      <c r="P43" s="248">
        <f>[1]CUADRO2!AD29</f>
        <v>0</v>
      </c>
      <c r="Q43" s="139">
        <f t="shared" si="31"/>
        <v>0</v>
      </c>
      <c r="R43" s="248">
        <f>[1]CUADRO2!AF29</f>
        <v>0</v>
      </c>
      <c r="S43" s="139">
        <f t="shared" si="31"/>
        <v>0</v>
      </c>
    </row>
    <row r="44" spans="1:19" x14ac:dyDescent="0.2">
      <c r="A44" s="243" t="s">
        <v>135</v>
      </c>
      <c r="B44" s="248">
        <f>[1]CUADRO2!R30</f>
        <v>213661.09694068061</v>
      </c>
      <c r="C44" s="139">
        <f t="shared" si="25"/>
        <v>14.826235101769864</v>
      </c>
      <c r="D44" s="248">
        <f t="shared" si="23"/>
        <v>37316.306266824788</v>
      </c>
      <c r="E44" s="139">
        <f t="shared" ref="E44" si="32">IF(ISNUMBER(D44/D$9*100),D44/D$9*100,0)</f>
        <v>5.5148414677361686</v>
      </c>
      <c r="F44" s="248">
        <f>[1]CUADRO2!T30</f>
        <v>9858.9862099291186</v>
      </c>
      <c r="G44" s="139">
        <f t="shared" ref="G44" si="33">IF(ISNUMBER(F44/F$9*100),F44/F$9*100,0)</f>
        <v>7.3494561916152419</v>
      </c>
      <c r="H44" s="248">
        <f>[1]CUADRO2!V30</f>
        <v>26394.595276680488</v>
      </c>
      <c r="I44" s="139">
        <f t="shared" ref="I44" si="34">IF(ISNUMBER(H44/H$9*100),H44/H$9*100,0)</f>
        <v>6.1381932632277421</v>
      </c>
      <c r="J44" s="248">
        <f>[1]CUADRO2!X30</f>
        <v>1062.7247802151837</v>
      </c>
      <c r="K44" s="139">
        <f t="shared" ref="K44" si="35">IF(ISNUMBER(J44/J$9*100),J44/J$9*100,0)</f>
        <v>0.94463872367204182</v>
      </c>
      <c r="L44" s="248">
        <f>[1]CUADRO2!Z30</f>
        <v>39319.350104074547</v>
      </c>
      <c r="M44" s="139">
        <f t="shared" ref="M44" si="36">IF(ISNUMBER(L44/L$9*100),L44/L$9*100,0)</f>
        <v>7.2085303634969673</v>
      </c>
      <c r="N44" s="248">
        <f>[1]CUADRO2!AB30</f>
        <v>353.06761856517005</v>
      </c>
      <c r="O44" s="139">
        <f t="shared" si="24"/>
        <v>55.872994915343263</v>
      </c>
      <c r="P44" s="248">
        <f>[1]CUADRO2!AD30</f>
        <v>127611.74315450722</v>
      </c>
      <c r="Q44" s="139">
        <f t="shared" ref="Q44:S44" si="37">IF(ISNUMBER(P44/P$9*100),P44/P$9*100,0)</f>
        <v>100</v>
      </c>
      <c r="R44" s="248">
        <f>[1]CUADRO2!AF30</f>
        <v>9060.6297967095325</v>
      </c>
      <c r="S44" s="139">
        <f t="shared" si="37"/>
        <v>9.9842067023160403</v>
      </c>
    </row>
    <row r="45" spans="1:19" x14ac:dyDescent="0.2">
      <c r="A45" s="145"/>
      <c r="B45" s="141"/>
      <c r="C45" s="142"/>
      <c r="D45" s="141"/>
      <c r="E45" s="142"/>
      <c r="F45" s="141"/>
      <c r="G45" s="142"/>
      <c r="H45" s="141"/>
      <c r="I45" s="142"/>
      <c r="J45" s="141"/>
      <c r="K45" s="142"/>
      <c r="L45" s="141"/>
      <c r="M45" s="142"/>
      <c r="N45" s="142"/>
      <c r="O45" s="142"/>
      <c r="P45" s="141"/>
      <c r="Q45" s="142"/>
      <c r="R45" s="141"/>
      <c r="S45" s="142"/>
    </row>
    <row r="46" spans="1:19" x14ac:dyDescent="0.2">
      <c r="A46" s="137" t="s">
        <v>12</v>
      </c>
      <c r="S46" s="152"/>
    </row>
    <row r="47" spans="1:19" x14ac:dyDescent="0.2">
      <c r="A47" s="145" t="s">
        <v>32</v>
      </c>
      <c r="B47" s="248">
        <f>[1]CUADRO2!R31</f>
        <v>82773.318040024358</v>
      </c>
      <c r="C47" s="139">
        <f>IF(ISNUMBER(B47/B$9*100),B47/B$9*100,0)</f>
        <v>5.7437535002251057</v>
      </c>
      <c r="D47" s="248">
        <f t="shared" ref="D47:D50" si="38">+F47+H47+J47</f>
        <v>35857.307036347906</v>
      </c>
      <c r="E47" s="139">
        <f>IF(ISNUMBER(D47/D$9*100),D47/D$9*100,0)</f>
        <v>5.2992212667415624</v>
      </c>
      <c r="F47" s="248">
        <f>[1]CUADRO2!T31</f>
        <v>0</v>
      </c>
      <c r="G47" s="139">
        <f>IF(ISNUMBER(F47/F$9*100),F47/F$9*100,0)</f>
        <v>0</v>
      </c>
      <c r="H47" s="248">
        <f>[1]CUADRO2!V31</f>
        <v>35857.307036347906</v>
      </c>
      <c r="I47" s="139">
        <f>IF(ISNUMBER(H47/H$9*100),H47/H$9*100,0)</f>
        <v>8.3387935363591659</v>
      </c>
      <c r="J47" s="248">
        <f>[1]CUADRO2!X31</f>
        <v>0</v>
      </c>
      <c r="K47" s="139">
        <f>IF(ISNUMBER(J47/J$9*100),J47/J$9*100,0)</f>
        <v>0</v>
      </c>
      <c r="L47" s="248">
        <f>[1]CUADRO2!Z31</f>
        <v>26801.472783640816</v>
      </c>
      <c r="M47" s="139">
        <f>IF(ISNUMBER(L47/L$9*100),L47/L$9*100,0)</f>
        <v>4.9135916498093835</v>
      </c>
      <c r="N47" s="248">
        <f>[1]CUADRO2!AB31</f>
        <v>0</v>
      </c>
      <c r="O47" s="139">
        <f>IF(ISNUMBER(N47/N$9*100),N47/N$9*100,0)</f>
        <v>0</v>
      </c>
      <c r="P47" s="248">
        <f>[1]CUADRO2!AD31</f>
        <v>13596.038251858778</v>
      </c>
      <c r="Q47" s="139">
        <f>IF(ISNUMBER(P47/P$9*100),P47/P$9*100,0)</f>
        <v>10.654221873136892</v>
      </c>
      <c r="R47" s="248">
        <f>[1]CUADRO2!AF31</f>
        <v>6518.4999681769787</v>
      </c>
      <c r="S47" s="139">
        <f>IF(ISNUMBER(R47/R$9*100),R47/R$9*100,0)</f>
        <v>7.1829500301352951</v>
      </c>
    </row>
    <row r="48" spans="1:19" x14ac:dyDescent="0.2">
      <c r="A48" s="145" t="s">
        <v>33</v>
      </c>
      <c r="B48" s="248">
        <f>[1]CUADRO2!R32</f>
        <v>274292.9923805627</v>
      </c>
      <c r="C48" s="139">
        <f>IF(ISNUMBER(B48/B$9*100),B48/B$9*100,0)</f>
        <v>19.033565071189596</v>
      </c>
      <c r="D48" s="248">
        <f t="shared" si="38"/>
        <v>113684.26748911095</v>
      </c>
      <c r="E48" s="139">
        <f>IF(ISNUMBER(D48/D$9*100),D48/D$9*100,0)</f>
        <v>16.800985287644508</v>
      </c>
      <c r="F48" s="248">
        <f>[1]CUADRO2!T32</f>
        <v>0</v>
      </c>
      <c r="G48" s="139">
        <f>IF(ISNUMBER(F48/F$9*100),F48/F$9*100,0)</f>
        <v>0</v>
      </c>
      <c r="H48" s="248">
        <f>[1]CUADRO2!V32</f>
        <v>113684.26748911095</v>
      </c>
      <c r="I48" s="139">
        <f>IF(ISNUMBER(H48/H$9*100),H48/H$9*100,0)</f>
        <v>26.437836895084306</v>
      </c>
      <c r="J48" s="248">
        <f>[1]CUADRO2!X32</f>
        <v>0</v>
      </c>
      <c r="K48" s="139">
        <f>IF(ISNUMBER(J48/J$9*100),J48/J$9*100,0)</f>
        <v>0</v>
      </c>
      <c r="L48" s="248">
        <f>[1]CUADRO2!Z32</f>
        <v>123500.4640850384</v>
      </c>
      <c r="M48" s="139">
        <f>IF(ISNUMBER(L48/L$9*100),L48/L$9*100,0)</f>
        <v>22.641697863940824</v>
      </c>
      <c r="N48" s="248">
        <f>[1]CUADRO2!AB32</f>
        <v>0</v>
      </c>
      <c r="O48" s="139">
        <f>IF(ISNUMBER(N48/N$9*100),N48/N$9*100,0)</f>
        <v>0</v>
      </c>
      <c r="P48" s="248">
        <f>[1]CUADRO2!AD32</f>
        <v>27655.632321486824</v>
      </c>
      <c r="Q48" s="139">
        <f>IF(ISNUMBER(P48/P$9*100),P48/P$9*100,0)</f>
        <v>21.671698574011707</v>
      </c>
      <c r="R48" s="248">
        <f>[1]CUADRO2!AF32</f>
        <v>9452.6284849273598</v>
      </c>
      <c r="S48" s="139">
        <f>IF(ISNUMBER(R48/R$9*100),R48/R$9*100,0)</f>
        <v>10.416162981075477</v>
      </c>
    </row>
    <row r="49" spans="1:19" x14ac:dyDescent="0.2">
      <c r="A49" s="145" t="s">
        <v>42</v>
      </c>
      <c r="B49" s="248">
        <f>[1]CUADRO2!R33</f>
        <v>1076580.4530959302</v>
      </c>
      <c r="C49" s="139">
        <f>IF(ISNUMBER(B49/B$9*100),B49/B$9*100,0)</f>
        <v>74.705386858524193</v>
      </c>
      <c r="D49" s="248">
        <f t="shared" si="38"/>
        <v>522763.96709780721</v>
      </c>
      <c r="E49" s="139">
        <f>IF(ISNUMBER(D49/D$9*100),D49/D$9*100,0)</f>
        <v>77.257389382943387</v>
      </c>
      <c r="F49" s="248">
        <f>[1]CUADRO2!T33</f>
        <v>132519.20534213824</v>
      </c>
      <c r="G49" s="139">
        <f>IF(ISNUMBER(F49/F$9*100),F49/F$9*100,0)</f>
        <v>98.787448675892989</v>
      </c>
      <c r="H49" s="248">
        <f>[1]CUADRO2!V33</f>
        <v>277744.10371741781</v>
      </c>
      <c r="I49" s="139">
        <f>IF(ISNUMBER(H49/H$9*100),H49/H$9*100,0)</f>
        <v>64.590760664010105</v>
      </c>
      <c r="J49" s="248">
        <f>[1]CUADRO2!X33</f>
        <v>112500.65803825113</v>
      </c>
      <c r="K49" s="139">
        <f>IF(ISNUMBER(J49/J$9*100),J49/J$9*100,0)</f>
        <v>100</v>
      </c>
      <c r="L49" s="248">
        <f>[1]CUADRO2!Z33</f>
        <v>394875.06330023485</v>
      </c>
      <c r="M49" s="139">
        <f>IF(ISNUMBER(L49/L$9*100),L49/L$9*100,0)</f>
        <v>72.393589315520217</v>
      </c>
      <c r="N49" s="248">
        <f>[1]CUADRO2!AB33</f>
        <v>631.91103161755564</v>
      </c>
      <c r="O49" s="139">
        <f>IF(ISNUMBER(N49/N$9*100),N49/N$9*100,0)</f>
        <v>100</v>
      </c>
      <c r="P49" s="248">
        <f>[1]CUADRO2!AD33</f>
        <v>85159.642678040109</v>
      </c>
      <c r="Q49" s="139">
        <f>IF(ISNUMBER(P49/P$9*100),P49/P$9*100,0)</f>
        <v>66.733390339266975</v>
      </c>
      <c r="R49" s="248">
        <f>[1]CUADRO2!AF33</f>
        <v>73149.868988230548</v>
      </c>
      <c r="S49" s="139">
        <f>IF(ISNUMBER(R49/R$9*100),R49/R$9*100,0)</f>
        <v>80.606252392197277</v>
      </c>
    </row>
    <row r="50" spans="1:19" x14ac:dyDescent="0.2">
      <c r="A50" s="145" t="s">
        <v>38</v>
      </c>
      <c r="B50" s="248">
        <f>[1]CUADRO2!R34</f>
        <v>7454.7398258682906</v>
      </c>
      <c r="C50" s="139">
        <f>IF(ISNUMBER(B50/B$9*100),B50/B$9*100,0)</f>
        <v>0.51729457006174506</v>
      </c>
      <c r="D50" s="248">
        <f t="shared" si="38"/>
        <v>4346.8424051557813</v>
      </c>
      <c r="E50" s="139">
        <f>IF(ISNUMBER(D50/D$9*100),D50/D$9*100,0)</f>
        <v>0.64240406267056016</v>
      </c>
      <c r="F50" s="248">
        <f>[1]CUADRO2!T34</f>
        <v>1626.5865761389159</v>
      </c>
      <c r="G50" s="139">
        <f>IF(ISNUMBER(F50/F$9*100),F50/F$9*100,0)</f>
        <v>1.2125513241070187</v>
      </c>
      <c r="H50" s="248">
        <f>[1]CUADRO2!V34</f>
        <v>2720.2558290168649</v>
      </c>
      <c r="I50" s="139">
        <f>IF(ISNUMBER(H50/H$9*100),H50/H$9*100,0)</f>
        <v>0.63260890454643359</v>
      </c>
      <c r="J50" s="248">
        <f>[1]CUADRO2!X34</f>
        <v>0</v>
      </c>
      <c r="K50" s="139">
        <f>IF(ISNUMBER(J50/J$9*100),J50/J$9*100,0)</f>
        <v>0</v>
      </c>
      <c r="L50" s="248">
        <f>[1]CUADRO2!Z34</f>
        <v>278.84341305238559</v>
      </c>
      <c r="M50" s="139">
        <f>IF(ISNUMBER(L50/L$9*100),L50/L$9*100,0)</f>
        <v>5.1121170729649286E-2</v>
      </c>
      <c r="N50" s="248">
        <f>[1]CUADRO2!AB34</f>
        <v>0</v>
      </c>
      <c r="O50" s="139">
        <f>IF(ISNUMBER(N50/N$9*100),N50/N$9*100,0)</f>
        <v>0</v>
      </c>
      <c r="P50" s="248">
        <f>[1]CUADRO2!AD34</f>
        <v>1200.4299031215783</v>
      </c>
      <c r="Q50" s="139">
        <f>IF(ISNUMBER(P50/P$9*100),P50/P$9*100,0)</f>
        <v>0.94068921358447832</v>
      </c>
      <c r="R50" s="248">
        <f>[1]CUADRO2!AF34</f>
        <v>1628.6241045385461</v>
      </c>
      <c r="S50" s="139">
        <f>IF(ISNUMBER(R50/R$9*100),R50/R$9*100,0)</f>
        <v>1.7946345965919941</v>
      </c>
    </row>
    <row r="51" spans="1:19" x14ac:dyDescent="0.2">
      <c r="A51" s="145"/>
      <c r="B51" s="248"/>
      <c r="C51" s="139"/>
      <c r="D51" s="248"/>
      <c r="E51" s="139"/>
      <c r="F51" s="248"/>
      <c r="G51" s="139"/>
      <c r="H51" s="248"/>
      <c r="I51" s="139"/>
      <c r="J51" s="248"/>
      <c r="K51" s="139"/>
      <c r="L51" s="248"/>
      <c r="M51" s="139"/>
      <c r="N51" s="139"/>
      <c r="O51" s="139"/>
      <c r="P51" s="248"/>
      <c r="Q51" s="139"/>
      <c r="R51" s="248"/>
      <c r="S51" s="139"/>
    </row>
    <row r="52" spans="1:19" x14ac:dyDescent="0.2">
      <c r="A52" s="145"/>
      <c r="C52" s="126"/>
      <c r="E52" s="126"/>
      <c r="G52" s="126"/>
      <c r="I52" s="126"/>
      <c r="K52" s="126"/>
      <c r="M52" s="126"/>
      <c r="N52" s="126"/>
      <c r="O52" s="126"/>
      <c r="Q52" s="126"/>
    </row>
    <row r="53" spans="1:19" x14ac:dyDescent="0.2">
      <c r="A53" s="216"/>
      <c r="B53" s="217"/>
      <c r="C53" s="218"/>
      <c r="D53" s="217"/>
      <c r="E53" s="218"/>
      <c r="F53" s="217"/>
      <c r="G53" s="218"/>
      <c r="H53" s="217"/>
      <c r="I53" s="218"/>
      <c r="J53" s="217"/>
      <c r="K53" s="218"/>
      <c r="L53" s="217"/>
      <c r="M53" s="218"/>
      <c r="N53" s="218"/>
      <c r="O53" s="218"/>
      <c r="P53" s="217"/>
      <c r="Q53" s="218"/>
      <c r="R53" s="249"/>
      <c r="S53" s="218"/>
    </row>
    <row r="54" spans="1:19" x14ac:dyDescent="0.2">
      <c r="A54" s="121" t="str">
        <f>'C05'!A40</f>
        <v>Fuente: Instituto Nacional de Estadística (INE).  LXXIV Encuesta Permanente de Hogares de Propósitos Múltiples, Junio 2022.</v>
      </c>
      <c r="B54" s="147"/>
      <c r="C54" s="146"/>
      <c r="D54" s="147"/>
      <c r="E54" s="146"/>
      <c r="F54" s="148"/>
      <c r="G54" s="146"/>
      <c r="H54" s="148"/>
      <c r="I54" s="146"/>
      <c r="J54" s="148"/>
      <c r="K54" s="146"/>
      <c r="L54" s="147"/>
      <c r="M54" s="146"/>
      <c r="N54" s="146"/>
      <c r="O54" s="146"/>
      <c r="P54" s="147"/>
      <c r="Q54" s="146"/>
    </row>
    <row r="55" spans="1:19" x14ac:dyDescent="0.2">
      <c r="A55" s="121" t="str">
        <f>'C05'!A41</f>
        <v>(Promedio de salarios mínimos por rama)</v>
      </c>
      <c r="C55" s="126"/>
      <c r="E55" s="126"/>
      <c r="G55" s="126"/>
      <c r="I55" s="126"/>
      <c r="K55" s="126"/>
      <c r="M55" s="126"/>
      <c r="N55" s="126"/>
      <c r="O55" s="126"/>
      <c r="Q55" s="126"/>
    </row>
    <row r="56" spans="1:19" x14ac:dyDescent="0.2">
      <c r="A56" s="121" t="s">
        <v>59</v>
      </c>
      <c r="B56" s="149"/>
      <c r="C56" s="150"/>
      <c r="D56" s="149"/>
      <c r="E56" s="150"/>
      <c r="F56" s="151"/>
      <c r="G56" s="153"/>
      <c r="I56" s="150"/>
      <c r="J56" s="151"/>
      <c r="L56" s="149"/>
      <c r="M56" s="150"/>
      <c r="N56" s="150"/>
      <c r="O56" s="150"/>
      <c r="P56" s="151"/>
      <c r="Q56" s="150"/>
    </row>
    <row r="57" spans="1:19" x14ac:dyDescent="0.2">
      <c r="A57" s="121" t="s">
        <v>60</v>
      </c>
      <c r="B57" s="149"/>
      <c r="C57" s="150"/>
      <c r="D57" s="149"/>
      <c r="E57" s="150"/>
      <c r="F57" s="151"/>
      <c r="G57" s="150"/>
      <c r="H57" s="154"/>
      <c r="I57" s="150"/>
      <c r="J57" s="151"/>
      <c r="K57" s="150"/>
      <c r="L57" s="149"/>
      <c r="M57" s="150"/>
      <c r="N57" s="150"/>
      <c r="O57" s="150"/>
      <c r="P57" s="151"/>
      <c r="Q57" s="150"/>
    </row>
    <row r="58" spans="1:19" x14ac:dyDescent="0.2">
      <c r="A58" s="29" t="s">
        <v>137</v>
      </c>
      <c r="B58" s="149"/>
      <c r="C58" s="150"/>
      <c r="D58" s="149"/>
      <c r="E58" s="150"/>
      <c r="F58" s="151"/>
      <c r="G58" s="150"/>
      <c r="H58" s="154"/>
      <c r="I58" s="150"/>
      <c r="J58" s="151"/>
      <c r="K58" s="150"/>
      <c r="L58" s="149"/>
      <c r="M58" s="150"/>
      <c r="N58" s="150"/>
      <c r="O58" s="150"/>
      <c r="P58" s="151"/>
      <c r="Q58" s="150"/>
    </row>
    <row r="59" spans="1:19" x14ac:dyDescent="0.2">
      <c r="A59" s="121"/>
      <c r="B59" s="149"/>
      <c r="C59" s="150"/>
      <c r="D59" s="149"/>
      <c r="E59" s="150"/>
      <c r="F59" s="151"/>
      <c r="G59" s="150"/>
      <c r="H59" s="154"/>
      <c r="I59" s="150"/>
      <c r="J59" s="151"/>
      <c r="K59" s="150"/>
      <c r="L59" s="149"/>
      <c r="M59" s="150"/>
      <c r="N59" s="150"/>
      <c r="O59" s="150"/>
      <c r="P59" s="151"/>
      <c r="Q59" s="150"/>
    </row>
    <row r="60" spans="1:19" x14ac:dyDescent="0.2">
      <c r="A60" s="305" t="s">
        <v>85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</row>
    <row r="61" spans="1:19" x14ac:dyDescent="0.2">
      <c r="A61" s="305" t="s">
        <v>54</v>
      </c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</row>
    <row r="62" spans="1:19" x14ac:dyDescent="0.2">
      <c r="A62" s="305" t="s">
        <v>28</v>
      </c>
      <c r="B62" s="305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</row>
    <row r="63" spans="1:19" customFormat="1" ht="23.25" x14ac:dyDescent="0.35">
      <c r="A63" s="272" t="s">
        <v>74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</row>
    <row r="64" spans="1:19" x14ac:dyDescent="0.2">
      <c r="A64" t="s">
        <v>16</v>
      </c>
      <c r="B64" s="311"/>
      <c r="C64" s="311"/>
      <c r="D64" s="311"/>
      <c r="E64" s="311"/>
      <c r="F64" s="311"/>
      <c r="G64" s="311"/>
      <c r="H64" s="311"/>
      <c r="I64" s="311"/>
      <c r="J64" s="311"/>
      <c r="K64" s="311"/>
      <c r="L64" s="125"/>
      <c r="M64" s="125"/>
      <c r="N64" s="125"/>
      <c r="O64" s="125"/>
      <c r="P64" s="125"/>
      <c r="Q64" s="125"/>
    </row>
    <row r="65" spans="1:19" ht="11.25" customHeight="1" x14ac:dyDescent="0.2">
      <c r="A65" s="306" t="s">
        <v>27</v>
      </c>
      <c r="B65" s="301" t="s">
        <v>5</v>
      </c>
      <c r="C65" s="301"/>
      <c r="D65" s="309" t="s">
        <v>6</v>
      </c>
      <c r="E65" s="309"/>
      <c r="F65" s="309"/>
      <c r="G65" s="309"/>
      <c r="H65" s="309"/>
      <c r="I65" s="309"/>
      <c r="J65" s="309"/>
      <c r="K65" s="309"/>
      <c r="L65" s="301" t="s">
        <v>1</v>
      </c>
      <c r="M65" s="301"/>
      <c r="N65" s="301" t="s">
        <v>139</v>
      </c>
      <c r="O65" s="301"/>
      <c r="P65" s="303" t="s">
        <v>2</v>
      </c>
      <c r="Q65" s="303"/>
      <c r="R65" s="303" t="s">
        <v>110</v>
      </c>
      <c r="S65" s="303"/>
    </row>
    <row r="66" spans="1:19" ht="13.5" x14ac:dyDescent="0.35">
      <c r="A66" s="307"/>
      <c r="B66" s="302"/>
      <c r="C66" s="302"/>
      <c r="D66" s="310" t="s">
        <v>3</v>
      </c>
      <c r="E66" s="310"/>
      <c r="F66" s="310" t="s">
        <v>71</v>
      </c>
      <c r="G66" s="310"/>
      <c r="H66" s="310" t="s">
        <v>9</v>
      </c>
      <c r="I66" s="310"/>
      <c r="J66" s="310" t="s">
        <v>72</v>
      </c>
      <c r="K66" s="310"/>
      <c r="L66" s="302"/>
      <c r="M66" s="302"/>
      <c r="N66" s="302"/>
      <c r="O66" s="302"/>
      <c r="P66" s="304"/>
      <c r="Q66" s="304"/>
      <c r="R66" s="304"/>
      <c r="S66" s="304"/>
    </row>
    <row r="67" spans="1:19" x14ac:dyDescent="0.2">
      <c r="A67" s="308"/>
      <c r="B67" s="127" t="s">
        <v>7</v>
      </c>
      <c r="C67" s="128" t="s">
        <v>56</v>
      </c>
      <c r="D67" s="127" t="s">
        <v>7</v>
      </c>
      <c r="E67" s="128" t="s">
        <v>56</v>
      </c>
      <c r="F67" s="127" t="s">
        <v>7</v>
      </c>
      <c r="G67" s="128" t="s">
        <v>56</v>
      </c>
      <c r="H67" s="127" t="s">
        <v>7</v>
      </c>
      <c r="I67" s="128" t="s">
        <v>56</v>
      </c>
      <c r="J67" s="127" t="s">
        <v>7</v>
      </c>
      <c r="K67" s="128" t="s">
        <v>56</v>
      </c>
      <c r="L67" s="127" t="s">
        <v>7</v>
      </c>
      <c r="M67" s="128" t="s">
        <v>56</v>
      </c>
      <c r="N67" s="127" t="s">
        <v>7</v>
      </c>
      <c r="O67" s="128" t="s">
        <v>56</v>
      </c>
      <c r="P67" s="127" t="s">
        <v>7</v>
      </c>
      <c r="Q67" s="128" t="s">
        <v>56</v>
      </c>
      <c r="R67" s="127" t="s">
        <v>7</v>
      </c>
      <c r="S67" s="128" t="s">
        <v>56</v>
      </c>
    </row>
    <row r="68" spans="1:19" x14ac:dyDescent="0.2">
      <c r="A68" s="155"/>
      <c r="B68" s="155"/>
      <c r="C68" s="156"/>
      <c r="D68" s="129"/>
      <c r="E68" s="131"/>
      <c r="F68" s="129"/>
      <c r="G68" s="131"/>
      <c r="H68" s="129"/>
      <c r="I68" s="131"/>
      <c r="J68" s="129"/>
      <c r="K68" s="131"/>
      <c r="L68" s="129"/>
      <c r="M68" s="131"/>
      <c r="N68" s="131"/>
      <c r="O68" s="131"/>
      <c r="P68" s="129"/>
      <c r="Q68" s="131"/>
    </row>
    <row r="69" spans="1:19" x14ac:dyDescent="0.2">
      <c r="A69" s="133" t="s">
        <v>69</v>
      </c>
      <c r="B69" s="109">
        <f t="shared" ref="B69:M69" si="39">B9</f>
        <v>1441101.5033423763</v>
      </c>
      <c r="C69" s="110">
        <f t="shared" si="39"/>
        <v>99.956150831142551</v>
      </c>
      <c r="D69" s="109">
        <f t="shared" si="39"/>
        <v>676652.38402842171</v>
      </c>
      <c r="E69" s="110">
        <f t="shared" si="39"/>
        <v>46.953832360805116</v>
      </c>
      <c r="F69" s="109">
        <f t="shared" si="39"/>
        <v>134145.79191827716</v>
      </c>
      <c r="G69" s="110">
        <f t="shared" si="39"/>
        <v>9.3085595710746301</v>
      </c>
      <c r="H69" s="109">
        <f t="shared" si="39"/>
        <v>430005.93407189345</v>
      </c>
      <c r="I69" s="110">
        <f t="shared" si="39"/>
        <v>29.838698597883067</v>
      </c>
      <c r="J69" s="109">
        <f t="shared" si="39"/>
        <v>112500.65803825113</v>
      </c>
      <c r="K69" s="110">
        <f t="shared" si="39"/>
        <v>7.8065741918474192</v>
      </c>
      <c r="L69" s="109">
        <f t="shared" si="39"/>
        <v>545455.84358196601</v>
      </c>
      <c r="M69" s="110">
        <f t="shared" si="39"/>
        <v>37.849925374227908</v>
      </c>
      <c r="N69" s="109">
        <f t="shared" ref="N69:O69" si="40">N9</f>
        <v>631.91103161755564</v>
      </c>
      <c r="O69" s="110">
        <f t="shared" si="40"/>
        <v>4.3849168858123552E-2</v>
      </c>
      <c r="P69" s="109">
        <f>P9</f>
        <v>127611.74315450722</v>
      </c>
      <c r="Q69" s="110">
        <f>Q9</f>
        <v>8.8551530102865534</v>
      </c>
      <c r="R69" s="109">
        <f>R9</f>
        <v>90749.621545873393</v>
      </c>
      <c r="S69" s="110">
        <f>S9</f>
        <v>6.297240085822958</v>
      </c>
    </row>
    <row r="70" spans="1:19" x14ac:dyDescent="0.2">
      <c r="A70" s="134"/>
      <c r="B70" s="109"/>
      <c r="C70" s="110"/>
      <c r="D70" s="109">
        <f t="shared" ref="D70" si="41">F70+H70+J70</f>
        <v>0</v>
      </c>
      <c r="E70" s="110"/>
      <c r="F70" s="109"/>
      <c r="G70" s="110"/>
      <c r="H70" s="109"/>
      <c r="I70" s="110"/>
      <c r="J70" s="109"/>
      <c r="K70" s="110"/>
      <c r="L70" s="109"/>
      <c r="M70" s="110"/>
      <c r="N70" s="109"/>
      <c r="O70" s="110"/>
      <c r="P70" s="109"/>
      <c r="Q70" s="110"/>
    </row>
    <row r="71" spans="1:19" x14ac:dyDescent="0.2">
      <c r="A71" s="137" t="s">
        <v>13</v>
      </c>
      <c r="B71" s="109"/>
      <c r="C71" s="110"/>
      <c r="D71" s="109"/>
      <c r="E71" s="110"/>
      <c r="F71" s="109"/>
      <c r="G71" s="110"/>
      <c r="H71" s="109"/>
      <c r="I71" s="110"/>
      <c r="J71" s="109"/>
      <c r="K71" s="110"/>
      <c r="L71" s="109"/>
      <c r="M71" s="110"/>
      <c r="N71" s="109"/>
      <c r="O71" s="110"/>
      <c r="P71" s="109"/>
      <c r="Q71" s="110"/>
    </row>
    <row r="72" spans="1:19" x14ac:dyDescent="0.2">
      <c r="A72" s="73" t="s">
        <v>111</v>
      </c>
      <c r="B72" s="248">
        <f>[1]CUADRO2!R36</f>
        <v>81175.708945181919</v>
      </c>
      <c r="C72" s="139">
        <f>IF(ISNUMBER(B72/B$9*100),B72/B$9*100,0)</f>
        <v>5.6328932248637189</v>
      </c>
      <c r="D72" s="248">
        <f t="shared" ref="D72:D95" si="42">+F72+H72+J72</f>
        <v>34259.697941505459</v>
      </c>
      <c r="E72" s="139">
        <f>IF(ISNUMBER(D72/D$9*100),D72/D$9*100,0)</f>
        <v>5.0631164169616572</v>
      </c>
      <c r="F72" s="248">
        <f>[1]CUADRO2!T36</f>
        <v>0</v>
      </c>
      <c r="G72" s="139">
        <f>IF(ISNUMBER(F72/F$9*100),F72/F$9*100,0)</f>
        <v>0</v>
      </c>
      <c r="H72" s="248">
        <f>[1]CUADRO2!V36</f>
        <v>34259.697941505459</v>
      </c>
      <c r="I72" s="139">
        <f>IF(ISNUMBER(H72/H$9*100),H72/H$9*100,0)</f>
        <v>7.9672616647605432</v>
      </c>
      <c r="J72" s="248">
        <f>[1]CUADRO2!X36</f>
        <v>0</v>
      </c>
      <c r="K72" s="139">
        <f>IF(ISNUMBER(J72/J$9*100),J72/J$9*100,0)</f>
        <v>0</v>
      </c>
      <c r="L72" s="248">
        <f>[1]CUADRO2!Z36</f>
        <v>26801.472783640816</v>
      </c>
      <c r="M72" s="139">
        <f>IF(ISNUMBER(L72/L$9*100),L72/L$9*100,0)</f>
        <v>4.9135916498093835</v>
      </c>
      <c r="N72" s="259">
        <f>[1]CUADRO2!AB36</f>
        <v>0</v>
      </c>
      <c r="O72" s="139">
        <f>IF(ISNUMBER(N72/N$9*100),N72/N$9*100,0)</f>
        <v>0</v>
      </c>
      <c r="P72" s="248">
        <f>[1]CUADRO2!AD36</f>
        <v>13596.038251858778</v>
      </c>
      <c r="Q72" s="139">
        <f>IF(ISNUMBER(P72/P$9*100),P72/P$9*100,0)</f>
        <v>10.654221873136892</v>
      </c>
      <c r="R72" s="248">
        <f>[1]CUADRO2!AF36</f>
        <v>6518.4999681769787</v>
      </c>
      <c r="S72" s="139">
        <f>IF(ISNUMBER(R72/R$9*100),R72/R$9*100,0)</f>
        <v>7.1829500301352951</v>
      </c>
    </row>
    <row r="73" spans="1:19" x14ac:dyDescent="0.2">
      <c r="A73" s="73" t="s">
        <v>88</v>
      </c>
      <c r="B73" s="248">
        <f>[1]CUADRO2!R37</f>
        <v>1597.6090948424489</v>
      </c>
      <c r="C73" s="139">
        <f t="shared" ref="C73:C95" si="43">IF(ISNUMBER(B73/B$9*100),B73/B$9*100,0)</f>
        <v>0.11086027536138721</v>
      </c>
      <c r="D73" s="248">
        <f t="shared" si="42"/>
        <v>1597.6090948424489</v>
      </c>
      <c r="E73" s="139">
        <f t="shared" ref="E73:E94" si="44">IF(ISNUMBER(D73/D$9*100),D73/D$9*100,0)</f>
        <v>0.2361048497799047</v>
      </c>
      <c r="F73" s="248">
        <f>[1]CUADRO2!T37</f>
        <v>0</v>
      </c>
      <c r="G73" s="139">
        <f t="shared" ref="G73:G94" si="45">IF(ISNUMBER(F73/F$9*100),F73/F$9*100,0)</f>
        <v>0</v>
      </c>
      <c r="H73" s="248">
        <f>[1]CUADRO2!V37</f>
        <v>1597.6090948424489</v>
      </c>
      <c r="I73" s="139">
        <f t="shared" ref="I73:I95" si="46">IF(ISNUMBER(H73/H$9*100),H73/H$9*100,0)</f>
        <v>0.3715318715986235</v>
      </c>
      <c r="J73" s="248">
        <f>[1]CUADRO2!X37</f>
        <v>0</v>
      </c>
      <c r="K73" s="139">
        <f t="shared" ref="K73:K95" si="47">IF(ISNUMBER(J73/J$9*100),J73/J$9*100,0)</f>
        <v>0</v>
      </c>
      <c r="L73" s="248">
        <f>[1]CUADRO2!Z37</f>
        <v>0</v>
      </c>
      <c r="M73" s="139">
        <f t="shared" ref="M73:M95" si="48">IF(ISNUMBER(L73/L$9*100),L73/L$9*100,0)</f>
        <v>0</v>
      </c>
      <c r="N73" s="259">
        <f>[1]CUADRO2!AB37</f>
        <v>0</v>
      </c>
      <c r="O73" s="139">
        <f t="shared" ref="O73:O95" si="49">IF(ISNUMBER(N73/N$9*100),N73/N$9*100,0)</f>
        <v>0</v>
      </c>
      <c r="P73" s="248">
        <f>[1]CUADRO2!AD37</f>
        <v>0</v>
      </c>
      <c r="Q73" s="139">
        <f t="shared" ref="Q73:S95" si="50">IF(ISNUMBER(P73/P$9*100),P73/P$9*100,0)</f>
        <v>0</v>
      </c>
      <c r="R73" s="248">
        <f>[1]CUADRO2!AF37</f>
        <v>0</v>
      </c>
      <c r="S73" s="139">
        <f t="shared" si="50"/>
        <v>0</v>
      </c>
    </row>
    <row r="74" spans="1:19" x14ac:dyDescent="0.2">
      <c r="A74" s="73" t="s">
        <v>112</v>
      </c>
      <c r="B74" s="248">
        <f>[1]CUADRO2!R38</f>
        <v>274292.9923805627</v>
      </c>
      <c r="C74" s="139">
        <f t="shared" si="43"/>
        <v>19.033565071189596</v>
      </c>
      <c r="D74" s="248">
        <f t="shared" si="42"/>
        <v>113684.26748911095</v>
      </c>
      <c r="E74" s="139">
        <f t="shared" si="44"/>
        <v>16.800985287644508</v>
      </c>
      <c r="F74" s="248">
        <f>[1]CUADRO2!T38</f>
        <v>0</v>
      </c>
      <c r="G74" s="139">
        <f t="shared" si="45"/>
        <v>0</v>
      </c>
      <c r="H74" s="248">
        <f>[1]CUADRO2!V38</f>
        <v>113684.26748911095</v>
      </c>
      <c r="I74" s="139">
        <f t="shared" si="46"/>
        <v>26.437836895084306</v>
      </c>
      <c r="J74" s="248">
        <f>[1]CUADRO2!X38</f>
        <v>0</v>
      </c>
      <c r="K74" s="139">
        <f t="shared" si="47"/>
        <v>0</v>
      </c>
      <c r="L74" s="248">
        <f>[1]CUADRO2!Z38</f>
        <v>123500.4640850384</v>
      </c>
      <c r="M74" s="139">
        <f t="shared" si="48"/>
        <v>22.641697863940824</v>
      </c>
      <c r="N74" s="259">
        <f>[1]CUADRO2!AB38</f>
        <v>0</v>
      </c>
      <c r="O74" s="139">
        <f t="shared" si="49"/>
        <v>0</v>
      </c>
      <c r="P74" s="248">
        <f>[1]CUADRO2!AD38</f>
        <v>27655.632321486824</v>
      </c>
      <c r="Q74" s="139">
        <f t="shared" si="50"/>
        <v>21.671698574011707</v>
      </c>
      <c r="R74" s="248">
        <f>[1]CUADRO2!AF38</f>
        <v>9452.6284849273598</v>
      </c>
      <c r="S74" s="139">
        <f t="shared" si="50"/>
        <v>10.416162981075477</v>
      </c>
    </row>
    <row r="75" spans="1:19" x14ac:dyDescent="0.2">
      <c r="A75" s="73" t="s">
        <v>89</v>
      </c>
      <c r="B75" s="248">
        <f>[1]CUADRO2!R39</f>
        <v>1628.4883279340888</v>
      </c>
      <c r="C75" s="139">
        <f t="shared" si="43"/>
        <v>0.11300302748675943</v>
      </c>
      <c r="D75" s="248">
        <f t="shared" si="42"/>
        <v>464.73902175397603</v>
      </c>
      <c r="E75" s="139">
        <f t="shared" si="44"/>
        <v>6.8682093305749051E-2</v>
      </c>
      <c r="F75" s="248">
        <f>[1]CUADRO2!T39</f>
        <v>0</v>
      </c>
      <c r="G75" s="139">
        <f t="shared" si="45"/>
        <v>0</v>
      </c>
      <c r="H75" s="248">
        <f>[1]CUADRO2!V39</f>
        <v>464.73902175397603</v>
      </c>
      <c r="I75" s="139">
        <f t="shared" si="46"/>
        <v>0.10807735078285582</v>
      </c>
      <c r="J75" s="248">
        <f>[1]CUADRO2!X39</f>
        <v>0</v>
      </c>
      <c r="K75" s="139">
        <f t="shared" si="47"/>
        <v>0</v>
      </c>
      <c r="L75" s="248">
        <f>[1]CUADRO2!Z39</f>
        <v>1163.7493061801129</v>
      </c>
      <c r="M75" s="139">
        <f t="shared" si="48"/>
        <v>0.21335353170622606</v>
      </c>
      <c r="N75" s="259">
        <f>[1]CUADRO2!AB39</f>
        <v>0</v>
      </c>
      <c r="O75" s="139">
        <f t="shared" si="49"/>
        <v>0</v>
      </c>
      <c r="P75" s="248">
        <f>[1]CUADRO2!AD39</f>
        <v>0</v>
      </c>
      <c r="Q75" s="139">
        <f t="shared" si="50"/>
        <v>0</v>
      </c>
      <c r="R75" s="248">
        <f>[1]CUADRO2!AF39</f>
        <v>0</v>
      </c>
      <c r="S75" s="139">
        <f t="shared" si="50"/>
        <v>0</v>
      </c>
    </row>
    <row r="76" spans="1:19" x14ac:dyDescent="0.2">
      <c r="A76" s="73" t="s">
        <v>113</v>
      </c>
      <c r="B76" s="248">
        <f>[1]CUADRO2!R40</f>
        <v>1754.9234245751441</v>
      </c>
      <c r="C76" s="139">
        <f t="shared" si="43"/>
        <v>0.12177653138969836</v>
      </c>
      <c r="D76" s="248">
        <f t="shared" si="42"/>
        <v>199.17386646598973</v>
      </c>
      <c r="E76" s="139">
        <f t="shared" si="44"/>
        <v>2.9435182845321026E-2</v>
      </c>
      <c r="F76" s="248">
        <f>[1]CUADRO2!T40</f>
        <v>0</v>
      </c>
      <c r="G76" s="139">
        <f t="shared" si="45"/>
        <v>0</v>
      </c>
      <c r="H76" s="248">
        <f>[1]CUADRO2!V40</f>
        <v>199.17386646598973</v>
      </c>
      <c r="I76" s="139">
        <f t="shared" si="46"/>
        <v>4.6318864621223928E-2</v>
      </c>
      <c r="J76" s="248">
        <f>[1]CUADRO2!X40</f>
        <v>0</v>
      </c>
      <c r="K76" s="139">
        <f t="shared" si="47"/>
        <v>0</v>
      </c>
      <c r="L76" s="248">
        <f>[1]CUADRO2!Z40</f>
        <v>1416.3278515829616</v>
      </c>
      <c r="M76" s="139">
        <f t="shared" si="48"/>
        <v>0.25965948815985668</v>
      </c>
      <c r="N76" s="259">
        <f>[1]CUADRO2!AB40</f>
        <v>0</v>
      </c>
      <c r="O76" s="139">
        <f t="shared" si="49"/>
        <v>0</v>
      </c>
      <c r="P76" s="248">
        <f>[1]CUADRO2!AD40</f>
        <v>0</v>
      </c>
      <c r="Q76" s="139">
        <f t="shared" si="50"/>
        <v>0</v>
      </c>
      <c r="R76" s="248">
        <f>[1]CUADRO2!AF40</f>
        <v>139.42170652619279</v>
      </c>
      <c r="S76" s="139">
        <f t="shared" si="50"/>
        <v>0.15363337516037567</v>
      </c>
    </row>
    <row r="77" spans="1:19" x14ac:dyDescent="0.2">
      <c r="A77" s="73" t="s">
        <v>114</v>
      </c>
      <c r="B77" s="248">
        <f>[1]CUADRO2!R41</f>
        <v>1901.0264114928509</v>
      </c>
      <c r="C77" s="139">
        <f t="shared" si="43"/>
        <v>0.13191481703986577</v>
      </c>
      <c r="D77" s="248">
        <f t="shared" si="42"/>
        <v>873.0836061217301</v>
      </c>
      <c r="E77" s="139">
        <f t="shared" si="44"/>
        <v>0.12902985738760916</v>
      </c>
      <c r="F77" s="248">
        <f>[1]CUADRO2!T41</f>
        <v>0</v>
      </c>
      <c r="G77" s="139">
        <f t="shared" si="45"/>
        <v>0</v>
      </c>
      <c r="H77" s="248">
        <f>[1]CUADRO2!V41</f>
        <v>873.0836061217301</v>
      </c>
      <c r="I77" s="139">
        <f t="shared" si="46"/>
        <v>0.20303989711354956</v>
      </c>
      <c r="J77" s="248">
        <f>[1]CUADRO2!X41</f>
        <v>0</v>
      </c>
      <c r="K77" s="139">
        <f t="shared" si="47"/>
        <v>0</v>
      </c>
      <c r="L77" s="248">
        <f>[1]CUADRO2!Z41</f>
        <v>828.76893890513099</v>
      </c>
      <c r="M77" s="139">
        <f t="shared" si="48"/>
        <v>0.15194061052910718</v>
      </c>
      <c r="N77" s="259">
        <f>[1]CUADRO2!AB41</f>
        <v>0</v>
      </c>
      <c r="O77" s="139">
        <f t="shared" si="49"/>
        <v>0</v>
      </c>
      <c r="P77" s="248">
        <f>[1]CUADRO2!AD41</f>
        <v>0</v>
      </c>
      <c r="Q77" s="139">
        <f t="shared" si="50"/>
        <v>0</v>
      </c>
      <c r="R77" s="248">
        <f>[1]CUADRO2!AF41</f>
        <v>199.17386646598973</v>
      </c>
      <c r="S77" s="139">
        <f t="shared" si="50"/>
        <v>0.21947625022910813</v>
      </c>
    </row>
    <row r="78" spans="1:19" x14ac:dyDescent="0.2">
      <c r="A78" s="73" t="s">
        <v>115</v>
      </c>
      <c r="B78" s="248">
        <f>[1]CUADRO2!R42</f>
        <v>423336.83593658364</v>
      </c>
      <c r="C78" s="139">
        <f t="shared" si="43"/>
        <v>29.375920776900848</v>
      </c>
      <c r="D78" s="248">
        <f t="shared" si="42"/>
        <v>90969.500115954055</v>
      </c>
      <c r="E78" s="139">
        <f t="shared" si="44"/>
        <v>13.444052258320724</v>
      </c>
      <c r="F78" s="248">
        <f>[1]CUADRO2!T42</f>
        <v>0</v>
      </c>
      <c r="G78" s="139">
        <f t="shared" si="45"/>
        <v>0</v>
      </c>
      <c r="H78" s="248">
        <f>[1]CUADRO2!V42</f>
        <v>90969.500115954055</v>
      </c>
      <c r="I78" s="139">
        <f t="shared" si="46"/>
        <v>21.15540575324821</v>
      </c>
      <c r="J78" s="248">
        <f>[1]CUADRO2!X42</f>
        <v>0</v>
      </c>
      <c r="K78" s="139">
        <f t="shared" si="47"/>
        <v>0</v>
      </c>
      <c r="L78" s="248">
        <f>[1]CUADRO2!Z42</f>
        <v>249270.81463567232</v>
      </c>
      <c r="M78" s="139">
        <f t="shared" si="48"/>
        <v>45.699540589524226</v>
      </c>
      <c r="N78" s="259">
        <f>[1]CUADRO2!AB42</f>
        <v>0</v>
      </c>
      <c r="O78" s="139">
        <f t="shared" si="49"/>
        <v>0</v>
      </c>
      <c r="P78" s="248">
        <f>[1]CUADRO2!AD42</f>
        <v>63144.53416886671</v>
      </c>
      <c r="Q78" s="139">
        <f t="shared" si="50"/>
        <v>49.481758189302241</v>
      </c>
      <c r="R78" s="248">
        <f>[1]CUADRO2!AF42</f>
        <v>19951.987016090992</v>
      </c>
      <c r="S78" s="139">
        <f t="shared" si="50"/>
        <v>21.985752310829618</v>
      </c>
    </row>
    <row r="79" spans="1:19" x14ac:dyDescent="0.2">
      <c r="A79" s="73" t="s">
        <v>90</v>
      </c>
      <c r="B79" s="248">
        <f>[1]CUADRO2!R43</f>
        <v>12949.936720892116</v>
      </c>
      <c r="C79" s="139">
        <f t="shared" si="43"/>
        <v>0.8986137819478407</v>
      </c>
      <c r="D79" s="248">
        <f t="shared" si="42"/>
        <v>8999.0283956372805</v>
      </c>
      <c r="E79" s="139">
        <f t="shared" si="44"/>
        <v>1.3299337456053788</v>
      </c>
      <c r="F79" s="248">
        <f>[1]CUADRO2!T43</f>
        <v>697.10853263096396</v>
      </c>
      <c r="G79" s="139">
        <f t="shared" si="45"/>
        <v>0.51966485318872235</v>
      </c>
      <c r="H79" s="248">
        <f>[1]CUADRO2!V43</f>
        <v>8301.9198630063165</v>
      </c>
      <c r="I79" s="139">
        <f t="shared" si="46"/>
        <v>1.9306523945826068</v>
      </c>
      <c r="J79" s="248">
        <f>[1]CUADRO2!X43</f>
        <v>0</v>
      </c>
      <c r="K79" s="139">
        <f t="shared" si="47"/>
        <v>0</v>
      </c>
      <c r="L79" s="248">
        <f>[1]CUADRO2!Z43</f>
        <v>764.90587582447097</v>
      </c>
      <c r="M79" s="139">
        <f t="shared" si="48"/>
        <v>0.14023241016200208</v>
      </c>
      <c r="N79" s="259">
        <f>[1]CUADRO2!AB43</f>
        <v>0</v>
      </c>
      <c r="O79" s="139">
        <f t="shared" si="49"/>
        <v>0</v>
      </c>
      <c r="P79" s="248">
        <f>[1]CUADRO2!AD43</f>
        <v>2210.0505037470161</v>
      </c>
      <c r="Q79" s="139">
        <f t="shared" si="50"/>
        <v>1.7318551170256917</v>
      </c>
      <c r="R79" s="248">
        <f>[1]CUADRO2!AF43</f>
        <v>975.95194568334955</v>
      </c>
      <c r="S79" s="139">
        <f t="shared" si="50"/>
        <v>1.0754336261226298</v>
      </c>
    </row>
    <row r="80" spans="1:19" x14ac:dyDescent="0.2">
      <c r="A80" s="73" t="s">
        <v>116</v>
      </c>
      <c r="B80" s="248">
        <f>[1]CUADRO2!R44</f>
        <v>126307.59793969552</v>
      </c>
      <c r="C80" s="139">
        <f t="shared" si="43"/>
        <v>8.7646565940530703</v>
      </c>
      <c r="D80" s="248">
        <f t="shared" si="42"/>
        <v>50250.988265635497</v>
      </c>
      <c r="E80" s="139">
        <f t="shared" si="44"/>
        <v>7.4264111753317614</v>
      </c>
      <c r="F80" s="248">
        <f>[1]CUADRO2!T44</f>
        <v>0</v>
      </c>
      <c r="G80" s="139">
        <f t="shared" si="45"/>
        <v>0</v>
      </c>
      <c r="H80" s="248">
        <f>[1]CUADRO2!V44</f>
        <v>50250.988265635497</v>
      </c>
      <c r="I80" s="139">
        <f t="shared" si="46"/>
        <v>11.686115070503641</v>
      </c>
      <c r="J80" s="248">
        <f>[1]CUADRO2!X44</f>
        <v>0</v>
      </c>
      <c r="K80" s="139">
        <f t="shared" si="47"/>
        <v>0</v>
      </c>
      <c r="L80" s="248">
        <f>[1]CUADRO2!Z44</f>
        <v>56692.646795709661</v>
      </c>
      <c r="M80" s="139">
        <f t="shared" si="48"/>
        <v>10.393627176750636</v>
      </c>
      <c r="N80" s="259">
        <f>[1]CUADRO2!AB44</f>
        <v>0</v>
      </c>
      <c r="O80" s="139">
        <f t="shared" si="49"/>
        <v>0</v>
      </c>
      <c r="P80" s="248">
        <f>[1]CUADRO2!AD44</f>
        <v>14269.345351930982</v>
      </c>
      <c r="Q80" s="139">
        <f t="shared" si="50"/>
        <v>11.181843456721868</v>
      </c>
      <c r="R80" s="248">
        <f>[1]CUADRO2!AF44</f>
        <v>5094.6175264194871</v>
      </c>
      <c r="S80" s="139">
        <f t="shared" si="50"/>
        <v>5.6139270221024429</v>
      </c>
    </row>
    <row r="81" spans="1:19" x14ac:dyDescent="0.2">
      <c r="A81" s="73" t="s">
        <v>117</v>
      </c>
      <c r="B81" s="248">
        <f>[1]CUADRO2!R45</f>
        <v>7004.3768858083713</v>
      </c>
      <c r="C81" s="139">
        <f t="shared" si="43"/>
        <v>0.48604327103697947</v>
      </c>
      <c r="D81" s="248">
        <f t="shared" si="42"/>
        <v>7004.3768858083713</v>
      </c>
      <c r="E81" s="139">
        <f t="shared" si="44"/>
        <v>1.0351514383364921</v>
      </c>
      <c r="F81" s="248">
        <f>[1]CUADRO2!T45</f>
        <v>312.00959253393603</v>
      </c>
      <c r="G81" s="139">
        <f t="shared" si="45"/>
        <v>0.23258992180985827</v>
      </c>
      <c r="H81" s="248">
        <f>[1]CUADRO2!V45</f>
        <v>6692.3672932744348</v>
      </c>
      <c r="I81" s="139">
        <f t="shared" si="46"/>
        <v>1.5563430090142722</v>
      </c>
      <c r="J81" s="248">
        <f>[1]CUADRO2!X45</f>
        <v>0</v>
      </c>
      <c r="K81" s="139">
        <f t="shared" si="47"/>
        <v>0</v>
      </c>
      <c r="L81" s="248">
        <f>[1]CUADRO2!Z45</f>
        <v>0</v>
      </c>
      <c r="M81" s="139">
        <f t="shared" si="48"/>
        <v>0</v>
      </c>
      <c r="N81" s="259">
        <f>[1]CUADRO2!AB45</f>
        <v>0</v>
      </c>
      <c r="O81" s="139">
        <f t="shared" si="49"/>
        <v>0</v>
      </c>
      <c r="P81" s="248">
        <f>[1]CUADRO2!AD45</f>
        <v>0</v>
      </c>
      <c r="Q81" s="139">
        <f t="shared" si="50"/>
        <v>0</v>
      </c>
      <c r="R81" s="248">
        <f>[1]CUADRO2!AF45</f>
        <v>0</v>
      </c>
      <c r="S81" s="139">
        <f t="shared" si="50"/>
        <v>0</v>
      </c>
    </row>
    <row r="82" spans="1:19" x14ac:dyDescent="0.2">
      <c r="A82" s="73" t="s">
        <v>118</v>
      </c>
      <c r="B82" s="248">
        <f>[1]CUADRO2!R46</f>
        <v>21747.651251744308</v>
      </c>
      <c r="C82" s="139">
        <f t="shared" si="43"/>
        <v>1.5090991995570426</v>
      </c>
      <c r="D82" s="248">
        <f t="shared" si="42"/>
        <v>21108.607613807329</v>
      </c>
      <c r="E82" s="139">
        <f t="shared" si="44"/>
        <v>3.11956450787007</v>
      </c>
      <c r="F82" s="248">
        <f>[1]CUADRO2!T46</f>
        <v>1475.2926662198342</v>
      </c>
      <c r="G82" s="139">
        <f t="shared" si="45"/>
        <v>1.0997681292295745</v>
      </c>
      <c r="H82" s="248">
        <f>[1]CUADRO2!V46</f>
        <v>19633.314947587496</v>
      </c>
      <c r="I82" s="139">
        <f t="shared" si="46"/>
        <v>4.5658241879761983</v>
      </c>
      <c r="J82" s="248">
        <f>[1]CUADRO2!X46</f>
        <v>0</v>
      </c>
      <c r="K82" s="139">
        <f t="shared" si="47"/>
        <v>0</v>
      </c>
      <c r="L82" s="248">
        <f>[1]CUADRO2!Z46</f>
        <v>0</v>
      </c>
      <c r="M82" s="139">
        <f t="shared" si="48"/>
        <v>0</v>
      </c>
      <c r="N82" s="259">
        <f>[1]CUADRO2!AB46</f>
        <v>0</v>
      </c>
      <c r="O82" s="139">
        <f t="shared" si="49"/>
        <v>0</v>
      </c>
      <c r="P82" s="248">
        <f>[1]CUADRO2!AD46</f>
        <v>0</v>
      </c>
      <c r="Q82" s="139">
        <f t="shared" si="50"/>
        <v>0</v>
      </c>
      <c r="R82" s="248">
        <f>[1]CUADRO2!AF46</f>
        <v>639.04363793697962</v>
      </c>
      <c r="S82" s="139">
        <f t="shared" si="50"/>
        <v>0.70418325393670855</v>
      </c>
    </row>
    <row r="83" spans="1:19" x14ac:dyDescent="0.2">
      <c r="A83" s="73" t="s">
        <v>91</v>
      </c>
      <c r="B83" s="248">
        <f>[1]CUADRO2!R47</f>
        <v>2527.6534683911518</v>
      </c>
      <c r="C83" s="139">
        <f t="shared" si="43"/>
        <v>0.17539732368113647</v>
      </c>
      <c r="D83" s="248">
        <f t="shared" si="42"/>
        <v>2527.6534683911518</v>
      </c>
      <c r="E83" s="139">
        <f t="shared" si="44"/>
        <v>0.37355273225269264</v>
      </c>
      <c r="F83" s="248">
        <f>[1]CUADRO2!T47</f>
        <v>0</v>
      </c>
      <c r="G83" s="139">
        <f t="shared" si="45"/>
        <v>0</v>
      </c>
      <c r="H83" s="248">
        <f>[1]CUADRO2!V47</f>
        <v>2527.6534683911518</v>
      </c>
      <c r="I83" s="139">
        <f t="shared" si="46"/>
        <v>0.58781827600745362</v>
      </c>
      <c r="J83" s="248">
        <f>[1]CUADRO2!X47</f>
        <v>0</v>
      </c>
      <c r="K83" s="139">
        <f t="shared" si="47"/>
        <v>0</v>
      </c>
      <c r="L83" s="248">
        <f>[1]CUADRO2!Z47</f>
        <v>0</v>
      </c>
      <c r="M83" s="139">
        <f t="shared" si="48"/>
        <v>0</v>
      </c>
      <c r="N83" s="259">
        <f>[1]CUADRO2!AB47</f>
        <v>0</v>
      </c>
      <c r="O83" s="139">
        <f t="shared" si="49"/>
        <v>0</v>
      </c>
      <c r="P83" s="248">
        <f>[1]CUADRO2!AD47</f>
        <v>0</v>
      </c>
      <c r="Q83" s="139">
        <f t="shared" si="50"/>
        <v>0</v>
      </c>
      <c r="R83" s="248">
        <f>[1]CUADRO2!AF47</f>
        <v>0</v>
      </c>
      <c r="S83" s="139">
        <f t="shared" si="50"/>
        <v>0</v>
      </c>
    </row>
    <row r="84" spans="1:19" x14ac:dyDescent="0.2">
      <c r="A84" s="73" t="s">
        <v>119</v>
      </c>
      <c r="B84" s="248">
        <f>[1]CUADRO2!R48</f>
        <v>19011.423221209363</v>
      </c>
      <c r="C84" s="139">
        <f t="shared" si="43"/>
        <v>1.3192286023653281</v>
      </c>
      <c r="D84" s="248">
        <f t="shared" si="42"/>
        <v>7626.3571656909326</v>
      </c>
      <c r="E84" s="139">
        <f t="shared" si="44"/>
        <v>1.1270716464911767</v>
      </c>
      <c r="F84" s="248">
        <f>[1]CUADRO2!T48</f>
        <v>0</v>
      </c>
      <c r="G84" s="139">
        <f t="shared" si="45"/>
        <v>0</v>
      </c>
      <c r="H84" s="248">
        <f>[1]CUADRO2!V48</f>
        <v>7626.3571656909326</v>
      </c>
      <c r="I84" s="139">
        <f t="shared" si="46"/>
        <v>1.7735469586370562</v>
      </c>
      <c r="J84" s="248">
        <f>[1]CUADRO2!X48</f>
        <v>0</v>
      </c>
      <c r="K84" s="139">
        <f t="shared" si="47"/>
        <v>0</v>
      </c>
      <c r="L84" s="248">
        <f>[1]CUADRO2!Z48</f>
        <v>10244.194429504831</v>
      </c>
      <c r="M84" s="139">
        <f t="shared" si="48"/>
        <v>1.8780978423903214</v>
      </c>
      <c r="N84" s="259">
        <f>[1]CUADRO2!AB48</f>
        <v>0</v>
      </c>
      <c r="O84" s="139">
        <f t="shared" si="49"/>
        <v>0</v>
      </c>
      <c r="P84" s="248">
        <f>[1]CUADRO2!AD48</f>
        <v>492.48932509136284</v>
      </c>
      <c r="Q84" s="139">
        <f t="shared" si="50"/>
        <v>0.38592790359040574</v>
      </c>
      <c r="R84" s="248">
        <f>[1]CUADRO2!AF48</f>
        <v>648.38230092223603</v>
      </c>
      <c r="S84" s="139">
        <f t="shared" si="50"/>
        <v>0.71447383457624958</v>
      </c>
    </row>
    <row r="85" spans="1:19" x14ac:dyDescent="0.2">
      <c r="A85" s="73" t="s">
        <v>92</v>
      </c>
      <c r="B85" s="248">
        <f>[1]CUADRO2!R49</f>
        <v>27798.96316554349</v>
      </c>
      <c r="C85" s="139">
        <f t="shared" si="43"/>
        <v>1.9290079915306995</v>
      </c>
      <c r="D85" s="248">
        <f t="shared" si="42"/>
        <v>18745.272684780481</v>
      </c>
      <c r="E85" s="139">
        <f t="shared" si="44"/>
        <v>2.770295816173924</v>
      </c>
      <c r="F85" s="248">
        <f>[1]CUADRO2!T49</f>
        <v>604.16072828016877</v>
      </c>
      <c r="G85" s="139">
        <f t="shared" si="45"/>
        <v>0.45037620609689266</v>
      </c>
      <c r="H85" s="248">
        <f>[1]CUADRO2!V49</f>
        <v>18141.111956500314</v>
      </c>
      <c r="I85" s="139">
        <f t="shared" si="46"/>
        <v>4.2188050254830367</v>
      </c>
      <c r="J85" s="248">
        <f>[1]CUADRO2!X49</f>
        <v>0</v>
      </c>
      <c r="K85" s="139">
        <f t="shared" si="47"/>
        <v>0</v>
      </c>
      <c r="L85" s="248">
        <f>[1]CUADRO2!Z49</f>
        <v>3607.1710801707231</v>
      </c>
      <c r="M85" s="139">
        <f t="shared" si="48"/>
        <v>0.66131312417201582</v>
      </c>
      <c r="N85" s="259">
        <f>[1]CUADRO2!AB49</f>
        <v>0</v>
      </c>
      <c r="O85" s="139">
        <f t="shared" si="49"/>
        <v>0</v>
      </c>
      <c r="P85" s="248">
        <f>[1]CUADRO2!AD49</f>
        <v>1876.4525078948345</v>
      </c>
      <c r="Q85" s="139">
        <f t="shared" si="50"/>
        <v>1.4704387398132321</v>
      </c>
      <c r="R85" s="248">
        <f>[1]CUADRO2!AF49</f>
        <v>3570.0668926974349</v>
      </c>
      <c r="S85" s="139">
        <f t="shared" si="50"/>
        <v>3.9339744143095814</v>
      </c>
    </row>
    <row r="86" spans="1:19" x14ac:dyDescent="0.2">
      <c r="A86" s="73" t="s">
        <v>120</v>
      </c>
      <c r="B86" s="248">
        <f>[1]CUADRO2!R50</f>
        <v>33018.559554873362</v>
      </c>
      <c r="C86" s="139">
        <f t="shared" si="43"/>
        <v>2.2912029082124152</v>
      </c>
      <c r="D86" s="248">
        <f t="shared" si="42"/>
        <v>33018.559554873362</v>
      </c>
      <c r="E86" s="139">
        <f t="shared" si="44"/>
        <v>4.8796930793768505</v>
      </c>
      <c r="F86" s="248">
        <f>[1]CUADRO2!T50</f>
        <v>33018.559554873362</v>
      </c>
      <c r="G86" s="139">
        <f t="shared" si="45"/>
        <v>24.613936138219355</v>
      </c>
      <c r="H86" s="248">
        <f>[1]CUADRO2!V50</f>
        <v>0</v>
      </c>
      <c r="I86" s="139">
        <f t="shared" si="46"/>
        <v>0</v>
      </c>
      <c r="J86" s="248">
        <f>[1]CUADRO2!X50</f>
        <v>0</v>
      </c>
      <c r="K86" s="139">
        <f t="shared" si="47"/>
        <v>0</v>
      </c>
      <c r="L86" s="248">
        <f>[1]CUADRO2!Z50</f>
        <v>0</v>
      </c>
      <c r="M86" s="139">
        <f t="shared" si="48"/>
        <v>0</v>
      </c>
      <c r="N86" s="259">
        <f>[1]CUADRO2!AB50</f>
        <v>0</v>
      </c>
      <c r="O86" s="139">
        <f t="shared" si="49"/>
        <v>0</v>
      </c>
      <c r="P86" s="248">
        <f>[1]CUADRO2!AD50</f>
        <v>0</v>
      </c>
      <c r="Q86" s="139">
        <f t="shared" si="50"/>
        <v>0</v>
      </c>
      <c r="R86" s="248">
        <f>[1]CUADRO2!AF50</f>
        <v>0</v>
      </c>
      <c r="S86" s="139">
        <f t="shared" si="50"/>
        <v>0</v>
      </c>
    </row>
    <row r="87" spans="1:19" x14ac:dyDescent="0.2">
      <c r="A87" s="73" t="s">
        <v>93</v>
      </c>
      <c r="B87" s="248">
        <f>[1]CUADRO2!R51</f>
        <v>92114.672176947832</v>
      </c>
      <c r="C87" s="139">
        <f t="shared" si="43"/>
        <v>6.3919628120090346</v>
      </c>
      <c r="D87" s="248">
        <f t="shared" si="42"/>
        <v>89945.819504176296</v>
      </c>
      <c r="E87" s="139">
        <f t="shared" si="44"/>
        <v>13.292766216042514</v>
      </c>
      <c r="F87" s="248">
        <f>[1]CUADRO2!T51</f>
        <v>75397.874043809279</v>
      </c>
      <c r="G87" s="139">
        <f t="shared" si="45"/>
        <v>56.20591817724879</v>
      </c>
      <c r="H87" s="248">
        <f>[1]CUADRO2!V51</f>
        <v>14547.945460367016</v>
      </c>
      <c r="I87" s="139">
        <f t="shared" si="46"/>
        <v>3.383196441641366</v>
      </c>
      <c r="J87" s="248">
        <f>[1]CUADRO2!X51</f>
        <v>0</v>
      </c>
      <c r="K87" s="139">
        <f t="shared" si="47"/>
        <v>0</v>
      </c>
      <c r="L87" s="248">
        <f>[1]CUADRO2!Z51</f>
        <v>1031.1740582982125</v>
      </c>
      <c r="M87" s="139">
        <f t="shared" si="48"/>
        <v>0.18904812743898256</v>
      </c>
      <c r="N87" s="259">
        <f>[1]CUADRO2!AB51</f>
        <v>0</v>
      </c>
      <c r="O87" s="139">
        <f t="shared" si="49"/>
        <v>0</v>
      </c>
      <c r="P87" s="248">
        <f>[1]CUADRO2!AD51</f>
        <v>0</v>
      </c>
      <c r="Q87" s="139">
        <f t="shared" si="50"/>
        <v>0</v>
      </c>
      <c r="R87" s="248">
        <f>[1]CUADRO2!AF51</f>
        <v>1137.6786144733178</v>
      </c>
      <c r="S87" s="139">
        <f t="shared" si="50"/>
        <v>1.2536455745969453</v>
      </c>
    </row>
    <row r="88" spans="1:19" x14ac:dyDescent="0.2">
      <c r="A88" s="73" t="s">
        <v>121</v>
      </c>
      <c r="B88" s="248">
        <f>[1]CUADRO2!R52</f>
        <v>55594.589038423976</v>
      </c>
      <c r="C88" s="139">
        <f t="shared" si="43"/>
        <v>3.8577844037690823</v>
      </c>
      <c r="D88" s="248">
        <f t="shared" si="42"/>
        <v>44242.202771578675</v>
      </c>
      <c r="E88" s="139">
        <f t="shared" si="44"/>
        <v>6.5383945753925481</v>
      </c>
      <c r="F88" s="248">
        <f>[1]CUADRO2!T52</f>
        <v>21014.200223790715</v>
      </c>
      <c r="G88" s="139">
        <f t="shared" si="45"/>
        <v>15.665195250099801</v>
      </c>
      <c r="H88" s="248">
        <f>[1]CUADRO2!V52</f>
        <v>23228.002547787961</v>
      </c>
      <c r="I88" s="139">
        <f t="shared" si="46"/>
        <v>5.4017865120680932</v>
      </c>
      <c r="J88" s="248">
        <f>[1]CUADRO2!X52</f>
        <v>0</v>
      </c>
      <c r="K88" s="139">
        <f t="shared" si="47"/>
        <v>0</v>
      </c>
      <c r="L88" s="248">
        <f>[1]CUADRO2!Z52</f>
        <v>8481.1744302793213</v>
      </c>
      <c r="M88" s="139">
        <f t="shared" si="48"/>
        <v>1.554878278429306</v>
      </c>
      <c r="N88" s="259">
        <f>[1]CUADRO2!AB52</f>
        <v>631.91103161755564</v>
      </c>
      <c r="O88" s="139">
        <f t="shared" si="49"/>
        <v>100</v>
      </c>
      <c r="P88" s="248">
        <f>[1]CUADRO2!AD52</f>
        <v>663.01515112410482</v>
      </c>
      <c r="Q88" s="139">
        <f t="shared" si="50"/>
        <v>0.5195565351077075</v>
      </c>
      <c r="R88" s="248">
        <f>[1]CUADRO2!AF52</f>
        <v>1576.2856538243395</v>
      </c>
      <c r="S88" s="139">
        <f t="shared" si="50"/>
        <v>1.7369611321492249</v>
      </c>
    </row>
    <row r="89" spans="1:19" x14ac:dyDescent="0.2">
      <c r="A89" s="73" t="s">
        <v>122</v>
      </c>
      <c r="B89" s="248">
        <f>[1]CUADRO2!R53</f>
        <v>2802.4074135817918</v>
      </c>
      <c r="C89" s="139">
        <f t="shared" si="43"/>
        <v>0.19446287489688344</v>
      </c>
      <c r="D89" s="248">
        <f t="shared" si="42"/>
        <v>731.71023141347268</v>
      </c>
      <c r="E89" s="139">
        <f t="shared" si="44"/>
        <v>0.10813679943862259</v>
      </c>
      <c r="F89" s="248">
        <f>[1]CUADRO2!T53</f>
        <v>0</v>
      </c>
      <c r="G89" s="139">
        <f t="shared" si="45"/>
        <v>0</v>
      </c>
      <c r="H89" s="248">
        <f>[1]CUADRO2!V53</f>
        <v>731.71023141347268</v>
      </c>
      <c r="I89" s="139">
        <f t="shared" si="46"/>
        <v>0.17016282182076509</v>
      </c>
      <c r="J89" s="248">
        <f>[1]CUADRO2!X53</f>
        <v>0</v>
      </c>
      <c r="K89" s="139">
        <f t="shared" si="47"/>
        <v>0</v>
      </c>
      <c r="L89" s="248">
        <f>[1]CUADRO2!Z53</f>
        <v>1364.5619450379791</v>
      </c>
      <c r="M89" s="139">
        <f t="shared" si="48"/>
        <v>0.25016909454613362</v>
      </c>
      <c r="N89" s="259">
        <f>[1]CUADRO2!AB53</f>
        <v>0</v>
      </c>
      <c r="O89" s="139">
        <f t="shared" si="49"/>
        <v>0</v>
      </c>
      <c r="P89" s="248">
        <f>[1]CUADRO2!AD53</f>
        <v>353.06761856517005</v>
      </c>
      <c r="Q89" s="139">
        <f t="shared" si="50"/>
        <v>0.27667329811308183</v>
      </c>
      <c r="R89" s="248">
        <f>[1]CUADRO2!AF53</f>
        <v>353.06761856517005</v>
      </c>
      <c r="S89" s="139">
        <f t="shared" si="50"/>
        <v>0.3890568495502722</v>
      </c>
    </row>
    <row r="90" spans="1:19" x14ac:dyDescent="0.2">
      <c r="A90" s="73" t="s">
        <v>94</v>
      </c>
      <c r="B90" s="248">
        <f>[1]CUADRO2!R54</f>
        <v>97309.804213033916</v>
      </c>
      <c r="C90" s="139">
        <f t="shared" si="43"/>
        <v>6.7524601138324609</v>
      </c>
      <c r="D90" s="248">
        <f t="shared" si="42"/>
        <v>18258.045070767002</v>
      </c>
      <c r="E90" s="139">
        <f t="shared" si="44"/>
        <v>2.6982902154380204</v>
      </c>
      <c r="F90" s="248">
        <f>[1]CUADRO2!T54</f>
        <v>0</v>
      </c>
      <c r="G90" s="139">
        <f t="shared" si="45"/>
        <v>0</v>
      </c>
      <c r="H90" s="248">
        <f>[1]CUADRO2!V54</f>
        <v>11219.561349012296</v>
      </c>
      <c r="I90" s="139">
        <f t="shared" si="46"/>
        <v>2.6091643068201189</v>
      </c>
      <c r="J90" s="248">
        <f>[1]CUADRO2!X54</f>
        <v>7038.4837217547056</v>
      </c>
      <c r="K90" s="139">
        <f t="shared" si="47"/>
        <v>6.2563933798161111</v>
      </c>
      <c r="L90" s="248">
        <f>[1]CUADRO2!Z54</f>
        <v>53043.76606818552</v>
      </c>
      <c r="M90" s="139">
        <f t="shared" si="48"/>
        <v>9.7246673020956642</v>
      </c>
      <c r="N90" s="259">
        <f>[1]CUADRO2!AB54</f>
        <v>0</v>
      </c>
      <c r="O90" s="139">
        <f t="shared" si="49"/>
        <v>0</v>
      </c>
      <c r="P90" s="248">
        <f>[1]CUADRO2!AD54</f>
        <v>697.10853263096408</v>
      </c>
      <c r="Q90" s="139">
        <f t="shared" si="50"/>
        <v>0.54627302738661976</v>
      </c>
      <c r="R90" s="248">
        <f>[1]CUADRO2!AF54</f>
        <v>25310.884541450516</v>
      </c>
      <c r="S90" s="139">
        <f t="shared" si="50"/>
        <v>27.890898177086076</v>
      </c>
    </row>
    <row r="91" spans="1:19" x14ac:dyDescent="0.2">
      <c r="A91" s="73" t="s">
        <v>123</v>
      </c>
      <c r="B91" s="248">
        <f>[1]CUADRO2!R55</f>
        <v>145447.43892255594</v>
      </c>
      <c r="C91" s="139">
        <f t="shared" si="43"/>
        <v>10.092796280152141</v>
      </c>
      <c r="D91" s="248">
        <f t="shared" si="42"/>
        <v>123474.74385230841</v>
      </c>
      <c r="E91" s="139">
        <f t="shared" si="44"/>
        <v>18.247884255902076</v>
      </c>
      <c r="F91" s="248">
        <f>[1]CUADRO2!T55</f>
        <v>0</v>
      </c>
      <c r="G91" s="139">
        <f t="shared" si="45"/>
        <v>0</v>
      </c>
      <c r="H91" s="248">
        <f>[1]CUADRO2!V55</f>
        <v>18012.569535811959</v>
      </c>
      <c r="I91" s="139">
        <f t="shared" si="46"/>
        <v>4.1889118518072372</v>
      </c>
      <c r="J91" s="248">
        <f>[1]CUADRO2!X55</f>
        <v>105462.17431649646</v>
      </c>
      <c r="K91" s="139">
        <f t="shared" si="47"/>
        <v>93.743606620183911</v>
      </c>
      <c r="L91" s="248">
        <f>[1]CUADRO2!Z55</f>
        <v>6965.8078848839368</v>
      </c>
      <c r="M91" s="139">
        <f t="shared" si="48"/>
        <v>1.2770617396158082</v>
      </c>
      <c r="N91" s="259">
        <f>[1]CUADRO2!AB55</f>
        <v>0</v>
      </c>
      <c r="O91" s="139">
        <f t="shared" si="49"/>
        <v>0</v>
      </c>
      <c r="P91" s="248">
        <f>[1]CUADRO2!AD55</f>
        <v>1453.5795181889901</v>
      </c>
      <c r="Q91" s="139">
        <f t="shared" si="50"/>
        <v>1.1390640722061556</v>
      </c>
      <c r="R91" s="248">
        <f>[1]CUADRO2!AF55</f>
        <v>13553.307667174624</v>
      </c>
      <c r="S91" s="139">
        <f t="shared" si="50"/>
        <v>14.934836571548132</v>
      </c>
    </row>
    <row r="92" spans="1:19" x14ac:dyDescent="0.2">
      <c r="A92" s="73" t="s">
        <v>124</v>
      </c>
      <c r="B92" s="248">
        <f>[1]CUADRO2!R56</f>
        <v>4324.1050226444804</v>
      </c>
      <c r="C92" s="139">
        <f t="shared" si="43"/>
        <v>0.30005554866298417</v>
      </c>
      <c r="D92" s="248">
        <f t="shared" si="42"/>
        <v>4324.1050226444804</v>
      </c>
      <c r="E92" s="139">
        <f t="shared" si="44"/>
        <v>0.63904378743204915</v>
      </c>
      <c r="F92" s="248">
        <f>[1]CUADRO2!T56</f>
        <v>0</v>
      </c>
      <c r="G92" s="139">
        <f t="shared" si="45"/>
        <v>0</v>
      </c>
      <c r="H92" s="248">
        <f>[1]CUADRO2!V56</f>
        <v>4324.1050226444804</v>
      </c>
      <c r="I92" s="139">
        <f t="shared" si="46"/>
        <v>1.0055919418827197</v>
      </c>
      <c r="J92" s="248">
        <f>[1]CUADRO2!X56</f>
        <v>0</v>
      </c>
      <c r="K92" s="139">
        <f t="shared" si="47"/>
        <v>0</v>
      </c>
      <c r="L92" s="248">
        <f>[1]CUADRO2!Z56</f>
        <v>0</v>
      </c>
      <c r="M92" s="139">
        <f t="shared" si="48"/>
        <v>0</v>
      </c>
      <c r="N92" s="259">
        <f>[1]CUADRO2!AB56</f>
        <v>0</v>
      </c>
      <c r="O92" s="139">
        <f t="shared" si="49"/>
        <v>0</v>
      </c>
      <c r="P92" s="248">
        <f>[1]CUADRO2!AD56</f>
        <v>0</v>
      </c>
      <c r="Q92" s="139">
        <f t="shared" si="50"/>
        <v>0</v>
      </c>
      <c r="R92" s="248">
        <f>[1]CUADRO2!AF56</f>
        <v>0</v>
      </c>
      <c r="S92" s="139">
        <f t="shared" si="50"/>
        <v>0</v>
      </c>
    </row>
    <row r="93" spans="1:19" x14ac:dyDescent="0.2">
      <c r="A93" s="73" t="s">
        <v>125</v>
      </c>
      <c r="B93" s="248">
        <f>[1]CUADRO2!R57</f>
        <v>0</v>
      </c>
      <c r="C93" s="139">
        <f t="shared" si="43"/>
        <v>0</v>
      </c>
      <c r="D93" s="248">
        <f t="shared" si="42"/>
        <v>0</v>
      </c>
      <c r="E93" s="139">
        <f t="shared" si="44"/>
        <v>0</v>
      </c>
      <c r="F93" s="248">
        <f>[1]CUADRO2!T57</f>
        <v>0</v>
      </c>
      <c r="G93" s="139">
        <f t="shared" si="45"/>
        <v>0</v>
      </c>
      <c r="H93" s="248">
        <f>[1]CUADRO2!V57</f>
        <v>0</v>
      </c>
      <c r="I93" s="139">
        <f t="shared" si="46"/>
        <v>0</v>
      </c>
      <c r="J93" s="248">
        <f>[1]CUADRO2!X57</f>
        <v>0</v>
      </c>
      <c r="K93" s="139">
        <f t="shared" si="47"/>
        <v>0</v>
      </c>
      <c r="L93" s="248">
        <f>[1]CUADRO2!Z57</f>
        <v>0</v>
      </c>
      <c r="M93" s="139">
        <f t="shared" si="48"/>
        <v>0</v>
      </c>
      <c r="N93" s="259">
        <f>[1]CUADRO2!AB57</f>
        <v>0</v>
      </c>
      <c r="O93" s="139">
        <f t="shared" si="49"/>
        <v>0</v>
      </c>
      <c r="P93" s="248">
        <f>[1]CUADRO2!AD57</f>
        <v>0</v>
      </c>
      <c r="Q93" s="139">
        <f t="shared" si="50"/>
        <v>0</v>
      </c>
      <c r="R93" s="248">
        <f>[1]CUADRO2!AF57</f>
        <v>0</v>
      </c>
      <c r="S93" s="139">
        <f t="shared" si="50"/>
        <v>0</v>
      </c>
    </row>
    <row r="94" spans="1:19" x14ac:dyDescent="0.2">
      <c r="A94" s="73" t="s">
        <v>62</v>
      </c>
      <c r="B94" s="248">
        <f>[1]CUADRO2!R58</f>
        <v>0</v>
      </c>
      <c r="C94" s="139">
        <f t="shared" si="43"/>
        <v>0</v>
      </c>
      <c r="D94" s="248">
        <f t="shared" si="42"/>
        <v>0</v>
      </c>
      <c r="E94" s="139">
        <f t="shared" si="44"/>
        <v>0</v>
      </c>
      <c r="F94" s="248">
        <f>[1]CUADRO2!T58</f>
        <v>0</v>
      </c>
      <c r="G94" s="139">
        <f t="shared" si="45"/>
        <v>0</v>
      </c>
      <c r="H94" s="248">
        <f>[1]CUADRO2!V58</f>
        <v>0</v>
      </c>
      <c r="I94" s="139">
        <f t="shared" si="46"/>
        <v>0</v>
      </c>
      <c r="J94" s="248">
        <f>[1]CUADRO2!X58</f>
        <v>0</v>
      </c>
      <c r="K94" s="139">
        <f t="shared" si="47"/>
        <v>0</v>
      </c>
      <c r="L94" s="248">
        <f>[1]CUADRO2!Z58</f>
        <v>0</v>
      </c>
      <c r="M94" s="139">
        <f t="shared" si="48"/>
        <v>0</v>
      </c>
      <c r="N94" s="259">
        <f>[1]CUADRO2!AB58</f>
        <v>0</v>
      </c>
      <c r="O94" s="139">
        <f t="shared" si="49"/>
        <v>0</v>
      </c>
      <c r="P94" s="248">
        <f>[1]CUADRO2!AD58</f>
        <v>0</v>
      </c>
      <c r="Q94" s="139">
        <f t="shared" si="50"/>
        <v>0</v>
      </c>
      <c r="R94" s="248">
        <f>[1]CUADRO2!AF58</f>
        <v>0</v>
      </c>
      <c r="S94" s="139">
        <f t="shared" si="50"/>
        <v>0</v>
      </c>
    </row>
    <row r="95" spans="1:19" x14ac:dyDescent="0.2">
      <c r="A95" s="73" t="s">
        <v>126</v>
      </c>
      <c r="B95" s="248">
        <f>[1]CUADRO2!R59</f>
        <v>7454.7398258682906</v>
      </c>
      <c r="C95" s="139">
        <f t="shared" si="43"/>
        <v>0.51729457006174506</v>
      </c>
      <c r="D95" s="248">
        <f t="shared" si="42"/>
        <v>4346.8424051557813</v>
      </c>
      <c r="E95" s="139">
        <f>IF(ISNUMBER(D95/D$9*100),D95/D$9*100,0)</f>
        <v>0.64240406267056016</v>
      </c>
      <c r="F95" s="248">
        <f>[1]CUADRO2!T59</f>
        <v>1626.5865761389159</v>
      </c>
      <c r="G95" s="139">
        <f>IF(ISNUMBER(F95/F$9*100),F95/F$9*100,0)</f>
        <v>1.2125513241070187</v>
      </c>
      <c r="H95" s="248">
        <f>[1]CUADRO2!V59</f>
        <v>2720.2558290168649</v>
      </c>
      <c r="I95" s="139">
        <f t="shared" si="46"/>
        <v>0.63260890454643359</v>
      </c>
      <c r="J95" s="248">
        <f>[1]CUADRO2!X59</f>
        <v>0</v>
      </c>
      <c r="K95" s="139">
        <f t="shared" si="47"/>
        <v>0</v>
      </c>
      <c r="L95" s="248">
        <f>[1]CUADRO2!Z59</f>
        <v>278.84341305238559</v>
      </c>
      <c r="M95" s="139">
        <f t="shared" si="48"/>
        <v>5.1121170729649286E-2</v>
      </c>
      <c r="N95" s="259">
        <f>[1]CUADRO2!AB59</f>
        <v>0</v>
      </c>
      <c r="O95" s="139">
        <f t="shared" si="49"/>
        <v>0</v>
      </c>
      <c r="P95" s="248">
        <f>[1]CUADRO2!AD59</f>
        <v>1200.4299031215783</v>
      </c>
      <c r="Q95" s="139">
        <f t="shared" si="50"/>
        <v>0.94068921358447832</v>
      </c>
      <c r="R95" s="248">
        <f>[1]CUADRO2!AF59</f>
        <v>1628.6241045385461</v>
      </c>
      <c r="S95" s="139">
        <f t="shared" si="50"/>
        <v>1.7946345965919941</v>
      </c>
    </row>
    <row r="96" spans="1:19" x14ac:dyDescent="0.2">
      <c r="A96" s="9"/>
      <c r="C96" s="126"/>
      <c r="E96" s="126"/>
      <c r="G96" s="126"/>
      <c r="I96" s="126"/>
      <c r="K96" s="126"/>
      <c r="M96" s="126"/>
      <c r="N96" s="126"/>
      <c r="O96" s="126"/>
      <c r="Q96" s="126"/>
    </row>
    <row r="97" spans="1:19" x14ac:dyDescent="0.2">
      <c r="A97" s="16" t="s">
        <v>14</v>
      </c>
      <c r="C97" s="126"/>
      <c r="E97" s="126"/>
      <c r="G97" s="126"/>
      <c r="I97" s="126"/>
      <c r="K97" s="126"/>
      <c r="M97" s="126"/>
      <c r="N97" s="126"/>
      <c r="O97" s="126"/>
      <c r="Q97" s="126"/>
    </row>
    <row r="98" spans="1:19" x14ac:dyDescent="0.2">
      <c r="A98" s="73" t="s">
        <v>97</v>
      </c>
      <c r="B98" s="248">
        <f>[1]CUADRO2!R60</f>
        <v>22884.00295043884</v>
      </c>
      <c r="C98" s="139">
        <f>IF(ISNUMBER(B98/B$9*100),B98/B$9*100,0)</f>
        <v>1.587952194717964</v>
      </c>
      <c r="D98" s="248">
        <f t="shared" ref="D98" si="51">+F98+H98+J98</f>
        <v>15112.820942778881</v>
      </c>
      <c r="E98" s="139">
        <f>IF(ISNUMBER(D98/D$9*100),D98/D$9*100,0)</f>
        <v>2.2334689568084176</v>
      </c>
      <c r="F98" s="259">
        <f>[1]CUADRO2!T60</f>
        <v>4240.5280037684661</v>
      </c>
      <c r="G98" s="139">
        <f>IF(ISNUMBER(F98/F$9*100),F98/F$9*100,0)</f>
        <v>3.1611338254664259</v>
      </c>
      <c r="H98" s="259">
        <f>[1]CUADRO2!V60</f>
        <v>10872.292939010415</v>
      </c>
      <c r="I98" s="139">
        <f>IF(ISNUMBER(H98/H$9*100),H98/H$9*100,0)</f>
        <v>2.5284053259582824</v>
      </c>
      <c r="J98" s="259">
        <f>[1]CUADRO2!X60</f>
        <v>0</v>
      </c>
      <c r="K98" s="139">
        <f>IF(ISNUMBER(J98/J$9*100),J98/J$9*100,0)</f>
        <v>0</v>
      </c>
      <c r="L98" s="259">
        <f>[1]CUADRO2!Z60</f>
        <v>6994.4332468165776</v>
      </c>
      <c r="M98" s="139">
        <f>IF(ISNUMBER(L98/L$9*100),L98/L$9*100,0)</f>
        <v>1.2823097101471459</v>
      </c>
      <c r="N98" s="259">
        <f>[1]CUADRO2!AB60</f>
        <v>0</v>
      </c>
      <c r="O98" s="139">
        <f>IF(ISNUMBER(N98/N$9*100),N98/N$9*100,0)</f>
        <v>0</v>
      </c>
      <c r="P98" s="259">
        <f>[1]CUADRO2!AD60</f>
        <v>353.06761856517005</v>
      </c>
      <c r="Q98" s="139">
        <f>IF(ISNUMBER(P98/P$9*100),P98/P$9*100,0)</f>
        <v>0.27667329811308183</v>
      </c>
      <c r="R98" s="259">
        <f>[1]CUADRO2!AF60</f>
        <v>423.68114227820405</v>
      </c>
      <c r="S98" s="139">
        <f>IF(ISNUMBER(R98/R$9*100),R98/R$9*100,0)</f>
        <v>0.46686821946032664</v>
      </c>
    </row>
    <row r="99" spans="1:19" x14ac:dyDescent="0.2">
      <c r="A99" s="73" t="s">
        <v>98</v>
      </c>
      <c r="B99" s="248">
        <f>[1]CUADRO2!R61</f>
        <v>111005.01687792066</v>
      </c>
      <c r="C99" s="139">
        <f t="shared" ref="C99:C110" si="52">IF(ISNUMBER(B99/B$9*100),B99/B$9*100,0)</f>
        <v>7.7027896106182974</v>
      </c>
      <c r="D99" s="248">
        <f t="shared" ref="D99:D107" si="53">+F99+H99+J99</f>
        <v>93154.871492014296</v>
      </c>
      <c r="E99" s="139">
        <f t="shared" ref="E99:E107" si="54">IF(ISNUMBER(D99/D$9*100),D99/D$9*100,0)</f>
        <v>13.767020362423118</v>
      </c>
      <c r="F99" s="259">
        <f>[1]CUADRO2!T61</f>
        <v>68668.771878887201</v>
      </c>
      <c r="G99" s="139">
        <f t="shared" ref="G99:G107" si="55">IF(ISNUMBER(F99/F$9*100),F99/F$9*100,0)</f>
        <v>51.189657831921288</v>
      </c>
      <c r="H99" s="259">
        <f>[1]CUADRO2!V61</f>
        <v>24486.099613127102</v>
      </c>
      <c r="I99" s="139">
        <f t="shared" ref="I99:I107" si="56">IF(ISNUMBER(H99/H$9*100),H99/H$9*100,0)</f>
        <v>5.6943631873306266</v>
      </c>
      <c r="J99" s="259">
        <f>[1]CUADRO2!X61</f>
        <v>0</v>
      </c>
      <c r="K99" s="139">
        <f t="shared" ref="K99:K107" si="57">IF(ISNUMBER(J99/J$9*100),J99/J$9*100,0)</f>
        <v>0</v>
      </c>
      <c r="L99" s="259">
        <f>[1]CUADRO2!Z61</f>
        <v>17511.549812914069</v>
      </c>
      <c r="M99" s="139">
        <f t="shared" ref="M99:M107" si="58">IF(ISNUMBER(L99/L$9*100),L99/L$9*100,0)</f>
        <v>3.2104431584997033</v>
      </c>
      <c r="N99" s="259">
        <f>[1]CUADRO2!AB61</f>
        <v>0</v>
      </c>
      <c r="O99" s="139">
        <f t="shared" ref="O99:O110" si="59">IF(ISNUMBER(N99/N$9*100),N99/N$9*100,0)</f>
        <v>0</v>
      </c>
      <c r="P99" s="259">
        <f>[1]CUADRO2!AD61</f>
        <v>139.42170652619279</v>
      </c>
      <c r="Q99" s="139">
        <f t="shared" ref="Q99:Q107" si="60">IF(ISNUMBER(P99/P$9*100),P99/P$9*100,0)</f>
        <v>0.10925460547732394</v>
      </c>
      <c r="R99" s="259">
        <f>[1]CUADRO2!AF61</f>
        <v>199.17386646598973</v>
      </c>
      <c r="S99" s="139">
        <f t="shared" ref="S99:S107" si="61">IF(ISNUMBER(R99/R$9*100),R99/R$9*100,0)</f>
        <v>0.21947625022910813</v>
      </c>
    </row>
    <row r="100" spans="1:19" x14ac:dyDescent="0.2">
      <c r="A100" s="73" t="s">
        <v>99</v>
      </c>
      <c r="B100" s="248">
        <f>[1]CUADRO2!R62</f>
        <v>79227.346791628588</v>
      </c>
      <c r="C100" s="139">
        <f t="shared" si="52"/>
        <v>5.4976937160828001</v>
      </c>
      <c r="D100" s="248">
        <f t="shared" si="53"/>
        <v>75884.969070989348</v>
      </c>
      <c r="E100" s="139">
        <f t="shared" si="54"/>
        <v>11.214764162835184</v>
      </c>
      <c r="F100" s="259">
        <f>[1]CUADRO2!T62</f>
        <v>35680.994576935467</v>
      </c>
      <c r="G100" s="139">
        <f t="shared" si="55"/>
        <v>26.598668558066031</v>
      </c>
      <c r="H100" s="259">
        <f>[1]CUADRO2!V62</f>
        <v>40203.974494053873</v>
      </c>
      <c r="I100" s="139">
        <f t="shared" si="56"/>
        <v>9.3496324837536076</v>
      </c>
      <c r="J100" s="259">
        <f>[1]CUADRO2!X62</f>
        <v>0</v>
      </c>
      <c r="K100" s="139">
        <f t="shared" si="57"/>
        <v>0</v>
      </c>
      <c r="L100" s="259">
        <f>[1]CUADRO2!Z62</f>
        <v>1629.1864183190146</v>
      </c>
      <c r="M100" s="139">
        <f t="shared" si="58"/>
        <v>0.29868346585495803</v>
      </c>
      <c r="N100" s="259">
        <f>[1]CUADRO2!AB62</f>
        <v>0</v>
      </c>
      <c r="O100" s="139">
        <f t="shared" si="59"/>
        <v>0</v>
      </c>
      <c r="P100" s="259">
        <f>[1]CUADRO2!AD62</f>
        <v>663.01515112410482</v>
      </c>
      <c r="Q100" s="139">
        <f t="shared" si="60"/>
        <v>0.5195565351077075</v>
      </c>
      <c r="R100" s="259">
        <f>[1]CUADRO2!AF62</f>
        <v>1050.176151196134</v>
      </c>
      <c r="S100" s="139">
        <f t="shared" si="61"/>
        <v>1.1572237253521507</v>
      </c>
    </row>
    <row r="101" spans="1:19" x14ac:dyDescent="0.2">
      <c r="A101" s="73" t="s">
        <v>100</v>
      </c>
      <c r="B101" s="248">
        <f>[1]CUADRO2!R63</f>
        <v>61449.824282391826</v>
      </c>
      <c r="C101" s="139">
        <f t="shared" si="52"/>
        <v>4.2640871680357</v>
      </c>
      <c r="D101" s="248">
        <f t="shared" si="53"/>
        <v>53778.26379891792</v>
      </c>
      <c r="E101" s="139">
        <f t="shared" si="54"/>
        <v>7.9476944245361656</v>
      </c>
      <c r="F101" s="259">
        <f>[1]CUADRO2!T63</f>
        <v>10182.432729621025</v>
      </c>
      <c r="G101" s="139">
        <f t="shared" si="55"/>
        <v>7.5905718576876833</v>
      </c>
      <c r="H101" s="259">
        <f>[1]CUADRO2!V63</f>
        <v>43595.831069296895</v>
      </c>
      <c r="I101" s="139">
        <f t="shared" si="56"/>
        <v>10.13842545298643</v>
      </c>
      <c r="J101" s="259">
        <f>[1]CUADRO2!X63</f>
        <v>0</v>
      </c>
      <c r="K101" s="139">
        <f t="shared" si="57"/>
        <v>0</v>
      </c>
      <c r="L101" s="259">
        <f>[1]CUADRO2!Z63</f>
        <v>2720.6723414912367</v>
      </c>
      <c r="M101" s="139">
        <f t="shared" si="58"/>
        <v>0.49878874220593067</v>
      </c>
      <c r="N101" s="259">
        <f>[1]CUADRO2!AB63</f>
        <v>0</v>
      </c>
      <c r="O101" s="139">
        <f t="shared" si="59"/>
        <v>0</v>
      </c>
      <c r="P101" s="259">
        <f>[1]CUADRO2!AD63</f>
        <v>2782.0327523967585</v>
      </c>
      <c r="Q101" s="139">
        <f t="shared" si="60"/>
        <v>2.180075817182737</v>
      </c>
      <c r="R101" s="259">
        <f>[1]CUADRO2!AF63</f>
        <v>2168.8553895859213</v>
      </c>
      <c r="S101" s="139">
        <f t="shared" si="61"/>
        <v>2.3899332610324748</v>
      </c>
    </row>
    <row r="102" spans="1:19" x14ac:dyDescent="0.2">
      <c r="A102" s="73" t="s">
        <v>101</v>
      </c>
      <c r="B102" s="248">
        <f>[1]CUADRO2!R64</f>
        <v>589216.21941876807</v>
      </c>
      <c r="C102" s="139">
        <f t="shared" si="52"/>
        <v>40.886517573688373</v>
      </c>
      <c r="D102" s="248">
        <f t="shared" si="53"/>
        <v>153490.95181977568</v>
      </c>
      <c r="E102" s="139">
        <f t="shared" si="54"/>
        <v>22.683870690881736</v>
      </c>
      <c r="F102" s="259">
        <f>[1]CUADRO2!T64</f>
        <v>4386.8867855440903</v>
      </c>
      <c r="G102" s="139">
        <f t="shared" si="55"/>
        <v>3.2702380915657954</v>
      </c>
      <c r="H102" s="259">
        <f>[1]CUADRO2!V64</f>
        <v>131883.54178674813</v>
      </c>
      <c r="I102" s="139">
        <f t="shared" si="56"/>
        <v>30.670167859752905</v>
      </c>
      <c r="J102" s="259">
        <f>[1]CUADRO2!X64</f>
        <v>17220.523247483481</v>
      </c>
      <c r="K102" s="139">
        <f t="shared" si="57"/>
        <v>15.307042241147037</v>
      </c>
      <c r="L102" s="259">
        <f>[1]CUADRO2!Z64</f>
        <v>335726.13847831596</v>
      </c>
      <c r="M102" s="139">
        <f t="shared" si="58"/>
        <v>61.549645572339749</v>
      </c>
      <c r="N102" s="259">
        <f>[1]CUADRO2!AB64</f>
        <v>631.91103161755564</v>
      </c>
      <c r="O102" s="139">
        <f t="shared" si="59"/>
        <v>100</v>
      </c>
      <c r="P102" s="259">
        <f>[1]CUADRO2!AD64</f>
        <v>69411.28739790371</v>
      </c>
      <c r="Q102" s="139">
        <f t="shared" si="60"/>
        <v>54.392554855914234</v>
      </c>
      <c r="R102" s="259">
        <f>[1]CUADRO2!AF64</f>
        <v>29955.930691156449</v>
      </c>
      <c r="S102" s="139">
        <f t="shared" si="61"/>
        <v>33.009427676801828</v>
      </c>
    </row>
    <row r="103" spans="1:19" x14ac:dyDescent="0.2">
      <c r="A103" s="73" t="s">
        <v>102</v>
      </c>
      <c r="B103" s="248">
        <f>[1]CUADRO2!R65</f>
        <v>26978.006592923401</v>
      </c>
      <c r="C103" s="139">
        <f t="shared" si="52"/>
        <v>1.8720406945904058</v>
      </c>
      <c r="D103" s="248">
        <f t="shared" si="53"/>
        <v>2542.0868536692242</v>
      </c>
      <c r="E103" s="139">
        <f t="shared" si="54"/>
        <v>0.37568578987855128</v>
      </c>
      <c r="F103" s="259">
        <f>[1]CUADRO2!T65</f>
        <v>0</v>
      </c>
      <c r="G103" s="139">
        <f t="shared" si="55"/>
        <v>0</v>
      </c>
      <c r="H103" s="259">
        <f>[1]CUADRO2!V65</f>
        <v>2542.0868536692242</v>
      </c>
      <c r="I103" s="139">
        <f t="shared" si="56"/>
        <v>0.59117483091389345</v>
      </c>
      <c r="J103" s="259">
        <f>[1]CUADRO2!X65</f>
        <v>0</v>
      </c>
      <c r="K103" s="139">
        <f t="shared" si="57"/>
        <v>0</v>
      </c>
      <c r="L103" s="259">
        <f>[1]CUADRO2!Z65</f>
        <v>23235.489836132609</v>
      </c>
      <c r="M103" s="139">
        <f t="shared" si="58"/>
        <v>4.2598296653212033</v>
      </c>
      <c r="N103" s="259">
        <f>[1]CUADRO2!AB65</f>
        <v>0</v>
      </c>
      <c r="O103" s="139">
        <f t="shared" si="59"/>
        <v>0</v>
      </c>
      <c r="P103" s="259">
        <f>[1]CUADRO2!AD65</f>
        <v>353.06761856517005</v>
      </c>
      <c r="Q103" s="139">
        <f t="shared" si="60"/>
        <v>0.27667329811308183</v>
      </c>
      <c r="R103" s="259">
        <f>[1]CUADRO2!AF65</f>
        <v>847.3622845564081</v>
      </c>
      <c r="S103" s="139">
        <f t="shared" si="61"/>
        <v>0.93373643892065328</v>
      </c>
    </row>
    <row r="104" spans="1:19" x14ac:dyDescent="0.2">
      <c r="A104" s="73" t="s">
        <v>103</v>
      </c>
      <c r="B104" s="248">
        <f>[1]CUADRO2!R66</f>
        <v>185893.57143913058</v>
      </c>
      <c r="C104" s="139">
        <f t="shared" si="52"/>
        <v>12.899408612646909</v>
      </c>
      <c r="D104" s="248">
        <f t="shared" si="53"/>
        <v>29507.331613359805</v>
      </c>
      <c r="E104" s="139">
        <f t="shared" si="54"/>
        <v>4.3607814455169933</v>
      </c>
      <c r="F104" s="259">
        <f>[1]CUADRO2!T66</f>
        <v>0</v>
      </c>
      <c r="G104" s="139">
        <f t="shared" si="55"/>
        <v>0</v>
      </c>
      <c r="H104" s="259">
        <f>[1]CUADRO2!V66</f>
        <v>29507.331613359805</v>
      </c>
      <c r="I104" s="139">
        <f t="shared" si="56"/>
        <v>6.8620754448533772</v>
      </c>
      <c r="J104" s="259">
        <f>[1]CUADRO2!X66</f>
        <v>0</v>
      </c>
      <c r="K104" s="139">
        <f t="shared" si="57"/>
        <v>0</v>
      </c>
      <c r="L104" s="259">
        <f>[1]CUADRO2!Z66</f>
        <v>125026.79770980158</v>
      </c>
      <c r="M104" s="139">
        <f t="shared" si="58"/>
        <v>22.921525029186661</v>
      </c>
      <c r="N104" s="259">
        <f>[1]CUADRO2!AB66</f>
        <v>0</v>
      </c>
      <c r="O104" s="139">
        <f t="shared" si="59"/>
        <v>0</v>
      </c>
      <c r="P104" s="259">
        <f>[1]CUADRO2!AD66</f>
        <v>22696.81336716425</v>
      </c>
      <c r="Q104" s="139">
        <f t="shared" si="60"/>
        <v>17.785834442903777</v>
      </c>
      <c r="R104" s="259">
        <f>[1]CUADRO2!AF66</f>
        <v>8662.6287488053204</v>
      </c>
      <c r="S104" s="139">
        <f t="shared" si="61"/>
        <v>9.5456362255201395</v>
      </c>
    </row>
    <row r="105" spans="1:19" x14ac:dyDescent="0.2">
      <c r="A105" s="73" t="s">
        <v>104</v>
      </c>
      <c r="B105" s="248">
        <f>[1]CUADRO2!R67</f>
        <v>72731.218639435901</v>
      </c>
      <c r="C105" s="139">
        <f t="shared" si="52"/>
        <v>5.0469185182826397</v>
      </c>
      <c r="D105" s="248">
        <f t="shared" si="53"/>
        <v>65557.371872367759</v>
      </c>
      <c r="E105" s="139">
        <f t="shared" si="54"/>
        <v>9.6884860557314063</v>
      </c>
      <c r="F105" s="259">
        <f>[1]CUADRO2!T67</f>
        <v>464.73902175397603</v>
      </c>
      <c r="G105" s="139">
        <f t="shared" si="55"/>
        <v>0.34644323545914829</v>
      </c>
      <c r="H105" s="259">
        <f>[1]CUADRO2!V67</f>
        <v>65092.632850613787</v>
      </c>
      <c r="I105" s="139">
        <f t="shared" si="56"/>
        <v>15.137612691579935</v>
      </c>
      <c r="J105" s="259">
        <f>[1]CUADRO2!X67</f>
        <v>0</v>
      </c>
      <c r="K105" s="139">
        <f t="shared" si="57"/>
        <v>0</v>
      </c>
      <c r="L105" s="259">
        <f>[1]CUADRO2!Z67</f>
        <v>5169.0296934796143</v>
      </c>
      <c r="M105" s="139">
        <f t="shared" si="58"/>
        <v>0.94765318848451585</v>
      </c>
      <c r="N105" s="259">
        <f>[1]CUADRO2!AB67</f>
        <v>0</v>
      </c>
      <c r="O105" s="139">
        <f t="shared" si="59"/>
        <v>0</v>
      </c>
      <c r="P105" s="259">
        <f>[1]CUADRO2!AD67</f>
        <v>353.06761856517005</v>
      </c>
      <c r="Q105" s="139">
        <f t="shared" si="60"/>
        <v>0.27667329811308183</v>
      </c>
      <c r="R105" s="259">
        <f>[1]CUADRO2!AF67</f>
        <v>1651.7494550233432</v>
      </c>
      <c r="S105" s="139">
        <f t="shared" si="61"/>
        <v>1.8201171827349094</v>
      </c>
    </row>
    <row r="106" spans="1:19" x14ac:dyDescent="0.2">
      <c r="A106" s="73" t="s">
        <v>105</v>
      </c>
      <c r="B106" s="248">
        <f>[1]CUADRO2!R68</f>
        <v>289470.20364767982</v>
      </c>
      <c r="C106" s="139">
        <f t="shared" si="52"/>
        <v>20.086732473479881</v>
      </c>
      <c r="D106" s="248">
        <f t="shared" si="53"/>
        <v>186926.60803191905</v>
      </c>
      <c r="E106" s="139">
        <f t="shared" si="54"/>
        <v>27.625204971429984</v>
      </c>
      <c r="F106" s="259">
        <f>[1]CUADRO2!T68</f>
        <v>10521.438921766914</v>
      </c>
      <c r="G106" s="139">
        <f t="shared" si="55"/>
        <v>7.843286599833613</v>
      </c>
      <c r="H106" s="259">
        <f>[1]CUADRO2!V68</f>
        <v>81125.034319384475</v>
      </c>
      <c r="I106" s="139">
        <f t="shared" si="56"/>
        <v>18.866026696696945</v>
      </c>
      <c r="J106" s="259">
        <f>[1]CUADRO2!X68</f>
        <v>95280.134790767668</v>
      </c>
      <c r="K106" s="139">
        <f t="shared" si="57"/>
        <v>84.692957758852984</v>
      </c>
      <c r="L106" s="259">
        <f>[1]CUADRO2!Z68</f>
        <v>27442.546044696122</v>
      </c>
      <c r="M106" s="139">
        <f t="shared" si="58"/>
        <v>5.0311214679602774</v>
      </c>
      <c r="N106" s="259">
        <f>[1]CUADRO2!AB68</f>
        <v>0</v>
      </c>
      <c r="O106" s="139">
        <f t="shared" si="59"/>
        <v>0</v>
      </c>
      <c r="P106" s="259">
        <f>[1]CUADRO2!AD68</f>
        <v>29659.540020575194</v>
      </c>
      <c r="Q106" s="139">
        <f t="shared" si="60"/>
        <v>23.242014635490563</v>
      </c>
      <c r="R106" s="259">
        <f>[1]CUADRO2!AF68</f>
        <v>45441.509550490242</v>
      </c>
      <c r="S106" s="139">
        <f t="shared" si="61"/>
        <v>50.07349758204758</v>
      </c>
    </row>
    <row r="107" spans="1:19" x14ac:dyDescent="0.2">
      <c r="A107" s="73" t="s">
        <v>106</v>
      </c>
      <c r="B107" s="248">
        <f>[1]CUADRO2!R69</f>
        <v>0</v>
      </c>
      <c r="C107" s="139">
        <f t="shared" si="52"/>
        <v>0</v>
      </c>
      <c r="D107" s="248">
        <f t="shared" si="53"/>
        <v>0</v>
      </c>
      <c r="E107" s="139">
        <f t="shared" si="54"/>
        <v>0</v>
      </c>
      <c r="F107" s="259">
        <f>[1]CUADRO2!T69</f>
        <v>0</v>
      </c>
      <c r="G107" s="139">
        <f t="shared" si="55"/>
        <v>0</v>
      </c>
      <c r="H107" s="259">
        <f>[1]CUADRO2!V69</f>
        <v>0</v>
      </c>
      <c r="I107" s="139">
        <f t="shared" si="56"/>
        <v>0</v>
      </c>
      <c r="J107" s="259">
        <f>[1]CUADRO2!X69</f>
        <v>0</v>
      </c>
      <c r="K107" s="139">
        <f t="shared" si="57"/>
        <v>0</v>
      </c>
      <c r="L107" s="259">
        <f>[1]CUADRO2!Z69</f>
        <v>0</v>
      </c>
      <c r="M107" s="139">
        <f t="shared" si="58"/>
        <v>0</v>
      </c>
      <c r="N107" s="259">
        <f>[1]CUADRO2!AB69</f>
        <v>0</v>
      </c>
      <c r="O107" s="139">
        <f t="shared" si="59"/>
        <v>0</v>
      </c>
      <c r="P107" s="259">
        <f>[1]CUADRO2!AD69</f>
        <v>0</v>
      </c>
      <c r="Q107" s="139">
        <f t="shared" si="60"/>
        <v>0</v>
      </c>
      <c r="R107" s="259">
        <f>[1]CUADRO2!AF69</f>
        <v>0</v>
      </c>
      <c r="S107" s="139">
        <f t="shared" si="61"/>
        <v>0</v>
      </c>
    </row>
    <row r="108" spans="1:19" x14ac:dyDescent="0.2">
      <c r="A108" s="73" t="s">
        <v>95</v>
      </c>
      <c r="B108" s="248">
        <f>[1]CUADRO2!R70</f>
        <v>0</v>
      </c>
      <c r="C108" s="139">
        <f t="shared" si="52"/>
        <v>0</v>
      </c>
      <c r="D108" s="259">
        <f t="shared" ref="D108:D110" si="62">+F108+H108+J108</f>
        <v>0</v>
      </c>
      <c r="E108" s="139">
        <f t="shared" ref="E108:E110" si="63">IF(ISNUMBER(D108/D$9*100),D108/D$9*100,0)</f>
        <v>0</v>
      </c>
      <c r="F108" s="259">
        <f>[1]CUADRO2!T70</f>
        <v>0</v>
      </c>
      <c r="G108" s="139">
        <f t="shared" ref="G108:G110" si="64">IF(ISNUMBER(F108/F$9*100),F108/F$9*100,0)</f>
        <v>0</v>
      </c>
      <c r="H108" s="259">
        <f>[1]CUADRO2!V70</f>
        <v>0</v>
      </c>
      <c r="I108" s="139">
        <f t="shared" ref="I108:I110" si="65">IF(ISNUMBER(H108/H$9*100),H108/H$9*100,0)</f>
        <v>0</v>
      </c>
      <c r="J108" s="259">
        <f>[1]CUADRO2!X70</f>
        <v>0</v>
      </c>
      <c r="K108" s="139">
        <f t="shared" ref="K108:K110" si="66">IF(ISNUMBER(J108/J$9*100),J108/J$9*100,0)</f>
        <v>0</v>
      </c>
      <c r="L108" s="259">
        <f>[1]CUADRO2!Z70</f>
        <v>0</v>
      </c>
      <c r="M108" s="139">
        <f t="shared" ref="M108:M110" si="67">IF(ISNUMBER(L108/L$9*100),L108/L$9*100,0)</f>
        <v>0</v>
      </c>
      <c r="N108" s="259">
        <f>[1]CUADRO2!AB70</f>
        <v>0</v>
      </c>
      <c r="O108" s="139">
        <f t="shared" si="59"/>
        <v>0</v>
      </c>
      <c r="P108" s="259">
        <f>[1]CUADRO2!AD70</f>
        <v>0</v>
      </c>
      <c r="Q108" s="139">
        <f t="shared" ref="Q108:Q110" si="68">IF(ISNUMBER(P108/P$9*100),P108/P$9*100,0)</f>
        <v>0</v>
      </c>
      <c r="R108" s="259">
        <f>[1]CUADRO2!AF70</f>
        <v>0</v>
      </c>
      <c r="S108" s="139">
        <f t="shared" ref="S108:S110" si="69">IF(ISNUMBER(R108/R$9*100),R108/R$9*100,0)</f>
        <v>0</v>
      </c>
    </row>
    <row r="109" spans="1:19" x14ac:dyDescent="0.2">
      <c r="A109" s="73" t="s">
        <v>62</v>
      </c>
      <c r="B109" s="248">
        <f>[1]CUADRO2!R71</f>
        <v>0</v>
      </c>
      <c r="C109" s="139">
        <f t="shared" si="52"/>
        <v>0</v>
      </c>
      <c r="D109" s="259">
        <f t="shared" si="62"/>
        <v>0</v>
      </c>
      <c r="E109" s="139">
        <f t="shared" si="63"/>
        <v>0</v>
      </c>
      <c r="F109" s="259">
        <f>[1]CUADRO2!T71</f>
        <v>0</v>
      </c>
      <c r="G109" s="139">
        <f t="shared" si="64"/>
        <v>0</v>
      </c>
      <c r="H109" s="259">
        <f>[1]CUADRO2!V71</f>
        <v>0</v>
      </c>
      <c r="I109" s="139">
        <f t="shared" si="65"/>
        <v>0</v>
      </c>
      <c r="J109" s="259">
        <f>[1]CUADRO2!X71</f>
        <v>0</v>
      </c>
      <c r="K109" s="139">
        <f t="shared" si="66"/>
        <v>0</v>
      </c>
      <c r="L109" s="259">
        <f>[1]CUADRO2!Z71</f>
        <v>0</v>
      </c>
      <c r="M109" s="139">
        <f t="shared" si="67"/>
        <v>0</v>
      </c>
      <c r="N109" s="259">
        <f>[1]CUADRO2!AB71</f>
        <v>0</v>
      </c>
      <c r="O109" s="139">
        <f t="shared" si="59"/>
        <v>0</v>
      </c>
      <c r="P109" s="259">
        <f>[1]CUADRO2!AD71</f>
        <v>0</v>
      </c>
      <c r="Q109" s="139">
        <f t="shared" si="68"/>
        <v>0</v>
      </c>
      <c r="R109" s="259">
        <f>[1]CUADRO2!AF71</f>
        <v>0</v>
      </c>
      <c r="S109" s="139">
        <f t="shared" si="69"/>
        <v>0</v>
      </c>
    </row>
    <row r="110" spans="1:19" x14ac:dyDescent="0.2">
      <c r="A110" s="196" t="s">
        <v>96</v>
      </c>
      <c r="B110" s="258">
        <f>[1]CUADRO2!R72</f>
        <v>2246.0927020680242</v>
      </c>
      <c r="C110" s="250">
        <f t="shared" si="52"/>
        <v>0.15585943785768147</v>
      </c>
      <c r="D110" s="258">
        <f t="shared" si="62"/>
        <v>697.10853263096408</v>
      </c>
      <c r="E110" s="250">
        <f t="shared" si="63"/>
        <v>0.1030231399586236</v>
      </c>
      <c r="F110" s="258">
        <f>[1]CUADRO2!T72</f>
        <v>0</v>
      </c>
      <c r="G110" s="250">
        <f t="shared" si="64"/>
        <v>0</v>
      </c>
      <c r="H110" s="258">
        <f>[1]CUADRO2!V72</f>
        <v>697.10853263096408</v>
      </c>
      <c r="I110" s="250">
        <f t="shared" si="65"/>
        <v>0.16211602617428375</v>
      </c>
      <c r="J110" s="258">
        <f>[1]CUADRO2!X72</f>
        <v>0</v>
      </c>
      <c r="K110" s="250">
        <f t="shared" si="66"/>
        <v>0</v>
      </c>
      <c r="L110" s="258">
        <f>[1]CUADRO2!Z72</f>
        <v>0</v>
      </c>
      <c r="M110" s="250">
        <f t="shared" si="67"/>
        <v>0</v>
      </c>
      <c r="N110" s="258">
        <f>[1]CUADRO2!AB72</f>
        <v>0</v>
      </c>
      <c r="O110" s="250">
        <f t="shared" si="59"/>
        <v>0</v>
      </c>
      <c r="P110" s="258">
        <f>[1]CUADRO2!AD72</f>
        <v>1200.4299031215783</v>
      </c>
      <c r="Q110" s="250">
        <f t="shared" si="68"/>
        <v>0.94068921358447832</v>
      </c>
      <c r="R110" s="258">
        <f>[1]CUADRO2!AF72</f>
        <v>348.55426631548198</v>
      </c>
      <c r="S110" s="250">
        <f t="shared" si="69"/>
        <v>0.38408343790093918</v>
      </c>
    </row>
    <row r="111" spans="1:19" x14ac:dyDescent="0.2">
      <c r="A111" s="121" t="str">
        <f>'C05'!A40</f>
        <v>Fuente: Instituto Nacional de Estadística (INE).  LXXIV Encuesta Permanente de Hogares de Propósitos Múltiples, Junio 2022.</v>
      </c>
      <c r="B111" s="149"/>
      <c r="C111" s="150"/>
      <c r="D111" s="145"/>
    </row>
    <row r="112" spans="1:19" x14ac:dyDescent="0.2">
      <c r="A112" s="121" t="str">
        <f>'C05'!A41</f>
        <v>(Promedio de salarios mínimos por rama)</v>
      </c>
      <c r="B112" s="151"/>
      <c r="C112" s="150"/>
      <c r="D112" s="157"/>
    </row>
    <row r="113" spans="1:4" x14ac:dyDescent="0.2">
      <c r="A113" s="153" t="s">
        <v>59</v>
      </c>
      <c r="B113" s="151"/>
      <c r="C113" s="150"/>
      <c r="D113" s="157"/>
    </row>
    <row r="114" spans="1:4" x14ac:dyDescent="0.2">
      <c r="A114" s="153" t="s">
        <v>60</v>
      </c>
      <c r="B114" s="151"/>
      <c r="C114" s="150"/>
      <c r="D114" s="157"/>
    </row>
    <row r="115" spans="1:4" x14ac:dyDescent="0.2">
      <c r="B115" s="158"/>
      <c r="C115" s="159"/>
      <c r="D115" s="157"/>
    </row>
    <row r="116" spans="1:4" x14ac:dyDescent="0.2">
      <c r="A116" s="160"/>
      <c r="B116" s="158"/>
      <c r="C116" s="159"/>
      <c r="D116" s="157"/>
    </row>
    <row r="117" spans="1:4" x14ac:dyDescent="0.2">
      <c r="A117" s="160"/>
      <c r="B117" s="158"/>
      <c r="C117" s="159"/>
      <c r="D117" s="157"/>
    </row>
  </sheetData>
  <mergeCells count="31">
    <mergeCell ref="A5:A7"/>
    <mergeCell ref="B5:C6"/>
    <mergeCell ref="D5:K5"/>
    <mergeCell ref="L5:M6"/>
    <mergeCell ref="P5:Q6"/>
    <mergeCell ref="D6:E6"/>
    <mergeCell ref="F6:G6"/>
    <mergeCell ref="H6:I6"/>
    <mergeCell ref="J6:K6"/>
    <mergeCell ref="N5:O6"/>
    <mergeCell ref="D66:E66"/>
    <mergeCell ref="F66:G66"/>
    <mergeCell ref="H66:I66"/>
    <mergeCell ref="J66:K66"/>
    <mergeCell ref="B64:K64"/>
    <mergeCell ref="N65:O66"/>
    <mergeCell ref="R5:S6"/>
    <mergeCell ref="R65:S66"/>
    <mergeCell ref="A1:S1"/>
    <mergeCell ref="A2:S2"/>
    <mergeCell ref="A3:S3"/>
    <mergeCell ref="A4:S4"/>
    <mergeCell ref="A60:S60"/>
    <mergeCell ref="A61:S61"/>
    <mergeCell ref="A62:S62"/>
    <mergeCell ref="A63:S63"/>
    <mergeCell ref="A65:A67"/>
    <mergeCell ref="B65:C66"/>
    <mergeCell ref="D65:K65"/>
    <mergeCell ref="L65:M66"/>
    <mergeCell ref="P65:Q66"/>
  </mergeCells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9" max="16383" man="1"/>
  </rowBreaks>
  <ignoredErrors>
    <ignoredError sqref="P53:Q54 C12:C13 C45 G45 E12:E13 G12:G13 I45 I12:I13 K45 K12:K13 M45 M12:M13 Q45 Q12:Q13 C53:M54" formula="1"/>
    <ignoredError sqref="D70:L70 D71:K71 P70:Q71 M71" emptyCellReference="1"/>
    <ignoredError sqref="E45" formula="1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J106"/>
  <sheetViews>
    <sheetView topLeftCell="A16" workbookViewId="0">
      <selection activeCell="B92" sqref="B92"/>
    </sheetView>
  </sheetViews>
  <sheetFormatPr baseColWidth="10" defaultColWidth="12" defaultRowHeight="11.25" x14ac:dyDescent="0.2"/>
  <cols>
    <col min="1" max="1" width="55.33203125" style="162" customWidth="1"/>
    <col min="2" max="2" width="14.1640625" style="162" customWidth="1"/>
    <col min="3" max="3" width="12.5" style="162" customWidth="1"/>
    <col min="4" max="4" width="13" style="162" customWidth="1"/>
    <col min="5" max="5" width="13.1640625" style="168" customWidth="1"/>
    <col min="6" max="6" width="16.6640625" style="168" bestFit="1" customWidth="1"/>
    <col min="7" max="7" width="12.1640625" style="168" bestFit="1" customWidth="1"/>
    <col min="8" max="8" width="12.1640625" style="168" customWidth="1"/>
    <col min="9" max="9" width="12" style="168"/>
    <col min="10" max="10" width="10.6640625" style="162" customWidth="1"/>
    <col min="11" max="11" width="11.6640625" style="162" customWidth="1"/>
    <col min="12" max="12" width="10.6640625" style="162" customWidth="1"/>
    <col min="13" max="13" width="11.5" style="162" bestFit="1" customWidth="1"/>
    <col min="14" max="14" width="11" style="162" customWidth="1"/>
    <col min="15" max="16384" width="12" style="162"/>
  </cols>
  <sheetData>
    <row r="1" spans="1:36" x14ac:dyDescent="0.2">
      <c r="A1" s="312" t="s">
        <v>86</v>
      </c>
      <c r="B1" s="312"/>
      <c r="C1" s="312"/>
      <c r="D1" s="312"/>
      <c r="E1" s="312"/>
      <c r="F1" s="312"/>
      <c r="G1" s="312"/>
      <c r="H1" s="312"/>
      <c r="I1" s="312"/>
    </row>
    <row r="2" spans="1:36" x14ac:dyDescent="0.2">
      <c r="A2" s="312" t="s">
        <v>53</v>
      </c>
      <c r="B2" s="312"/>
      <c r="C2" s="312"/>
      <c r="D2" s="312"/>
      <c r="E2" s="312"/>
      <c r="F2" s="312"/>
      <c r="G2" s="312"/>
      <c r="H2" s="312"/>
      <c r="I2" s="312"/>
    </row>
    <row r="3" spans="1:36" ht="13.15" customHeight="1" x14ac:dyDescent="0.2">
      <c r="A3" s="312" t="s">
        <v>55</v>
      </c>
      <c r="B3" s="312"/>
      <c r="C3" s="312"/>
      <c r="D3" s="312"/>
      <c r="E3" s="312"/>
      <c r="F3" s="312"/>
      <c r="G3" s="312"/>
      <c r="H3" s="312"/>
      <c r="I3" s="312"/>
    </row>
    <row r="4" spans="1:36" customFormat="1" ht="23.25" x14ac:dyDescent="0.35">
      <c r="A4" s="272" t="s">
        <v>74</v>
      </c>
      <c r="B4" s="272"/>
      <c r="C4" s="272"/>
      <c r="D4" s="272"/>
      <c r="E4" s="272"/>
      <c r="F4" s="272"/>
      <c r="G4" s="272"/>
      <c r="H4" s="272"/>
      <c r="I4" s="272"/>
      <c r="J4" s="191"/>
      <c r="K4" s="191"/>
      <c r="L4" s="191"/>
      <c r="M4" s="191"/>
    </row>
    <row r="5" spans="1:36" ht="11.25" customHeight="1" x14ac:dyDescent="0.2">
      <c r="A5" s="315" t="s">
        <v>27</v>
      </c>
      <c r="B5" s="318" t="s">
        <v>24</v>
      </c>
      <c r="C5" s="318"/>
      <c r="D5" s="318"/>
      <c r="E5" s="318"/>
      <c r="F5" s="318"/>
      <c r="G5" s="318"/>
      <c r="H5" s="318"/>
      <c r="I5" s="318"/>
    </row>
    <row r="6" spans="1:36" ht="12" customHeight="1" x14ac:dyDescent="0.2">
      <c r="A6" s="315"/>
      <c r="B6" s="315" t="s">
        <v>24</v>
      </c>
      <c r="C6" s="316" t="s">
        <v>6</v>
      </c>
      <c r="D6" s="316"/>
      <c r="E6" s="316"/>
      <c r="F6" s="316"/>
      <c r="G6" s="315" t="s">
        <v>1</v>
      </c>
      <c r="H6" s="313" t="s">
        <v>139</v>
      </c>
      <c r="I6" s="313" t="s">
        <v>127</v>
      </c>
    </row>
    <row r="7" spans="1:36" x14ac:dyDescent="0.2">
      <c r="A7" s="315"/>
      <c r="B7" s="317"/>
      <c r="C7" s="163" t="s">
        <v>8</v>
      </c>
      <c r="D7" s="163" t="s">
        <v>71</v>
      </c>
      <c r="E7" s="163" t="s">
        <v>9</v>
      </c>
      <c r="F7" s="163" t="s">
        <v>72</v>
      </c>
      <c r="G7" s="315"/>
      <c r="H7" s="314"/>
      <c r="I7" s="314"/>
    </row>
    <row r="8" spans="1:36" x14ac:dyDescent="0.2">
      <c r="A8" s="164"/>
      <c r="B8" s="164"/>
      <c r="C8" s="164"/>
      <c r="D8" s="164"/>
      <c r="E8" s="164"/>
      <c r="F8" s="164"/>
      <c r="G8" s="164"/>
      <c r="H8" s="162"/>
      <c r="I8" s="165"/>
    </row>
    <row r="9" spans="1:36" s="35" customFormat="1" ht="12" customHeight="1" x14ac:dyDescent="0.2">
      <c r="A9" s="35" t="s">
        <v>50</v>
      </c>
      <c r="B9" s="107">
        <f>[1]CUADRO3!K11</f>
        <v>6594.787421486184</v>
      </c>
      <c r="C9" s="107">
        <f>[1]CUADRO3!R11</f>
        <v>8300.0048716241963</v>
      </c>
      <c r="D9" s="107">
        <f>[1]CUADRO3!L11</f>
        <v>14185.872341453283</v>
      </c>
      <c r="E9" s="107">
        <f>[1]CUADRO3!M11</f>
        <v>7859.1345422948816</v>
      </c>
      <c r="F9" s="107">
        <f>[1]CUADRO3!N11</f>
        <v>3332.2583726812468</v>
      </c>
      <c r="G9" s="107">
        <f>[1]CUADRO3!O11</f>
        <v>5211.1491373154558</v>
      </c>
      <c r="H9" s="107">
        <f>[1]CUADRO3!P11</f>
        <v>800</v>
      </c>
      <c r="I9" s="107">
        <f>[1]CUADRO3!Q11</f>
        <v>1841.6210487188564</v>
      </c>
      <c r="J9" s="109"/>
      <c r="K9" s="166"/>
      <c r="L9" s="109"/>
      <c r="M9" s="166"/>
      <c r="N9" s="109"/>
      <c r="O9" s="166"/>
      <c r="P9" s="109"/>
      <c r="Q9" s="166"/>
    </row>
    <row r="10" spans="1:36" customFormat="1" ht="11.25" customHeight="1" x14ac:dyDescent="0.2">
      <c r="A10" s="36"/>
      <c r="I10" s="109"/>
      <c r="J10" s="109"/>
      <c r="K10" s="166"/>
      <c r="L10" s="109"/>
      <c r="M10" s="166"/>
      <c r="N10" s="109"/>
      <c r="O10" s="166"/>
      <c r="P10" s="109"/>
      <c r="Q10" s="166"/>
      <c r="T10" s="17"/>
      <c r="V10" s="17"/>
      <c r="X10" s="17"/>
      <c r="Z10" s="17"/>
      <c r="AB10" s="17"/>
      <c r="AD10" s="17"/>
      <c r="AF10" s="17"/>
      <c r="AH10" s="17"/>
      <c r="AJ10" s="17"/>
    </row>
    <row r="11" spans="1:36" customFormat="1" ht="12.75" customHeight="1" x14ac:dyDescent="0.2">
      <c r="A11" s="16" t="s">
        <v>30</v>
      </c>
      <c r="B11" s="135"/>
      <c r="C11" s="135"/>
      <c r="D11" s="135"/>
      <c r="E11" s="135"/>
      <c r="F11" s="135"/>
      <c r="G11" s="135"/>
      <c r="H11" s="135"/>
      <c r="I11" s="134"/>
      <c r="J11" s="134"/>
      <c r="K11" s="134"/>
      <c r="L11" s="134"/>
      <c r="M11" s="134"/>
      <c r="N11" s="134"/>
      <c r="O11" s="134"/>
      <c r="P11" s="134"/>
      <c r="Q11" s="134"/>
      <c r="T11" s="17"/>
      <c r="V11" s="17"/>
      <c r="X11" s="17"/>
      <c r="Z11" s="17"/>
      <c r="AB11" s="17"/>
      <c r="AD11" s="17"/>
      <c r="AF11" s="17"/>
      <c r="AH11" s="17"/>
      <c r="AJ11" s="17"/>
    </row>
    <row r="12" spans="1:36" customFormat="1" x14ac:dyDescent="0.2">
      <c r="A12" s="112" t="s">
        <v>46</v>
      </c>
      <c r="B12" s="229">
        <f>[1]CUADRO3!K9</f>
        <v>7770.4102478643845</v>
      </c>
      <c r="C12" s="229">
        <f>[1]CUADRO3!R9</f>
        <v>9250.9452087831341</v>
      </c>
      <c r="D12" s="229">
        <f>[1]CUADRO3!L9</f>
        <v>15393.727766233767</v>
      </c>
      <c r="E12" s="229">
        <f>[1]CUADRO3!M9</f>
        <v>8693.0804069487076</v>
      </c>
      <c r="F12" s="229">
        <f>[1]CUADRO3!N9</f>
        <v>3567.0431319032928</v>
      </c>
      <c r="G12" s="229">
        <f>[1]CUADRO3!O9</f>
        <v>6183.4868001691784</v>
      </c>
      <c r="H12" s="229">
        <f>[1]CUADRO3!P9</f>
        <v>800</v>
      </c>
      <c r="I12" s="229">
        <f>[1]CUADRO3!Q9</f>
        <v>2346.61648073672</v>
      </c>
      <c r="J12" s="120"/>
      <c r="K12" s="167"/>
      <c r="L12" s="120"/>
      <c r="M12" s="167"/>
      <c r="N12" s="120"/>
      <c r="O12" s="167"/>
      <c r="P12" s="120"/>
      <c r="Q12" s="167"/>
      <c r="T12" s="17"/>
      <c r="V12" s="17"/>
      <c r="X12" s="17"/>
      <c r="Z12" s="17"/>
      <c r="AB12" s="17"/>
      <c r="AD12" s="17"/>
      <c r="AF12" s="17"/>
      <c r="AH12" s="17"/>
      <c r="AJ12" s="17"/>
    </row>
    <row r="13" spans="1:36" customFormat="1" x14ac:dyDescent="0.2">
      <c r="A13" s="116" t="s">
        <v>43</v>
      </c>
      <c r="B13" s="229">
        <f>[1]CUADRO3!K12</f>
        <v>8508.8173665288177</v>
      </c>
      <c r="C13" s="229">
        <f>[1]CUADRO3!R12</f>
        <v>10875.966260308913</v>
      </c>
      <c r="D13" s="229">
        <f>[1]CUADRO3!L12</f>
        <v>17193.134958725284</v>
      </c>
      <c r="E13" s="229">
        <f>[1]CUADRO3!M12</f>
        <v>9410.7192802535865</v>
      </c>
      <c r="F13" s="229">
        <f>[1]CUADRO3!N12</f>
        <v>4199.3482309124774</v>
      </c>
      <c r="G13" s="229">
        <f>[1]CUADRO3!O12</f>
        <v>5480.8477368340973</v>
      </c>
      <c r="H13" s="229">
        <f>[1]CUADRO3!P12</f>
        <v>800</v>
      </c>
      <c r="I13" s="229">
        <f>[1]CUADRO3!Q12</f>
        <v>2461.5197672881131</v>
      </c>
      <c r="J13" s="118"/>
      <c r="K13" s="167"/>
      <c r="L13" s="118"/>
      <c r="M13" s="167"/>
      <c r="N13" s="120"/>
      <c r="O13" s="167"/>
      <c r="P13" s="120"/>
      <c r="Q13" s="167"/>
      <c r="T13" s="17"/>
      <c r="V13" s="17"/>
      <c r="X13" s="17"/>
      <c r="Z13" s="17"/>
      <c r="AB13" s="17"/>
      <c r="AD13" s="17"/>
      <c r="AF13" s="17"/>
      <c r="AH13" s="17"/>
      <c r="AJ13" s="17"/>
    </row>
    <row r="14" spans="1:36" customFormat="1" x14ac:dyDescent="0.2">
      <c r="A14" s="116" t="s">
        <v>44</v>
      </c>
      <c r="B14" s="229">
        <f>[1]CUADRO3!K13</f>
        <v>8335.8043758043787</v>
      </c>
      <c r="C14" s="229">
        <f>[1]CUADRO3!R13</f>
        <v>10130.382049727108</v>
      </c>
      <c r="D14" s="229">
        <f>[1]CUADRO3!L13</f>
        <v>17478.048780487799</v>
      </c>
      <c r="E14" s="229">
        <f>[1]CUADRO3!M13</f>
        <v>10427.101769911504</v>
      </c>
      <c r="F14" s="229">
        <f>[1]CUADRO3!N13</f>
        <v>4064.8293963254591</v>
      </c>
      <c r="G14" s="229">
        <f>[1]CUADRO3!O13</f>
        <v>5486.3361547762988</v>
      </c>
      <c r="H14" s="229">
        <f>[1]CUADRO3!P13</f>
        <v>0</v>
      </c>
      <c r="I14" s="229">
        <f>[1]CUADRO3!Q13</f>
        <v>3048.5380116959059</v>
      </c>
      <c r="J14" s="118"/>
      <c r="K14" s="167"/>
      <c r="L14" s="118"/>
      <c r="M14" s="167"/>
      <c r="N14" s="120"/>
      <c r="O14" s="167"/>
      <c r="P14" s="120"/>
      <c r="Q14" s="167"/>
      <c r="T14" s="17"/>
      <c r="V14" s="17"/>
      <c r="X14" s="17"/>
      <c r="Z14" s="17"/>
      <c r="AB14" s="17"/>
      <c r="AD14" s="17"/>
      <c r="AF14" s="17"/>
      <c r="AH14" s="17"/>
      <c r="AJ14" s="17"/>
    </row>
    <row r="15" spans="1:36" customFormat="1" x14ac:dyDescent="0.2">
      <c r="A15" s="116" t="s">
        <v>61</v>
      </c>
      <c r="B15" s="229">
        <f>[1]CUADRO3!K14</f>
        <v>7401.3622966496614</v>
      </c>
      <c r="C15" s="229">
        <f>[1]CUADRO3!R14</f>
        <v>8465.1862815619224</v>
      </c>
      <c r="D15" s="229">
        <f>[1]CUADRO3!L14</f>
        <v>14495.907362429067</v>
      </c>
      <c r="E15" s="229">
        <f>[1]CUADRO3!M14</f>
        <v>7874.5737884998525</v>
      </c>
      <c r="F15" s="229">
        <f>[1]CUADRO3!N14</f>
        <v>3383.8457229427722</v>
      </c>
      <c r="G15" s="229">
        <f>[1]CUADRO3!O14</f>
        <v>6528.1233666200978</v>
      </c>
      <c r="H15" s="229">
        <f>[1]CUADRO3!P14</f>
        <v>0</v>
      </c>
      <c r="I15" s="229">
        <f>[1]CUADRO3!Q14</f>
        <v>2183.9981346345603</v>
      </c>
      <c r="J15" s="118"/>
      <c r="K15" s="167"/>
      <c r="L15" s="118"/>
      <c r="M15" s="167"/>
      <c r="N15" s="120"/>
      <c r="O15" s="167"/>
      <c r="P15" s="120"/>
      <c r="Q15" s="167"/>
      <c r="T15" s="17"/>
      <c r="V15" s="17"/>
      <c r="X15" s="17"/>
      <c r="Z15" s="17"/>
      <c r="AB15" s="17"/>
      <c r="AD15" s="17"/>
      <c r="AF15" s="17"/>
      <c r="AH15" s="17"/>
      <c r="AJ15" s="17"/>
    </row>
    <row r="16" spans="1:36" customFormat="1" x14ac:dyDescent="0.2">
      <c r="A16" s="112" t="s">
        <v>45</v>
      </c>
      <c r="B16" s="229">
        <f>[1]CUADRO3!K15</f>
        <v>4283.7565018158839</v>
      </c>
      <c r="C16" s="229">
        <f>[1]CUADRO3!R15</f>
        <v>5643.8701858335598</v>
      </c>
      <c r="D16" s="229">
        <f>[1]CUADRO3!L15</f>
        <v>10731.932022867886</v>
      </c>
      <c r="E16" s="229">
        <f>[1]CUADRO3!M15</f>
        <v>5114.0339492102694</v>
      </c>
      <c r="F16" s="229">
        <f>[1]CUADRO3!N15</f>
        <v>2948.5477524740659</v>
      </c>
      <c r="G16" s="229">
        <f>[1]CUADRO3!O15</f>
        <v>3760.6335746123273</v>
      </c>
      <c r="H16" s="229">
        <f>[1]CUADRO3!P15</f>
        <v>0</v>
      </c>
      <c r="I16" s="229">
        <f>[1]CUADRO3!Q15</f>
        <v>1368.9308469308469</v>
      </c>
      <c r="J16" s="118"/>
      <c r="K16" s="167"/>
      <c r="L16" s="118"/>
      <c r="M16" s="167"/>
      <c r="N16" s="120"/>
      <c r="O16" s="167"/>
      <c r="P16" s="120"/>
      <c r="Q16" s="167"/>
      <c r="T16" s="17"/>
      <c r="V16" s="17"/>
      <c r="X16" s="17"/>
      <c r="Z16" s="17"/>
      <c r="AB16" s="17"/>
      <c r="AD16" s="17"/>
      <c r="AF16" s="17"/>
      <c r="AH16" s="17"/>
      <c r="AJ16" s="17"/>
    </row>
    <row r="17" spans="1:36" customFormat="1" x14ac:dyDescent="0.2">
      <c r="A17" s="120"/>
      <c r="J17" s="118"/>
      <c r="K17" s="167"/>
      <c r="L17" s="118"/>
      <c r="M17" s="167"/>
      <c r="N17" s="118"/>
      <c r="O17" s="167"/>
      <c r="P17" s="118"/>
      <c r="Q17" s="167"/>
      <c r="T17" s="17"/>
      <c r="V17" s="17"/>
      <c r="X17" s="17"/>
      <c r="Z17" s="17"/>
      <c r="AB17" s="17"/>
      <c r="AD17" s="17"/>
      <c r="AF17" s="17"/>
      <c r="AH17" s="17"/>
      <c r="AJ17" s="17"/>
    </row>
    <row r="18" spans="1:36" customFormat="1" x14ac:dyDescent="0.2">
      <c r="A18" s="16" t="s">
        <v>29</v>
      </c>
      <c r="I18" s="109"/>
      <c r="J18" s="109"/>
      <c r="K18" s="109"/>
      <c r="L18" s="109"/>
      <c r="M18" s="109"/>
      <c r="N18" s="109"/>
      <c r="O18" s="109"/>
      <c r="P18" s="109"/>
      <c r="Q18" s="109"/>
      <c r="T18" s="17"/>
      <c r="V18" s="17"/>
      <c r="X18" s="17"/>
      <c r="Z18" s="17"/>
      <c r="AB18" s="17"/>
      <c r="AD18" s="17"/>
      <c r="AF18" s="17"/>
      <c r="AH18" s="17"/>
      <c r="AJ18" s="17"/>
    </row>
    <row r="19" spans="1:36" customFormat="1" x14ac:dyDescent="0.2">
      <c r="A19" s="112" t="s">
        <v>31</v>
      </c>
      <c r="B19" s="229">
        <f>[1]CUADRO3!K16</f>
        <v>3165.4988488078202</v>
      </c>
      <c r="C19" s="229">
        <f>[1]CUADRO3!R16</f>
        <v>3146.8577846174207</v>
      </c>
      <c r="D19" s="229">
        <f>[1]CUADRO3!L16</f>
        <v>0</v>
      </c>
      <c r="E19" s="229">
        <f>[1]CUADRO3!M16</f>
        <v>4393.5724463768674</v>
      </c>
      <c r="F19" s="229">
        <f>[1]CUADRO3!N16</f>
        <v>2108.1584573162454</v>
      </c>
      <c r="G19" s="229">
        <f>[1]CUADRO3!O16</f>
        <v>3616.4656318463044</v>
      </c>
      <c r="H19" s="229">
        <f>[1]CUADRO3!P16</f>
        <v>0</v>
      </c>
      <c r="I19" s="229">
        <f>[1]CUADRO3!Q16</f>
        <v>1129.8104752833874</v>
      </c>
      <c r="J19" s="120"/>
      <c r="K19" s="167"/>
      <c r="L19" s="120"/>
      <c r="M19" s="167"/>
      <c r="N19" s="120"/>
      <c r="O19" s="167"/>
      <c r="P19" s="120"/>
      <c r="Q19" s="167"/>
      <c r="T19" s="17"/>
      <c r="V19" s="17"/>
      <c r="X19" s="17"/>
      <c r="Z19" s="17"/>
      <c r="AB19" s="17"/>
      <c r="AD19" s="17"/>
      <c r="AF19" s="17"/>
      <c r="AH19" s="17"/>
      <c r="AJ19" s="17"/>
    </row>
    <row r="20" spans="1:36" customFormat="1" x14ac:dyDescent="0.2">
      <c r="A20" s="112" t="s">
        <v>32</v>
      </c>
      <c r="B20" s="229">
        <f>[1]CUADRO3!K17</f>
        <v>4022.7163608257051</v>
      </c>
      <c r="C20" s="229">
        <f>[1]CUADRO3!R17</f>
        <v>4727.4706593252495</v>
      </c>
      <c r="D20" s="229">
        <f>[1]CUADRO3!L17</f>
        <v>7103.1679840228117</v>
      </c>
      <c r="E20" s="229">
        <f>[1]CUADRO3!M17</f>
        <v>5450.5900972434429</v>
      </c>
      <c r="F20" s="229">
        <f>[1]CUADRO3!N17</f>
        <v>3113.1322914708467</v>
      </c>
      <c r="G20" s="229">
        <f>[1]CUADRO3!O17</f>
        <v>3891.9441062809215</v>
      </c>
      <c r="H20" s="229">
        <f>[1]CUADRO3!P17</f>
        <v>0</v>
      </c>
      <c r="I20" s="229">
        <f>[1]CUADRO3!Q17</f>
        <v>1696.9335423509515</v>
      </c>
      <c r="J20" s="120"/>
      <c r="K20" s="167"/>
      <c r="L20" s="120"/>
      <c r="M20" s="167"/>
      <c r="N20" s="120"/>
      <c r="O20" s="167"/>
      <c r="P20" s="120"/>
      <c r="Q20" s="167"/>
      <c r="T20" s="17"/>
      <c r="V20" s="17"/>
      <c r="X20" s="17"/>
      <c r="Z20" s="17"/>
      <c r="AB20" s="17"/>
      <c r="AD20" s="17"/>
      <c r="AF20" s="17"/>
      <c r="AH20" s="17"/>
      <c r="AJ20" s="17"/>
    </row>
    <row r="21" spans="1:36" customFormat="1" x14ac:dyDescent="0.2">
      <c r="A21" s="112" t="s">
        <v>33</v>
      </c>
      <c r="B21" s="229">
        <f>[1]CUADRO3!K18</f>
        <v>7228.3711862806203</v>
      </c>
      <c r="C21" s="229">
        <f>[1]CUADRO3!R18</f>
        <v>8238.6261225257022</v>
      </c>
      <c r="D21" s="229">
        <f>[1]CUADRO3!L18</f>
        <v>12243.773071111158</v>
      </c>
      <c r="E21" s="229">
        <f>[1]CUADRO3!M18</f>
        <v>8015.9074455898381</v>
      </c>
      <c r="F21" s="229">
        <f>[1]CUADRO3!N18</f>
        <v>3875.65707072649</v>
      </c>
      <c r="G21" s="229">
        <f>[1]CUADRO3!O18</f>
        <v>6270.3677206578677</v>
      </c>
      <c r="H21" s="229">
        <f>[1]CUADRO3!P18</f>
        <v>800</v>
      </c>
      <c r="I21" s="229">
        <f>[1]CUADRO3!Q18</f>
        <v>1779.9526240915222</v>
      </c>
      <c r="J21" s="120"/>
      <c r="K21" s="167"/>
      <c r="L21" s="120"/>
      <c r="M21" s="167"/>
      <c r="N21" s="120"/>
      <c r="O21" s="167"/>
      <c r="P21" s="120"/>
      <c r="Q21" s="167"/>
      <c r="T21" s="17"/>
      <c r="V21" s="17"/>
      <c r="X21" s="17"/>
      <c r="Z21" s="17"/>
      <c r="AB21" s="17"/>
      <c r="AD21" s="17"/>
      <c r="AF21" s="17"/>
      <c r="AH21" s="17"/>
      <c r="AJ21" s="17"/>
    </row>
    <row r="22" spans="1:36" customFormat="1" x14ac:dyDescent="0.2">
      <c r="A22" s="112" t="s">
        <v>34</v>
      </c>
      <c r="B22" s="229">
        <f>[1]CUADRO3!K19</f>
        <v>13239.187170670824</v>
      </c>
      <c r="C22" s="229">
        <f>[1]CUADRO3!R19</f>
        <v>13885.873964166769</v>
      </c>
      <c r="D22" s="229">
        <f>[1]CUADRO3!L19</f>
        <v>16282.69644400994</v>
      </c>
      <c r="E22" s="229">
        <f>[1]CUADRO3!M19</f>
        <v>11915.522721872283</v>
      </c>
      <c r="F22" s="229">
        <f>[1]CUADRO3!N19</f>
        <v>4201.3661434163114</v>
      </c>
      <c r="G22" s="229">
        <f>[1]CUADRO3!O19</f>
        <v>11474.981850481672</v>
      </c>
      <c r="H22" s="229">
        <f>[1]CUADRO3!P19</f>
        <v>0</v>
      </c>
      <c r="I22" s="229">
        <f>[1]CUADRO3!Q19</f>
        <v>6500.0547037215292</v>
      </c>
      <c r="J22" s="120"/>
      <c r="K22" s="167"/>
      <c r="L22" s="120"/>
      <c r="M22" s="167"/>
      <c r="N22" s="120"/>
      <c r="O22" s="167"/>
      <c r="P22" s="120"/>
      <c r="Q22" s="167"/>
      <c r="T22" s="17"/>
      <c r="V22" s="17"/>
      <c r="X22" s="17"/>
      <c r="Z22" s="17"/>
      <c r="AB22" s="17"/>
      <c r="AD22" s="17"/>
      <c r="AF22" s="17"/>
      <c r="AH22" s="17"/>
      <c r="AJ22" s="17"/>
    </row>
    <row r="23" spans="1:36" customFormat="1" x14ac:dyDescent="0.2">
      <c r="A23" s="112" t="s">
        <v>38</v>
      </c>
      <c r="B23" s="229">
        <f>[1]CUADRO3!K20</f>
        <v>5994.5757971102212</v>
      </c>
      <c r="C23" s="229">
        <f>[1]CUADRO3!R20</f>
        <v>9117.0583238938198</v>
      </c>
      <c r="D23" s="229">
        <f>[1]CUADRO3!L20</f>
        <v>20000</v>
      </c>
      <c r="E23" s="229">
        <f>[1]CUADRO3!M20</f>
        <v>9432.3787662696614</v>
      </c>
      <c r="F23" s="229">
        <f>[1]CUADRO3!N20</f>
        <v>6543.1868199373266</v>
      </c>
      <c r="G23" s="229">
        <f>[1]CUADRO3!O20</f>
        <v>2750.1643872383434</v>
      </c>
      <c r="H23" s="229">
        <f>[1]CUADRO3!P20</f>
        <v>0</v>
      </c>
      <c r="I23" s="229">
        <f>[1]CUADRO3!Q20</f>
        <v>962.95183835394982</v>
      </c>
      <c r="J23" s="120"/>
      <c r="K23" s="167"/>
      <c r="L23" s="120"/>
      <c r="M23" s="167"/>
      <c r="N23" s="120"/>
      <c r="O23" s="167"/>
      <c r="P23" s="120"/>
      <c r="Q23" s="167"/>
      <c r="T23" s="17"/>
      <c r="V23" s="17"/>
      <c r="X23" s="17"/>
      <c r="Z23" s="17"/>
      <c r="AB23" s="17"/>
      <c r="AD23" s="17"/>
      <c r="AF23" s="17"/>
      <c r="AH23" s="17"/>
      <c r="AJ23" s="17"/>
    </row>
    <row r="24" spans="1:36" customFormat="1" x14ac:dyDescent="0.2">
      <c r="K24" s="17"/>
      <c r="M24" s="17"/>
      <c r="O24" s="17"/>
      <c r="Q24" s="17"/>
      <c r="T24" s="17"/>
      <c r="V24" s="17"/>
      <c r="X24" s="17"/>
      <c r="Z24" s="17"/>
      <c r="AB24" s="17"/>
      <c r="AD24" s="17"/>
      <c r="AF24" s="17"/>
      <c r="AH24" s="17"/>
      <c r="AJ24" s="17"/>
    </row>
    <row r="25" spans="1:36" customFormat="1" ht="11.25" customHeight="1" x14ac:dyDescent="0.2">
      <c r="A25" s="16" t="s">
        <v>15</v>
      </c>
      <c r="B25" s="135"/>
      <c r="C25" s="135"/>
      <c r="D25" s="135"/>
      <c r="E25" s="135"/>
      <c r="F25" s="135"/>
      <c r="G25" s="135"/>
      <c r="H25" s="135"/>
      <c r="I25" s="109"/>
      <c r="J25" s="109"/>
      <c r="K25" s="109"/>
      <c r="L25" s="109"/>
      <c r="M25" s="109"/>
      <c r="N25" s="109"/>
      <c r="O25" s="109"/>
      <c r="P25" s="109"/>
      <c r="Q25" s="109"/>
      <c r="T25" s="17"/>
      <c r="V25" s="17"/>
      <c r="X25" s="17"/>
      <c r="Z25" s="17"/>
      <c r="AB25" s="17"/>
      <c r="AD25" s="17"/>
      <c r="AF25" s="17"/>
      <c r="AH25" s="17"/>
      <c r="AJ25" s="17"/>
    </row>
    <row r="26" spans="1:36" customFormat="1" x14ac:dyDescent="0.2">
      <c r="A26" s="192" t="s">
        <v>35</v>
      </c>
      <c r="B26" s="229">
        <f>[1]CUADRO3!K21</f>
        <v>3659.3269608147616</v>
      </c>
      <c r="C26" s="229">
        <f>[1]CUADRO3!R21</f>
        <v>3995.1092193309523</v>
      </c>
      <c r="D26" s="229">
        <f>[1]CUADRO3!L21</f>
        <v>6150</v>
      </c>
      <c r="E26" s="229">
        <f>[1]CUADRO3!M21</f>
        <v>4477.7820556485303</v>
      </c>
      <c r="F26" s="229">
        <f>[1]CUADRO3!N21</f>
        <v>2433.317688260574</v>
      </c>
      <c r="G26" s="229">
        <f>[1]CUADRO3!O21</f>
        <v>4657.0656235008364</v>
      </c>
      <c r="H26" s="229">
        <f>[1]CUADRO3!P21</f>
        <v>0</v>
      </c>
      <c r="I26" s="229">
        <f>[1]CUADRO3!Q21</f>
        <v>1418.9277389976119</v>
      </c>
      <c r="J26" s="120"/>
      <c r="K26" s="167"/>
      <c r="L26" s="120"/>
      <c r="M26" s="167"/>
      <c r="N26" s="120"/>
      <c r="O26" s="167"/>
      <c r="P26" s="120"/>
      <c r="Q26" s="167"/>
      <c r="T26" s="17"/>
      <c r="V26" s="17"/>
      <c r="X26" s="17"/>
      <c r="Z26" s="17"/>
      <c r="AB26" s="17"/>
      <c r="AD26" s="17"/>
      <c r="AF26" s="17"/>
      <c r="AH26" s="17"/>
      <c r="AJ26" s="17"/>
    </row>
    <row r="27" spans="1:36" customFormat="1" x14ac:dyDescent="0.2">
      <c r="A27" s="192" t="s">
        <v>36</v>
      </c>
      <c r="B27" s="229">
        <f>[1]CUADRO3!K22</f>
        <v>6146.6685433232433</v>
      </c>
      <c r="C27" s="229">
        <f>[1]CUADRO3!R22</f>
        <v>7266.6458403345305</v>
      </c>
      <c r="D27" s="229">
        <f>[1]CUADRO3!L22</f>
        <v>9654.4734237488265</v>
      </c>
      <c r="E27" s="229">
        <f>[1]CUADRO3!M22</f>
        <v>7881.7455827205822</v>
      </c>
      <c r="F27" s="229">
        <f>[1]CUADRO3!N22</f>
        <v>3389.0234245681718</v>
      </c>
      <c r="G27" s="229">
        <f>[1]CUADRO3!O22</f>
        <v>3383.552130174573</v>
      </c>
      <c r="H27" s="229">
        <f>[1]CUADRO3!P22</f>
        <v>0</v>
      </c>
      <c r="I27" s="229">
        <f>[1]CUADRO3!Q22</f>
        <v>1432.7935002041688</v>
      </c>
      <c r="J27" s="120"/>
      <c r="K27" s="167"/>
      <c r="L27" s="120"/>
      <c r="M27" s="167"/>
      <c r="N27" s="120"/>
      <c r="O27" s="167"/>
      <c r="P27" s="120"/>
      <c r="Q27" s="167"/>
      <c r="T27" s="17"/>
      <c r="V27" s="17"/>
      <c r="X27" s="17"/>
      <c r="Z27" s="17"/>
      <c r="AB27" s="17"/>
      <c r="AD27" s="17"/>
      <c r="AF27" s="17"/>
      <c r="AH27" s="17"/>
      <c r="AJ27" s="17"/>
    </row>
    <row r="28" spans="1:36" customFormat="1" x14ac:dyDescent="0.2">
      <c r="A28" s="192" t="s">
        <v>37</v>
      </c>
      <c r="B28" s="229">
        <f>[1]CUADRO3!K23</f>
        <v>6592.9458089794425</v>
      </c>
      <c r="C28" s="229">
        <f>[1]CUADRO3!R23</f>
        <v>7955.9148432785923</v>
      </c>
      <c r="D28" s="229">
        <f>[1]CUADRO3!L23</f>
        <v>10114.016804332734</v>
      </c>
      <c r="E28" s="229">
        <f>[1]CUADRO3!M23</f>
        <v>8186.3622390709697</v>
      </c>
      <c r="F28" s="229">
        <f>[1]CUADRO3!N23</f>
        <v>3339.0596562394931</v>
      </c>
      <c r="G28" s="229">
        <f>[1]CUADRO3!O23</f>
        <v>4600.1788289925917</v>
      </c>
      <c r="H28" s="229">
        <f>[1]CUADRO3!P23</f>
        <v>0</v>
      </c>
      <c r="I28" s="229">
        <f>[1]CUADRO3!Q23</f>
        <v>2924.4487405071022</v>
      </c>
      <c r="J28" s="120"/>
      <c r="K28" s="167"/>
      <c r="L28" s="120"/>
      <c r="M28" s="167"/>
      <c r="N28" s="120"/>
      <c r="O28" s="167"/>
      <c r="P28" s="120"/>
      <c r="Q28" s="167"/>
      <c r="T28" s="17"/>
      <c r="V28" s="17"/>
      <c r="X28" s="17"/>
      <c r="Z28" s="17"/>
      <c r="AB28" s="17"/>
      <c r="AD28" s="17"/>
      <c r="AF28" s="17"/>
      <c r="AH28" s="17"/>
      <c r="AJ28" s="17"/>
    </row>
    <row r="29" spans="1:36" customFormat="1" x14ac:dyDescent="0.2">
      <c r="A29" s="192" t="s">
        <v>39</v>
      </c>
      <c r="B29" s="229">
        <f>[1]CUADRO3!K24</f>
        <v>7344.9440988208426</v>
      </c>
      <c r="C29" s="229">
        <f>[1]CUADRO3!R24</f>
        <v>9294.8182369764672</v>
      </c>
      <c r="D29" s="229">
        <f>[1]CUADRO3!L24</f>
        <v>13565.057105572545</v>
      </c>
      <c r="E29" s="229">
        <f>[1]CUADRO3!M24</f>
        <v>9313.5729487068784</v>
      </c>
      <c r="F29" s="229">
        <f>[1]CUADRO3!N24</f>
        <v>3193.1915210609841</v>
      </c>
      <c r="G29" s="229">
        <f>[1]CUADRO3!O24</f>
        <v>4879.530752209178</v>
      </c>
      <c r="H29" s="229">
        <f>[1]CUADRO3!P24</f>
        <v>0</v>
      </c>
      <c r="I29" s="229">
        <f>[1]CUADRO3!Q24</f>
        <v>1933.1402440241582</v>
      </c>
      <c r="J29" s="120"/>
      <c r="K29" s="167"/>
      <c r="L29" s="120"/>
      <c r="M29" s="167"/>
      <c r="N29" s="120"/>
      <c r="O29" s="167"/>
      <c r="P29" s="120"/>
      <c r="Q29" s="167"/>
      <c r="T29" s="17"/>
      <c r="V29" s="17"/>
      <c r="X29" s="17"/>
      <c r="Z29" s="17"/>
      <c r="AB29" s="17"/>
      <c r="AD29" s="17"/>
      <c r="AF29" s="17"/>
      <c r="AH29" s="17"/>
      <c r="AJ29" s="17"/>
    </row>
    <row r="30" spans="1:36" customFormat="1" x14ac:dyDescent="0.2">
      <c r="A30" s="192" t="s">
        <v>40</v>
      </c>
      <c r="B30" s="229">
        <f>[1]CUADRO3!K25</f>
        <v>6902.1569764989763</v>
      </c>
      <c r="C30" s="229">
        <f>[1]CUADRO3!R25</f>
        <v>8753.3472413977343</v>
      </c>
      <c r="D30" s="229">
        <f>[1]CUADRO3!L25</f>
        <v>14707.336308651631</v>
      </c>
      <c r="E30" s="229">
        <f>[1]CUADRO3!M25</f>
        <v>7956.3880177932633</v>
      </c>
      <c r="F30" s="229">
        <f>[1]CUADRO3!N25</f>
        <v>4089.7383559228779</v>
      </c>
      <c r="G30" s="229">
        <f>[1]CUADRO3!O25</f>
        <v>5736.1634545881907</v>
      </c>
      <c r="H30" s="229">
        <f>[1]CUADRO3!P25</f>
        <v>0</v>
      </c>
      <c r="I30" s="229">
        <f>[1]CUADRO3!Q25</f>
        <v>1900.6287645460231</v>
      </c>
      <c r="J30" s="120"/>
      <c r="K30" s="167"/>
      <c r="L30" s="120"/>
      <c r="M30" s="167"/>
      <c r="N30" s="120"/>
      <c r="O30" s="167"/>
      <c r="P30" s="120"/>
      <c r="Q30" s="167"/>
      <c r="T30" s="17"/>
      <c r="V30" s="17"/>
      <c r="X30" s="17"/>
      <c r="Z30" s="17"/>
      <c r="AB30" s="17"/>
      <c r="AD30" s="17"/>
      <c r="AF30" s="17"/>
      <c r="AH30" s="17"/>
      <c r="AJ30" s="17"/>
    </row>
    <row r="31" spans="1:36" customFormat="1" x14ac:dyDescent="0.2">
      <c r="A31" s="192" t="s">
        <v>41</v>
      </c>
      <c r="B31" s="229">
        <f>[1]CUADRO3!K26</f>
        <v>7527.5193603409716</v>
      </c>
      <c r="C31" s="229">
        <f>[1]CUADRO3!R26</f>
        <v>9908.091173639139</v>
      </c>
      <c r="D31" s="229">
        <f>[1]CUADRO3!L26</f>
        <v>15506.107910576931</v>
      </c>
      <c r="E31" s="229">
        <f>[1]CUADRO3!M26</f>
        <v>7312.61201616778</v>
      </c>
      <c r="F31" s="229">
        <f>[1]CUADRO3!N26</f>
        <v>3478.7453147865167</v>
      </c>
      <c r="G31" s="229">
        <f>[1]CUADRO3!O26</f>
        <v>6290.369629251366</v>
      </c>
      <c r="H31" s="229">
        <f>[1]CUADRO3!P26</f>
        <v>0</v>
      </c>
      <c r="I31" s="229">
        <f>[1]CUADRO3!Q26</f>
        <v>1849.4144382593556</v>
      </c>
      <c r="J31" s="120"/>
      <c r="K31" s="167"/>
      <c r="L31" s="120"/>
      <c r="M31" s="167"/>
      <c r="N31" s="120"/>
      <c r="O31" s="167"/>
      <c r="P31" s="120"/>
      <c r="Q31" s="167"/>
      <c r="T31" s="17"/>
      <c r="V31" s="17"/>
      <c r="X31" s="17"/>
      <c r="Z31" s="17"/>
      <c r="AB31" s="17"/>
      <c r="AD31" s="17"/>
      <c r="AF31" s="17"/>
      <c r="AH31" s="17"/>
      <c r="AJ31" s="17"/>
    </row>
    <row r="32" spans="1:36" customFormat="1" x14ac:dyDescent="0.2">
      <c r="A32" s="192" t="s">
        <v>108</v>
      </c>
      <c r="B32" s="229">
        <f>[1]CUADRO3!K27</f>
        <v>4475.7617979638489</v>
      </c>
      <c r="C32" s="229">
        <f>[1]CUADRO3!R27</f>
        <v>6662.8492119576158</v>
      </c>
      <c r="D32" s="229">
        <f>[1]CUADRO3!L27</f>
        <v>16710.889831361794</v>
      </c>
      <c r="E32" s="229">
        <f>[1]CUADRO3!M27</f>
        <v>4327.078101954794</v>
      </c>
      <c r="F32" s="229">
        <f>[1]CUADRO3!N27</f>
        <v>2198.8971551054433</v>
      </c>
      <c r="G32" s="229">
        <f>[1]CUADRO3!O27</f>
        <v>4084.118145265063</v>
      </c>
      <c r="H32" s="229">
        <f>[1]CUADRO3!P27</f>
        <v>800</v>
      </c>
      <c r="I32" s="229">
        <f>[1]CUADRO3!Q27</f>
        <v>1569.4217372761595</v>
      </c>
      <c r="J32" s="120"/>
      <c r="K32" s="167"/>
      <c r="L32" s="120"/>
      <c r="M32" s="167"/>
      <c r="N32" s="120"/>
      <c r="O32" s="167"/>
      <c r="P32" s="120"/>
      <c r="Q32" s="167"/>
      <c r="T32" s="17"/>
      <c r="V32" s="17"/>
      <c r="X32" s="17"/>
      <c r="Z32" s="17"/>
      <c r="AB32" s="17"/>
      <c r="AD32" s="17"/>
      <c r="AF32" s="17"/>
      <c r="AH32" s="17"/>
      <c r="AJ32" s="17"/>
    </row>
    <row r="33" spans="1:36" customFormat="1" x14ac:dyDescent="0.2">
      <c r="J33" s="118"/>
      <c r="K33" s="167"/>
      <c r="L33" s="118"/>
      <c r="M33" s="167"/>
      <c r="N33" s="118"/>
      <c r="O33" s="167"/>
      <c r="P33" s="118"/>
      <c r="Q33" s="167"/>
      <c r="T33" s="17"/>
      <c r="V33" s="17"/>
      <c r="X33" s="17"/>
      <c r="Z33" s="17"/>
      <c r="AB33" s="17"/>
      <c r="AD33" s="17"/>
      <c r="AF33" s="17"/>
      <c r="AH33" s="17"/>
      <c r="AJ33" s="17"/>
    </row>
    <row r="34" spans="1:36" customFormat="1" x14ac:dyDescent="0.2">
      <c r="A34" s="16" t="s">
        <v>70</v>
      </c>
      <c r="B34" s="135"/>
      <c r="C34" s="135"/>
      <c r="D34" s="135"/>
      <c r="E34" s="135"/>
      <c r="F34" s="135"/>
      <c r="G34" s="135"/>
      <c r="H34" s="135"/>
      <c r="I34" s="52"/>
      <c r="J34" s="52"/>
      <c r="K34" s="166"/>
      <c r="L34" s="52"/>
      <c r="M34" s="166"/>
      <c r="N34" s="52"/>
      <c r="O34" s="166"/>
      <c r="P34" s="52"/>
      <c r="Q34" s="166"/>
      <c r="T34" s="17"/>
      <c r="V34" s="17"/>
      <c r="X34" s="17"/>
      <c r="Z34" s="17"/>
      <c r="AB34" s="17"/>
      <c r="AD34" s="17"/>
      <c r="AF34" s="17"/>
      <c r="AH34" s="17"/>
      <c r="AJ34" s="17"/>
    </row>
    <row r="35" spans="1:36" customFormat="1" x14ac:dyDescent="0.2">
      <c r="A35" s="243" t="s">
        <v>63</v>
      </c>
      <c r="B35" s="229"/>
      <c r="C35" s="229"/>
      <c r="D35" s="229"/>
      <c r="E35" s="229"/>
      <c r="F35" s="229"/>
      <c r="G35" s="229"/>
      <c r="H35" s="229"/>
      <c r="I35" s="120"/>
      <c r="J35" s="120"/>
      <c r="K35" s="167"/>
      <c r="L35" s="120"/>
      <c r="M35" s="167"/>
      <c r="N35" s="120"/>
      <c r="O35" s="167"/>
      <c r="P35" s="120"/>
      <c r="Q35" s="167"/>
      <c r="T35" s="17"/>
      <c r="V35" s="17"/>
      <c r="X35" s="17"/>
      <c r="Z35" s="17"/>
      <c r="AB35" s="17"/>
      <c r="AD35" s="17"/>
      <c r="AF35" s="17"/>
      <c r="AH35" s="17"/>
      <c r="AJ35" s="17"/>
    </row>
    <row r="36" spans="1:36" customFormat="1" x14ac:dyDescent="0.2">
      <c r="A36" s="241" t="s">
        <v>128</v>
      </c>
      <c r="B36" s="229">
        <f>[1]CUADRO3!K28</f>
        <v>2853.223071425532</v>
      </c>
      <c r="C36" s="229">
        <f>[1]CUADRO3!R28</f>
        <v>4265.0105301797303</v>
      </c>
      <c r="D36" s="229">
        <f>[1]CUADRO3!L28</f>
        <v>7391.2111531077844</v>
      </c>
      <c r="E36" s="229">
        <f>[1]CUADRO3!M28</f>
        <v>4321.3218962145784</v>
      </c>
      <c r="F36" s="229">
        <f>[1]CUADRO3!N28</f>
        <v>1925.7825450332807</v>
      </c>
      <c r="G36" s="229">
        <f>[1]CUADRO3!O28</f>
        <v>2143.015087605937</v>
      </c>
      <c r="H36" s="229">
        <f>[1]CUADRO3!P28</f>
        <v>800</v>
      </c>
      <c r="I36" s="229">
        <f>[1]CUADRO3!Q28</f>
        <v>1428.0537608420591</v>
      </c>
      <c r="J36" s="120"/>
      <c r="K36" s="167"/>
      <c r="L36" s="120"/>
      <c r="M36" s="167"/>
      <c r="N36" s="120"/>
      <c r="O36" s="167"/>
      <c r="P36" s="120"/>
      <c r="Q36" s="167"/>
      <c r="T36" s="17"/>
      <c r="V36" s="17"/>
      <c r="X36" s="17"/>
      <c r="Z36" s="17"/>
      <c r="AB36" s="17"/>
      <c r="AD36" s="17"/>
      <c r="AF36" s="17"/>
      <c r="AH36" s="17"/>
      <c r="AJ36" s="17"/>
    </row>
    <row r="37" spans="1:36" customFormat="1" x14ac:dyDescent="0.2">
      <c r="A37" s="241" t="s">
        <v>129</v>
      </c>
      <c r="B37" s="229">
        <f>[1]CUADRO3!K29</f>
        <v>5554.5560868110615</v>
      </c>
      <c r="C37" s="229">
        <f>[1]CUADRO3!R29</f>
        <v>6703.4491824398274</v>
      </c>
      <c r="D37" s="229">
        <f>[1]CUADRO3!L29</f>
        <v>10129.578401443059</v>
      </c>
      <c r="E37" s="229">
        <f>[1]CUADRO3!M29</f>
        <v>7171.5508518399884</v>
      </c>
      <c r="F37" s="229">
        <f>[1]CUADRO3!N29</f>
        <v>3720.2318500965848</v>
      </c>
      <c r="G37" s="229">
        <f>[1]CUADRO3!O29</f>
        <v>4030.0994648063443</v>
      </c>
      <c r="H37" s="229">
        <f>[1]CUADRO3!P29</f>
        <v>0</v>
      </c>
      <c r="I37" s="229">
        <f>[1]CUADRO3!Q29</f>
        <v>1749.8327981905811</v>
      </c>
      <c r="J37" s="120"/>
      <c r="K37" s="167"/>
      <c r="L37" s="120"/>
      <c r="M37" s="167"/>
      <c r="N37" s="120"/>
      <c r="O37" s="167"/>
      <c r="P37" s="120"/>
      <c r="Q37" s="167"/>
      <c r="T37" s="17"/>
      <c r="V37" s="17"/>
      <c r="X37" s="17"/>
      <c r="Z37" s="17"/>
      <c r="AB37" s="17"/>
      <c r="AD37" s="17"/>
      <c r="AF37" s="17"/>
      <c r="AH37" s="17"/>
      <c r="AJ37" s="17"/>
    </row>
    <row r="38" spans="1:36" customFormat="1" x14ac:dyDescent="0.2">
      <c r="A38" s="241" t="s">
        <v>134</v>
      </c>
      <c r="B38" s="229">
        <f>[1]CUADRO3!K30</f>
        <v>0</v>
      </c>
      <c r="C38" s="229">
        <f>[1]CUADRO3!R30</f>
        <v>0</v>
      </c>
      <c r="D38" s="229">
        <f>[1]CUADRO3!L30</f>
        <v>0</v>
      </c>
      <c r="E38" s="229">
        <f>[1]CUADRO3!M30</f>
        <v>0</v>
      </c>
      <c r="F38" s="229">
        <f>[1]CUADRO3!N30</f>
        <v>0</v>
      </c>
      <c r="G38" s="229">
        <f>[1]CUADRO3!O30</f>
        <v>0</v>
      </c>
      <c r="H38" s="229">
        <f>[1]CUADRO3!P30</f>
        <v>0</v>
      </c>
      <c r="I38" s="229">
        <f>[1]CUADRO3!Q30</f>
        <v>0</v>
      </c>
      <c r="J38" s="120"/>
      <c r="K38" s="167"/>
      <c r="L38" s="120"/>
      <c r="M38" s="167"/>
      <c r="N38" s="120"/>
      <c r="O38" s="167"/>
      <c r="P38" s="120"/>
      <c r="Q38" s="167"/>
      <c r="T38" s="17"/>
      <c r="V38" s="17"/>
      <c r="X38" s="17"/>
      <c r="Z38" s="17"/>
      <c r="AB38" s="17"/>
      <c r="AD38" s="17"/>
      <c r="AF38" s="17"/>
      <c r="AH38" s="17"/>
      <c r="AJ38" s="17"/>
    </row>
    <row r="39" spans="1:36" customFormat="1" x14ac:dyDescent="0.2">
      <c r="A39" s="243" t="s">
        <v>64</v>
      </c>
      <c r="B39" s="229">
        <f>[1]CUADRO3!K31</f>
        <v>14967.745323135192</v>
      </c>
      <c r="C39" s="229">
        <f>[1]CUADRO3!R31</f>
        <v>15317.361671215222</v>
      </c>
      <c r="D39" s="229">
        <f>[1]CUADRO3!L31</f>
        <v>17403.402617459338</v>
      </c>
      <c r="E39" s="229">
        <f>[1]CUADRO3!M31</f>
        <v>13978.363495158468</v>
      </c>
      <c r="F39" s="229">
        <f>[1]CUADRO3!N31</f>
        <v>11582.086139127283</v>
      </c>
      <c r="G39" s="229">
        <f>[1]CUADRO3!O31</f>
        <v>14150.776738038403</v>
      </c>
      <c r="H39" s="229">
        <f>[1]CUADRO3!P31</f>
        <v>0</v>
      </c>
      <c r="I39" s="229">
        <f>[1]CUADRO3!Q31</f>
        <v>14540.045875561787</v>
      </c>
      <c r="J39" s="120"/>
      <c r="K39" s="167"/>
      <c r="L39" s="120"/>
      <c r="M39" s="167"/>
      <c r="N39" s="120"/>
      <c r="O39" s="167"/>
      <c r="P39" s="120"/>
      <c r="Q39" s="167"/>
      <c r="T39" s="17"/>
      <c r="V39" s="17"/>
      <c r="X39" s="17"/>
      <c r="Z39" s="17"/>
      <c r="AB39" s="17"/>
      <c r="AD39" s="17"/>
      <c r="AF39" s="17"/>
      <c r="AH39" s="17"/>
      <c r="AJ39" s="17"/>
    </row>
    <row r="40" spans="1:36" customFormat="1" x14ac:dyDescent="0.2">
      <c r="A40" s="243" t="s">
        <v>65</v>
      </c>
      <c r="B40" s="229">
        <f>[1]CUADRO3!K32</f>
        <v>25856.846019322726</v>
      </c>
      <c r="C40" s="229">
        <f>[1]CUADRO3!R32</f>
        <v>26186.894190176452</v>
      </c>
      <c r="D40" s="229">
        <f>[1]CUADRO3!L32</f>
        <v>26645.492587783581</v>
      </c>
      <c r="E40" s="229">
        <f>[1]CUADRO3!M32</f>
        <v>24448.596317717813</v>
      </c>
      <c r="F40" s="229">
        <f>[1]CUADRO3!N32</f>
        <v>0</v>
      </c>
      <c r="G40" s="229">
        <f>[1]CUADRO3!O32</f>
        <v>25626.099893354352</v>
      </c>
      <c r="H40" s="229">
        <f>[1]CUADRO3!P32</f>
        <v>0</v>
      </c>
      <c r="I40" s="229">
        <f>[1]CUADRO3!Q32</f>
        <v>0</v>
      </c>
      <c r="J40" s="120"/>
      <c r="K40" s="167"/>
      <c r="L40" s="120"/>
      <c r="M40" s="167"/>
      <c r="N40" s="120"/>
      <c r="O40" s="167"/>
      <c r="P40" s="120"/>
      <c r="Q40" s="167"/>
      <c r="T40" s="17"/>
      <c r="V40" s="17"/>
      <c r="X40" s="17"/>
      <c r="Z40" s="17"/>
      <c r="AB40" s="17"/>
      <c r="AD40" s="17"/>
      <c r="AF40" s="17"/>
      <c r="AH40" s="17"/>
      <c r="AJ40" s="17"/>
    </row>
    <row r="41" spans="1:36" customFormat="1" x14ac:dyDescent="0.2">
      <c r="A41" s="243" t="s">
        <v>66</v>
      </c>
      <c r="B41" s="229">
        <f>[1]CUADRO3!K33</f>
        <v>33568.215036460308</v>
      </c>
      <c r="C41" s="229">
        <f>[1]CUADRO3!R33</f>
        <v>50000</v>
      </c>
      <c r="D41" s="229">
        <f>[1]CUADRO3!L33</f>
        <v>0</v>
      </c>
      <c r="E41" s="229">
        <f>[1]CUADRO3!M33</f>
        <v>50000</v>
      </c>
      <c r="F41" s="229">
        <f>[1]CUADRO3!N33</f>
        <v>0</v>
      </c>
      <c r="G41" s="229">
        <f>[1]CUADRO3!O33</f>
        <v>31943.296110789739</v>
      </c>
      <c r="H41" s="229">
        <f>[1]CUADRO3!P33</f>
        <v>0</v>
      </c>
      <c r="I41" s="229">
        <f>[1]CUADRO3!Q33</f>
        <v>0</v>
      </c>
      <c r="J41" s="120"/>
      <c r="K41" s="167"/>
      <c r="L41" s="120"/>
      <c r="M41" s="167"/>
      <c r="N41" s="120"/>
      <c r="O41" s="167"/>
      <c r="P41" s="120"/>
      <c r="Q41" s="167"/>
      <c r="T41" s="17"/>
      <c r="V41" s="17"/>
      <c r="X41" s="17"/>
      <c r="Z41" s="17"/>
      <c r="AB41" s="17"/>
      <c r="AD41" s="17"/>
      <c r="AF41" s="17"/>
      <c r="AH41" s="17"/>
      <c r="AJ41" s="17"/>
    </row>
    <row r="42" spans="1:36" customFormat="1" x14ac:dyDescent="0.2">
      <c r="A42" s="243" t="s">
        <v>67</v>
      </c>
      <c r="B42" s="229">
        <f>[1]CUADRO3!K34</f>
        <v>45524.565860260453</v>
      </c>
      <c r="C42" s="229">
        <f>[1]CUADRO3!R34</f>
        <v>51000</v>
      </c>
      <c r="D42" s="229">
        <f>[1]CUADRO3!L34</f>
        <v>51000</v>
      </c>
      <c r="E42" s="229">
        <f>[1]CUADRO3!M34</f>
        <v>0</v>
      </c>
      <c r="F42" s="229">
        <f>[1]CUADRO3!N34</f>
        <v>0</v>
      </c>
      <c r="G42" s="229">
        <f>[1]CUADRO3!O34</f>
        <v>43474.116371227821</v>
      </c>
      <c r="H42" s="229">
        <f>[1]CUADRO3!P34</f>
        <v>0</v>
      </c>
      <c r="I42" s="229">
        <f>[1]CUADRO3!Q34</f>
        <v>0</v>
      </c>
      <c r="J42" s="120"/>
      <c r="K42" s="167"/>
      <c r="L42" s="120"/>
      <c r="M42" s="167"/>
      <c r="N42" s="120"/>
      <c r="O42" s="167"/>
      <c r="P42" s="120"/>
      <c r="Q42" s="167"/>
      <c r="T42" s="17"/>
      <c r="V42" s="17"/>
      <c r="X42" s="17"/>
      <c r="Z42" s="17"/>
      <c r="AB42" s="17"/>
      <c r="AD42" s="17"/>
      <c r="AF42" s="17"/>
      <c r="AH42" s="17"/>
      <c r="AJ42" s="17"/>
    </row>
    <row r="43" spans="1:36" customFormat="1" x14ac:dyDescent="0.2">
      <c r="A43" s="243"/>
      <c r="B43" s="229"/>
      <c r="C43" s="229"/>
      <c r="D43" s="229"/>
      <c r="E43" s="229"/>
      <c r="F43" s="229"/>
      <c r="G43" s="229"/>
      <c r="H43" s="229"/>
      <c r="I43" s="229"/>
      <c r="K43" s="17"/>
      <c r="M43" s="17"/>
      <c r="O43" s="17"/>
      <c r="Q43" s="17"/>
      <c r="T43" s="17"/>
      <c r="V43" s="17"/>
      <c r="X43" s="17"/>
      <c r="Z43" s="17"/>
      <c r="AB43" s="17"/>
      <c r="AD43" s="17"/>
      <c r="AF43" s="17"/>
      <c r="AH43" s="17"/>
      <c r="AJ43" s="17"/>
    </row>
    <row r="44" spans="1:36" customFormat="1" x14ac:dyDescent="0.2">
      <c r="A44" s="16" t="s">
        <v>12</v>
      </c>
      <c r="J44" s="59"/>
      <c r="K44" s="59"/>
      <c r="L44" s="59"/>
      <c r="M44" s="59"/>
      <c r="N44" s="59"/>
      <c r="O44" s="59"/>
      <c r="P44" s="59"/>
      <c r="Q44" s="59"/>
      <c r="T44" s="17"/>
      <c r="V44" s="17"/>
      <c r="X44" s="17"/>
      <c r="Z44" s="17"/>
      <c r="AB44" s="17"/>
      <c r="AD44" s="17"/>
      <c r="AF44" s="17"/>
      <c r="AH44" s="17"/>
      <c r="AJ44" s="17"/>
    </row>
    <row r="45" spans="1:36" customFormat="1" x14ac:dyDescent="0.2">
      <c r="A45" s="145" t="s">
        <v>32</v>
      </c>
      <c r="B45" s="229">
        <f>[1]CUADRO3!K36</f>
        <v>3833.4589590713385</v>
      </c>
      <c r="C45" s="229">
        <f>[1]CUADRO3!R36</f>
        <v>4538.7120858750541</v>
      </c>
      <c r="D45" s="229">
        <f>[1]CUADRO3!L36</f>
        <v>0</v>
      </c>
      <c r="E45" s="229">
        <f>[1]CUADRO3!M36</f>
        <v>4538.7120858750541</v>
      </c>
      <c r="F45" s="229">
        <f>[1]CUADRO3!N36</f>
        <v>0</v>
      </c>
      <c r="G45" s="229">
        <f>[1]CUADRO3!O36</f>
        <v>3446.9376235862064</v>
      </c>
      <c r="H45" s="229">
        <f>[1]CUADRO3!P36</f>
        <v>0</v>
      </c>
      <c r="I45" s="229">
        <f>[1]CUADRO3!Q36</f>
        <v>839.83246119020748</v>
      </c>
      <c r="J45" s="120"/>
      <c r="K45" s="167"/>
      <c r="L45" s="120"/>
      <c r="M45" s="167"/>
      <c r="N45" s="120"/>
      <c r="O45" s="167"/>
      <c r="P45" s="120"/>
      <c r="Q45" s="167"/>
      <c r="T45" s="17"/>
      <c r="V45" s="17"/>
      <c r="X45" s="17"/>
      <c r="Z45" s="17"/>
      <c r="AB45" s="17"/>
      <c r="AD45" s="17"/>
      <c r="AF45" s="17"/>
      <c r="AH45" s="17"/>
      <c r="AJ45" s="17"/>
    </row>
    <row r="46" spans="1:36" customFormat="1" x14ac:dyDescent="0.2">
      <c r="A46" s="145" t="s">
        <v>33</v>
      </c>
      <c r="B46" s="229">
        <f>[1]CUADRO3!K37</f>
        <v>5652.7550140849744</v>
      </c>
      <c r="C46" s="229">
        <f>[1]CUADRO3!R37</f>
        <v>8196.41119017452</v>
      </c>
      <c r="D46" s="229">
        <f>[1]CUADRO3!L37</f>
        <v>0</v>
      </c>
      <c r="E46" s="229">
        <f>[1]CUADRO3!M37</f>
        <v>8196.41119017452</v>
      </c>
      <c r="F46" s="229">
        <f>[1]CUADRO3!N37</f>
        <v>0</v>
      </c>
      <c r="G46" s="229">
        <f>[1]CUADRO3!O37</f>
        <v>3642.4779353205117</v>
      </c>
      <c r="H46" s="229">
        <f>[1]CUADRO3!P37</f>
        <v>0</v>
      </c>
      <c r="I46" s="229">
        <f>[1]CUADRO3!Q37</f>
        <v>1497.2356610943152</v>
      </c>
      <c r="J46" s="120"/>
      <c r="K46" s="167"/>
      <c r="L46" s="120"/>
      <c r="M46" s="167"/>
      <c r="N46" s="120"/>
      <c r="O46" s="167"/>
      <c r="P46" s="120"/>
      <c r="Q46" s="167"/>
      <c r="T46" s="17"/>
      <c r="V46" s="17"/>
      <c r="X46" s="17"/>
      <c r="Z46" s="17"/>
      <c r="AB46" s="17"/>
      <c r="AD46" s="17"/>
      <c r="AF46" s="17"/>
      <c r="AH46" s="17"/>
      <c r="AJ46" s="17"/>
    </row>
    <row r="47" spans="1:36" customFormat="1" x14ac:dyDescent="0.2">
      <c r="A47" s="145" t="s">
        <v>42</v>
      </c>
      <c r="B47" s="229">
        <f>[1]CUADRO3!K38</f>
        <v>7032.5071920503024</v>
      </c>
      <c r="C47" s="229">
        <f>[1]CUADRO3!R38</f>
        <v>8599.9294813851047</v>
      </c>
      <c r="D47" s="229">
        <f>[1]CUADRO3!L38</f>
        <v>14184.347378287061</v>
      </c>
      <c r="E47" s="229">
        <f>[1]CUADRO3!M38</f>
        <v>8189.0089572428915</v>
      </c>
      <c r="F47" s="229">
        <f>[1]CUADRO3!N38</f>
        <v>3332.2583726812468</v>
      </c>
      <c r="G47" s="229">
        <f>[1]CUADRO3!O38</f>
        <v>5834.6731260268662</v>
      </c>
      <c r="H47" s="229">
        <f>[1]CUADRO3!P38</f>
        <v>800</v>
      </c>
      <c r="I47" s="229">
        <f>[1]CUADRO3!Q38</f>
        <v>1950.9164385992046</v>
      </c>
      <c r="J47" s="120"/>
      <c r="K47" s="167"/>
      <c r="L47" s="120"/>
      <c r="M47" s="167"/>
      <c r="N47" s="120"/>
      <c r="O47" s="167"/>
      <c r="P47" s="120"/>
      <c r="Q47" s="167"/>
      <c r="T47" s="17"/>
      <c r="V47" s="17"/>
      <c r="X47" s="17"/>
      <c r="Z47" s="17"/>
      <c r="AB47" s="17"/>
      <c r="AD47" s="17"/>
      <c r="AF47" s="17"/>
      <c r="AH47" s="17"/>
      <c r="AJ47" s="17"/>
    </row>
    <row r="48" spans="1:36" customFormat="1" x14ac:dyDescent="0.2">
      <c r="A48" s="145" t="s">
        <v>38</v>
      </c>
      <c r="B48" s="229">
        <f>[1]CUADRO3!K39</f>
        <v>5456.1359835258218</v>
      </c>
      <c r="C48" s="229">
        <f>[1]CUADRO3!R39</f>
        <v>6715.8731763520555</v>
      </c>
      <c r="D48" s="229">
        <f>[1]CUADRO3!L39</f>
        <v>15000</v>
      </c>
      <c r="E48" s="229">
        <f>[1]CUADRO3!M39</f>
        <v>5790.7167892206053</v>
      </c>
      <c r="F48" s="229">
        <f>[1]CUADRO3!N39</f>
        <v>0</v>
      </c>
      <c r="G48" s="229">
        <f>[1]CUADRO3!O39</f>
        <v>7000</v>
      </c>
      <c r="H48" s="229">
        <f>[1]CUADRO3!P39</f>
        <v>0</v>
      </c>
      <c r="I48" s="229">
        <f>[1]CUADRO3!Q39</f>
        <v>2843.4944431877498</v>
      </c>
      <c r="J48" s="120"/>
      <c r="K48" s="167"/>
      <c r="L48" s="120"/>
      <c r="M48" s="167"/>
      <c r="N48" s="120"/>
      <c r="O48" s="167"/>
      <c r="P48" s="120"/>
      <c r="Q48" s="167"/>
      <c r="T48" s="17"/>
      <c r="V48" s="17"/>
      <c r="X48" s="17"/>
      <c r="Z48" s="17"/>
      <c r="AB48" s="17"/>
      <c r="AD48" s="17"/>
      <c r="AF48" s="17"/>
      <c r="AH48" s="17"/>
      <c r="AJ48" s="17"/>
    </row>
    <row r="49" spans="1:36" customFormat="1" x14ac:dyDescent="0.2">
      <c r="A49" s="145"/>
      <c r="J49" s="120"/>
      <c r="K49" s="167"/>
      <c r="L49" s="120"/>
      <c r="M49" s="167"/>
      <c r="N49" s="120"/>
      <c r="O49" s="167"/>
      <c r="P49" s="120"/>
      <c r="Q49" s="167"/>
      <c r="T49" s="17"/>
      <c r="V49" s="17"/>
      <c r="X49" s="17"/>
      <c r="Z49" s="17"/>
      <c r="AB49" s="17"/>
      <c r="AD49" s="17"/>
      <c r="AF49" s="17"/>
      <c r="AH49" s="17"/>
      <c r="AJ49" s="17"/>
    </row>
    <row r="50" spans="1:36" x14ac:dyDescent="0.2">
      <c r="A50" s="219"/>
      <c r="B50" s="219"/>
      <c r="C50" s="219"/>
      <c r="D50" s="219"/>
      <c r="E50" s="219"/>
      <c r="F50" s="219"/>
      <c r="G50" s="219"/>
      <c r="H50" s="219"/>
      <c r="I50" s="219"/>
    </row>
    <row r="51" spans="1:36" x14ac:dyDescent="0.2">
      <c r="A51" s="121" t="str">
        <f>'C05'!A40</f>
        <v>Fuente: Instituto Nacional de Estadística (INE).  LXXIV Encuesta Permanente de Hogares de Propósitos Múltiples, Junio 2022.</v>
      </c>
    </row>
    <row r="52" spans="1:36" x14ac:dyDescent="0.2">
      <c r="A52" s="121" t="str">
        <f>'C05'!A41</f>
        <v>(Promedio de salarios mínimos por rama)</v>
      </c>
    </row>
    <row r="53" spans="1:36" x14ac:dyDescent="0.2">
      <c r="A53" s="29" t="s">
        <v>136</v>
      </c>
      <c r="K53" s="161"/>
    </row>
    <row r="54" spans="1:36" x14ac:dyDescent="0.2">
      <c r="A54" s="121"/>
      <c r="K54" s="161"/>
    </row>
    <row r="55" spans="1:36" x14ac:dyDescent="0.2">
      <c r="A55" s="312" t="s">
        <v>86</v>
      </c>
      <c r="B55" s="312"/>
      <c r="C55" s="312"/>
      <c r="D55" s="312"/>
      <c r="E55" s="312"/>
      <c r="F55" s="312"/>
      <c r="G55" s="312"/>
      <c r="H55" s="312"/>
      <c r="I55" s="312"/>
    </row>
    <row r="56" spans="1:36" x14ac:dyDescent="0.2">
      <c r="A56" s="312" t="s">
        <v>53</v>
      </c>
      <c r="B56" s="312"/>
      <c r="C56" s="312"/>
      <c r="D56" s="312"/>
      <c r="E56" s="312"/>
      <c r="F56" s="312"/>
      <c r="G56" s="312"/>
      <c r="H56" s="312"/>
      <c r="I56" s="312"/>
    </row>
    <row r="57" spans="1:36" x14ac:dyDescent="0.2">
      <c r="A57" s="312" t="s">
        <v>55</v>
      </c>
      <c r="B57" s="312"/>
      <c r="C57" s="312"/>
      <c r="D57" s="312"/>
      <c r="E57" s="312"/>
      <c r="F57" s="312"/>
      <c r="G57" s="312"/>
      <c r="H57" s="312"/>
      <c r="I57" s="312"/>
    </row>
    <row r="58" spans="1:36" customFormat="1" ht="23.25" x14ac:dyDescent="0.35">
      <c r="A58" s="272" t="s">
        <v>74</v>
      </c>
      <c r="B58" s="272"/>
      <c r="C58" s="272"/>
      <c r="D58" s="272"/>
      <c r="E58" s="272"/>
      <c r="F58" s="272"/>
      <c r="G58" s="272"/>
      <c r="H58" s="272"/>
      <c r="I58" s="272"/>
      <c r="J58" s="191"/>
      <c r="K58" s="191"/>
      <c r="L58" s="191"/>
      <c r="M58" s="191"/>
    </row>
    <row r="59" spans="1:36" x14ac:dyDescent="0.2">
      <c r="A59" s="313" t="s">
        <v>27</v>
      </c>
      <c r="B59" s="316" t="s">
        <v>24</v>
      </c>
      <c r="C59" s="316"/>
      <c r="D59" s="316"/>
      <c r="E59" s="316"/>
      <c r="F59" s="316"/>
      <c r="G59" s="316"/>
      <c r="H59" s="256"/>
    </row>
    <row r="60" spans="1:36" s="168" customFormat="1" ht="11.25" customHeight="1" x14ac:dyDescent="0.2">
      <c r="A60" s="315"/>
      <c r="B60" s="315" t="s">
        <v>24</v>
      </c>
      <c r="C60" s="316" t="s">
        <v>6</v>
      </c>
      <c r="D60" s="316"/>
      <c r="E60" s="316"/>
      <c r="F60" s="316"/>
      <c r="G60" s="315" t="s">
        <v>1</v>
      </c>
      <c r="H60" s="315" t="s">
        <v>139</v>
      </c>
      <c r="I60" s="313" t="s">
        <v>127</v>
      </c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</row>
    <row r="61" spans="1:36" s="168" customFormat="1" x14ac:dyDescent="0.2">
      <c r="A61" s="314"/>
      <c r="B61" s="314"/>
      <c r="C61" s="169" t="s">
        <v>8</v>
      </c>
      <c r="D61" s="169" t="s">
        <v>71</v>
      </c>
      <c r="E61" s="169" t="s">
        <v>9</v>
      </c>
      <c r="F61" s="169" t="s">
        <v>72</v>
      </c>
      <c r="G61" s="314"/>
      <c r="H61" s="314"/>
      <c r="I61" s="314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</row>
    <row r="62" spans="1:36" s="168" customFormat="1" x14ac:dyDescent="0.2">
      <c r="A62" s="162"/>
      <c r="B62" s="162"/>
      <c r="C62" s="162"/>
      <c r="D62" s="162"/>
      <c r="E62" s="165"/>
      <c r="F62" s="165"/>
      <c r="G62" s="165"/>
      <c r="H62" s="165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</row>
    <row r="63" spans="1:36" s="168" customFormat="1" x14ac:dyDescent="0.2">
      <c r="A63" s="170" t="s">
        <v>49</v>
      </c>
      <c r="B63" s="171">
        <f>B9</f>
        <v>6594.787421486184</v>
      </c>
      <c r="C63" s="171">
        <f t="shared" ref="C63:I63" si="0">C9</f>
        <v>8300.0048716241963</v>
      </c>
      <c r="D63" s="171">
        <f t="shared" si="0"/>
        <v>14185.872341453283</v>
      </c>
      <c r="E63" s="171">
        <f t="shared" si="0"/>
        <v>7859.1345422948816</v>
      </c>
      <c r="F63" s="171">
        <f t="shared" si="0"/>
        <v>3332.2583726812468</v>
      </c>
      <c r="G63" s="171">
        <f t="shared" si="0"/>
        <v>5211.1491373154558</v>
      </c>
      <c r="H63" s="171">
        <f t="shared" si="0"/>
        <v>800</v>
      </c>
      <c r="I63" s="171">
        <f t="shared" si="0"/>
        <v>1841.6210487188564</v>
      </c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</row>
    <row r="64" spans="1:36" s="168" customFormat="1" x14ac:dyDescent="0.2">
      <c r="A64" s="172"/>
      <c r="B64" s="171"/>
      <c r="C64" s="171"/>
      <c r="D64" s="171"/>
      <c r="E64" s="173"/>
      <c r="F64" s="173"/>
      <c r="G64" s="173"/>
      <c r="H64" s="173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</row>
    <row r="65" spans="1:36" s="168" customFormat="1" x14ac:dyDescent="0.2">
      <c r="A65" s="15" t="s">
        <v>17</v>
      </c>
      <c r="B65" s="223"/>
      <c r="C65" s="223"/>
      <c r="D65" s="223"/>
      <c r="E65" s="223"/>
      <c r="F65" s="223"/>
      <c r="G65" s="223"/>
      <c r="H65" s="223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</row>
    <row r="66" spans="1:36" s="168" customFormat="1" x14ac:dyDescent="0.2">
      <c r="A66" s="73" t="s">
        <v>111</v>
      </c>
      <c r="B66" s="229">
        <f>[1]CUADRO3!K40</f>
        <v>3624.1014926546113</v>
      </c>
      <c r="C66" s="229">
        <f>[1]CUADRO3!R40</f>
        <v>4185.3119280659175</v>
      </c>
      <c r="D66" s="229">
        <f>[1]CUADRO3!L40</f>
        <v>0</v>
      </c>
      <c r="E66" s="229">
        <f>[1]CUADRO3!M40</f>
        <v>4185.3119280659175</v>
      </c>
      <c r="F66" s="229">
        <f>[1]CUADRO3!N40</f>
        <v>0</v>
      </c>
      <c r="G66" s="229">
        <f>[1]CUADRO3!O40</f>
        <v>3446.9376235862064</v>
      </c>
      <c r="H66" s="229">
        <f>[1]CUADRO3!P40</f>
        <v>0</v>
      </c>
      <c r="I66" s="229">
        <f>[1]CUADRO3!Q40</f>
        <v>839.83246119020748</v>
      </c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</row>
    <row r="67" spans="1:36" s="168" customFormat="1" x14ac:dyDescent="0.2">
      <c r="A67" s="37" t="s">
        <v>88</v>
      </c>
      <c r="B67" s="229">
        <f>[1]CUADRO3!K41</f>
        <v>12000</v>
      </c>
      <c r="C67" s="229">
        <f>[1]CUADRO3!R41</f>
        <v>12000</v>
      </c>
      <c r="D67" s="229">
        <f>[1]CUADRO3!L41</f>
        <v>0</v>
      </c>
      <c r="E67" s="229">
        <f>[1]CUADRO3!M41</f>
        <v>12000</v>
      </c>
      <c r="F67" s="229">
        <f>[1]CUADRO3!N41</f>
        <v>0</v>
      </c>
      <c r="G67" s="229">
        <f>[1]CUADRO3!O41</f>
        <v>0</v>
      </c>
      <c r="H67" s="229">
        <f>[1]CUADRO3!P41</f>
        <v>0</v>
      </c>
      <c r="I67" s="229">
        <f>[1]CUADRO3!Q41</f>
        <v>0</v>
      </c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</row>
    <row r="68" spans="1:36" s="168" customFormat="1" x14ac:dyDescent="0.2">
      <c r="A68" s="37" t="s">
        <v>112</v>
      </c>
      <c r="B68" s="229">
        <f>[1]CUADRO3!K42</f>
        <v>5652.7550140849744</v>
      </c>
      <c r="C68" s="229">
        <f>[1]CUADRO3!R42</f>
        <v>8196.41119017452</v>
      </c>
      <c r="D68" s="229">
        <f>[1]CUADRO3!L42</f>
        <v>0</v>
      </c>
      <c r="E68" s="229">
        <f>[1]CUADRO3!M42</f>
        <v>8196.41119017452</v>
      </c>
      <c r="F68" s="229">
        <f>[1]CUADRO3!N42</f>
        <v>0</v>
      </c>
      <c r="G68" s="229">
        <f>[1]CUADRO3!O42</f>
        <v>3642.4779353205117</v>
      </c>
      <c r="H68" s="229">
        <f>[1]CUADRO3!P42</f>
        <v>0</v>
      </c>
      <c r="I68" s="229">
        <f>[1]CUADRO3!Q42</f>
        <v>1497.2356610943152</v>
      </c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</row>
    <row r="69" spans="1:36" s="168" customFormat="1" x14ac:dyDescent="0.2">
      <c r="A69" s="37" t="s">
        <v>89</v>
      </c>
      <c r="B69" s="229">
        <f>[1]CUADRO3!K43</f>
        <v>110.72428884389458</v>
      </c>
      <c r="C69" s="229">
        <f>[1]CUADRO3!R43</f>
        <v>0</v>
      </c>
      <c r="D69" s="229">
        <f>[1]CUADRO3!L43</f>
        <v>0</v>
      </c>
      <c r="E69" s="229">
        <f>[1]CUADRO3!M43</f>
        <v>0</v>
      </c>
      <c r="F69" s="229">
        <f>[1]CUADRO3!N43</f>
        <v>0</v>
      </c>
      <c r="G69" s="229">
        <f>[1]CUADRO3!O43</f>
        <v>110.72428884389458</v>
      </c>
      <c r="H69" s="229">
        <f>[1]CUADRO3!P43</f>
        <v>0</v>
      </c>
      <c r="I69" s="229">
        <f>[1]CUADRO3!Q43</f>
        <v>0</v>
      </c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</row>
    <row r="70" spans="1:36" s="168" customFormat="1" x14ac:dyDescent="0.2">
      <c r="A70" s="37" t="s">
        <v>113</v>
      </c>
      <c r="B70" s="229">
        <f>[1]CUADRO3!K44</f>
        <v>887.43621772515314</v>
      </c>
      <c r="C70" s="229">
        <f>[1]CUADRO3!R44</f>
        <v>300</v>
      </c>
      <c r="D70" s="229">
        <f>[1]CUADRO3!L44</f>
        <v>0</v>
      </c>
      <c r="E70" s="229">
        <f>[1]CUADRO3!M44</f>
        <v>300</v>
      </c>
      <c r="F70" s="229">
        <f>[1]CUADRO3!N44</f>
        <v>0</v>
      </c>
      <c r="G70" s="229">
        <f>[1]CUADRO3!O44</f>
        <v>970.04558154985546</v>
      </c>
      <c r="H70" s="229">
        <f>[1]CUADRO3!P44</f>
        <v>0</v>
      </c>
      <c r="I70" s="229">
        <f>[1]CUADRO3!Q44</f>
        <v>0</v>
      </c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</row>
    <row r="71" spans="1:36" s="168" customFormat="1" x14ac:dyDescent="0.2">
      <c r="A71" s="37" t="s">
        <v>114</v>
      </c>
      <c r="B71" s="229">
        <f>[1]CUADRO3!K45</f>
        <v>7241.187080546958</v>
      </c>
      <c r="C71" s="229">
        <f>[1]CUADRO3!R45</f>
        <v>8550.9063570508097</v>
      </c>
      <c r="D71" s="229">
        <f>[1]CUADRO3!L45</f>
        <v>0</v>
      </c>
      <c r="E71" s="229">
        <f>[1]CUADRO3!M45</f>
        <v>8550.9063570508097</v>
      </c>
      <c r="F71" s="229">
        <f>[1]CUADRO3!N45</f>
        <v>0</v>
      </c>
      <c r="G71" s="229">
        <f>[1]CUADRO3!O45</f>
        <v>0</v>
      </c>
      <c r="H71" s="229">
        <f>[1]CUADRO3!P45</f>
        <v>0</v>
      </c>
      <c r="I71" s="229">
        <f>[1]CUADRO3!Q45</f>
        <v>1500</v>
      </c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</row>
    <row r="72" spans="1:36" s="168" customFormat="1" x14ac:dyDescent="0.2">
      <c r="A72" s="37" t="s">
        <v>115</v>
      </c>
      <c r="B72" s="229">
        <f>[1]CUADRO3!K46</f>
        <v>6397.8387334499857</v>
      </c>
      <c r="C72" s="229">
        <f>[1]CUADRO3!R46</f>
        <v>8261.6429248836066</v>
      </c>
      <c r="D72" s="229">
        <f>[1]CUADRO3!L46</f>
        <v>0</v>
      </c>
      <c r="E72" s="229">
        <f>[1]CUADRO3!M46</f>
        <v>8261.6429248836066</v>
      </c>
      <c r="F72" s="229">
        <f>[1]CUADRO3!N46</f>
        <v>0</v>
      </c>
      <c r="G72" s="229">
        <f>[1]CUADRO3!O46</f>
        <v>6002.3328736966414</v>
      </c>
      <c r="H72" s="229">
        <f>[1]CUADRO3!P46</f>
        <v>0</v>
      </c>
      <c r="I72" s="229">
        <f>[1]CUADRO3!Q46</f>
        <v>2144.8527951849096</v>
      </c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</row>
    <row r="73" spans="1:36" s="168" customFormat="1" x14ac:dyDescent="0.2">
      <c r="A73" s="37" t="s">
        <v>90</v>
      </c>
      <c r="B73" s="229">
        <f>[1]CUADRO3!K47</f>
        <v>8049.3836298363794</v>
      </c>
      <c r="C73" s="229">
        <f>[1]CUADRO3!R47</f>
        <v>9576.7394166250979</v>
      </c>
      <c r="D73" s="229">
        <f>[1]CUADRO3!L47</f>
        <v>15000</v>
      </c>
      <c r="E73" s="229">
        <f>[1]CUADRO3!M47</f>
        <v>8995.1601272129556</v>
      </c>
      <c r="F73" s="229">
        <f>[1]CUADRO3!N47</f>
        <v>0</v>
      </c>
      <c r="G73" s="229">
        <f>[1]CUADRO3!O47</f>
        <v>1164.7189374333766</v>
      </c>
      <c r="H73" s="229">
        <f>[1]CUADRO3!P47</f>
        <v>0</v>
      </c>
      <c r="I73" s="229">
        <f>[1]CUADRO3!Q47</f>
        <v>2180.9523809523807</v>
      </c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</row>
    <row r="74" spans="1:36" s="168" customFormat="1" x14ac:dyDescent="0.2">
      <c r="A74" s="73" t="s">
        <v>116</v>
      </c>
      <c r="B74" s="229">
        <f>[1]CUADRO3!K48</f>
        <v>5618.9584360712524</v>
      </c>
      <c r="C74" s="229">
        <f>[1]CUADRO3!R48</f>
        <v>6244.4588729863399</v>
      </c>
      <c r="D74" s="229">
        <f>[1]CUADRO3!L48</f>
        <v>0</v>
      </c>
      <c r="E74" s="229">
        <f>[1]CUADRO3!M48</f>
        <v>6244.4588729863399</v>
      </c>
      <c r="F74" s="229">
        <f>[1]CUADRO3!N48</f>
        <v>0</v>
      </c>
      <c r="G74" s="229">
        <f>[1]CUADRO3!O48</f>
        <v>5018.0008010060092</v>
      </c>
      <c r="H74" s="229">
        <f>[1]CUADRO3!P48</f>
        <v>0</v>
      </c>
      <c r="I74" s="229">
        <f>[1]CUADRO3!Q48</f>
        <v>5492.842069312389</v>
      </c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</row>
    <row r="75" spans="1:36" s="168" customFormat="1" x14ac:dyDescent="0.2">
      <c r="A75" s="73" t="s">
        <v>117</v>
      </c>
      <c r="B75" s="229">
        <f>[1]CUADRO3!K49</f>
        <v>12581.720703635523</v>
      </c>
      <c r="C75" s="229">
        <f>[1]CUADRO3!R49</f>
        <v>12581.720703635523</v>
      </c>
      <c r="D75" s="229">
        <f>[1]CUADRO3!L49</f>
        <v>26000</v>
      </c>
      <c r="E75" s="229">
        <f>[1]CUADRO3!M49</f>
        <v>11832.414177429817</v>
      </c>
      <c r="F75" s="229">
        <f>[1]CUADRO3!N49</f>
        <v>0</v>
      </c>
      <c r="G75" s="229">
        <f>[1]CUADRO3!O49</f>
        <v>0</v>
      </c>
      <c r="H75" s="229">
        <f>[1]CUADRO3!P49</f>
        <v>0</v>
      </c>
      <c r="I75" s="229">
        <f>[1]CUADRO3!Q49</f>
        <v>0</v>
      </c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</row>
    <row r="76" spans="1:36" s="168" customFormat="1" x14ac:dyDescent="0.2">
      <c r="A76" s="73" t="s">
        <v>118</v>
      </c>
      <c r="B76" s="229">
        <f>[1]CUADRO3!K50</f>
        <v>15463.38621189163</v>
      </c>
      <c r="C76" s="229">
        <f>[1]CUADRO3!R50</f>
        <v>15378.311075563741</v>
      </c>
      <c r="D76" s="229">
        <f>[1]CUADRO3!L50</f>
        <v>24041.189841668271</v>
      </c>
      <c r="E76" s="229">
        <f>[1]CUADRO3!M50</f>
        <v>14651.271978053244</v>
      </c>
      <c r="F76" s="229">
        <f>[1]CUADRO3!N50</f>
        <v>0</v>
      </c>
      <c r="G76" s="229">
        <f>[1]CUADRO3!O50</f>
        <v>0</v>
      </c>
      <c r="H76" s="229">
        <f>[1]CUADRO3!P50</f>
        <v>0</v>
      </c>
      <c r="I76" s="229">
        <f>[1]CUADRO3!Q50</f>
        <v>18000</v>
      </c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</row>
    <row r="77" spans="1:36" s="168" customFormat="1" x14ac:dyDescent="0.2">
      <c r="A77" s="73" t="s">
        <v>91</v>
      </c>
      <c r="B77" s="229">
        <f>[1]CUADRO3!K51</f>
        <v>9252.3075602249501</v>
      </c>
      <c r="C77" s="229">
        <f>[1]CUADRO3!R51</f>
        <v>9252.3075602249501</v>
      </c>
      <c r="D77" s="229">
        <f>[1]CUADRO3!L51</f>
        <v>0</v>
      </c>
      <c r="E77" s="229">
        <f>[1]CUADRO3!M51</f>
        <v>9252.3075602249501</v>
      </c>
      <c r="F77" s="229">
        <f>[1]CUADRO3!N51</f>
        <v>0</v>
      </c>
      <c r="G77" s="229">
        <f>[1]CUADRO3!O51</f>
        <v>0</v>
      </c>
      <c r="H77" s="229">
        <f>[1]CUADRO3!P51</f>
        <v>0</v>
      </c>
      <c r="I77" s="229">
        <f>[1]CUADRO3!Q51</f>
        <v>0</v>
      </c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</row>
    <row r="78" spans="1:36" s="168" customFormat="1" x14ac:dyDescent="0.2">
      <c r="A78" s="73" t="s">
        <v>119</v>
      </c>
      <c r="B78" s="229">
        <f>[1]CUADRO3!K52</f>
        <v>11620.169255311979</v>
      </c>
      <c r="C78" s="229">
        <f>[1]CUADRO3!R52</f>
        <v>9917.9979676772746</v>
      </c>
      <c r="D78" s="229">
        <f>[1]CUADRO3!L52</f>
        <v>0</v>
      </c>
      <c r="E78" s="229">
        <f>[1]CUADRO3!M52</f>
        <v>9917.9979676772746</v>
      </c>
      <c r="F78" s="229">
        <f>[1]CUADRO3!N52</f>
        <v>0</v>
      </c>
      <c r="G78" s="229">
        <f>[1]CUADRO3!O52</f>
        <v>13505.718824441357</v>
      </c>
      <c r="H78" s="229">
        <f>[1]CUADRO3!P52</f>
        <v>0</v>
      </c>
      <c r="I78" s="229">
        <f>[1]CUADRO3!Q52</f>
        <v>2068.2029299368105</v>
      </c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</row>
    <row r="79" spans="1:36" s="168" customFormat="1" x14ac:dyDescent="0.2">
      <c r="A79" s="73" t="s">
        <v>92</v>
      </c>
      <c r="B79" s="229">
        <f>[1]CUADRO3!K53</f>
        <v>7357.0087248670116</v>
      </c>
      <c r="C79" s="229">
        <f>[1]CUADRO3!R53</f>
        <v>9524.0715233894989</v>
      </c>
      <c r="D79" s="229">
        <f>[1]CUADRO3!L53</f>
        <v>10769.23076923077</v>
      </c>
      <c r="E79" s="229">
        <f>[1]CUADRO3!M53</f>
        <v>9480.9518805603748</v>
      </c>
      <c r="F79" s="229">
        <f>[1]CUADRO3!N53</f>
        <v>0</v>
      </c>
      <c r="G79" s="229">
        <f>[1]CUADRO3!O53</f>
        <v>2394.1678812679747</v>
      </c>
      <c r="H79" s="229">
        <f>[1]CUADRO3!P53</f>
        <v>0</v>
      </c>
      <c r="I79" s="229">
        <f>[1]CUADRO3!Q53</f>
        <v>1027.0361368851427</v>
      </c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</row>
    <row r="80" spans="1:36" s="168" customFormat="1" x14ac:dyDescent="0.2">
      <c r="A80" s="73" t="s">
        <v>120</v>
      </c>
      <c r="B80" s="229">
        <f>[1]CUADRO3!K54</f>
        <v>14466.165746515895</v>
      </c>
      <c r="C80" s="229">
        <f>[1]CUADRO3!R54</f>
        <v>14466.165746515895</v>
      </c>
      <c r="D80" s="229">
        <f>[1]CUADRO3!L54</f>
        <v>14466.165746515895</v>
      </c>
      <c r="E80" s="229">
        <f>[1]CUADRO3!M54</f>
        <v>0</v>
      </c>
      <c r="F80" s="229">
        <f>[1]CUADRO3!N54</f>
        <v>0</v>
      </c>
      <c r="G80" s="229">
        <f>[1]CUADRO3!O54</f>
        <v>0</v>
      </c>
      <c r="H80" s="229">
        <f>[1]CUADRO3!P54</f>
        <v>0</v>
      </c>
      <c r="I80" s="229">
        <f>[1]CUADRO3!Q54</f>
        <v>0</v>
      </c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</row>
    <row r="81" spans="1:36" s="168" customFormat="1" x14ac:dyDescent="0.2">
      <c r="A81" s="73" t="s">
        <v>93</v>
      </c>
      <c r="B81" s="229">
        <f>[1]CUADRO3!K55</f>
        <v>12815.178546301717</v>
      </c>
      <c r="C81" s="229">
        <f>[1]CUADRO3!R55</f>
        <v>13030.29042813569</v>
      </c>
      <c r="D81" s="229">
        <f>[1]CUADRO3!L55</f>
        <v>13639.131594285931</v>
      </c>
      <c r="E81" s="229">
        <f>[1]CUADRO3!M55</f>
        <v>9444.797093503179</v>
      </c>
      <c r="F81" s="229">
        <f>[1]CUADRO3!N55</f>
        <v>0</v>
      </c>
      <c r="G81" s="229">
        <f>[1]CUADRO3!O55</f>
        <v>2819.7243159817449</v>
      </c>
      <c r="H81" s="229">
        <f>[1]CUADRO3!P55</f>
        <v>0</v>
      </c>
      <c r="I81" s="229">
        <f>[1]CUADRO3!Q55</f>
        <v>6005.2465950990072</v>
      </c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</row>
    <row r="82" spans="1:36" s="168" customFormat="1" x14ac:dyDescent="0.2">
      <c r="A82" s="73" t="s">
        <v>121</v>
      </c>
      <c r="B82" s="229">
        <f>[1]CUADRO3!K56</f>
        <v>12322.50977177335</v>
      </c>
      <c r="C82" s="229">
        <f>[1]CUADRO3!R56</f>
        <v>11491.968722710442</v>
      </c>
      <c r="D82" s="229">
        <f>[1]CUADRO3!L56</f>
        <v>14892.399806082651</v>
      </c>
      <c r="E82" s="229">
        <f>[1]CUADRO3!M56</f>
        <v>8439.5743601224312</v>
      </c>
      <c r="F82" s="229">
        <f>[1]CUADRO3!N56</f>
        <v>0</v>
      </c>
      <c r="G82" s="229">
        <f>[1]CUADRO3!O56</f>
        <v>21028.069255466853</v>
      </c>
      <c r="H82" s="229">
        <f>[1]CUADRO3!P56</f>
        <v>800</v>
      </c>
      <c r="I82" s="229">
        <f>[1]CUADRO3!Q56</f>
        <v>2020.2705530049884</v>
      </c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</row>
    <row r="83" spans="1:36" s="168" customFormat="1" x14ac:dyDescent="0.2">
      <c r="A83" s="73" t="s">
        <v>122</v>
      </c>
      <c r="B83" s="229">
        <f>[1]CUADRO3!K57</f>
        <v>5853.5281035479566</v>
      </c>
      <c r="C83" s="229">
        <f>[1]CUADRO3!R57</f>
        <v>2969.8972800184642</v>
      </c>
      <c r="D83" s="229">
        <f>[1]CUADRO3!L57</f>
        <v>0</v>
      </c>
      <c r="E83" s="229">
        <f>[1]CUADRO3!M57</f>
        <v>2969.8972800184642</v>
      </c>
      <c r="F83" s="229">
        <f>[1]CUADRO3!N57</f>
        <v>0</v>
      </c>
      <c r="G83" s="229">
        <f>[1]CUADRO3!O57</f>
        <v>5809.4568042705869</v>
      </c>
      <c r="H83" s="229">
        <f>[1]CUADRO3!P57</f>
        <v>0</v>
      </c>
      <c r="I83" s="229">
        <f>[1]CUADRO3!Q57</f>
        <v>12000</v>
      </c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</row>
    <row r="84" spans="1:36" s="168" customFormat="1" x14ac:dyDescent="0.2">
      <c r="A84" s="73" t="s">
        <v>94</v>
      </c>
      <c r="B84" s="229">
        <f>[1]CUADRO3!K58</f>
        <v>3203.0080337182071</v>
      </c>
      <c r="C84" s="229">
        <f>[1]CUADRO3!R58</f>
        <v>4360.6928660172725</v>
      </c>
      <c r="D84" s="229">
        <f>[1]CUADRO3!L58</f>
        <v>0</v>
      </c>
      <c r="E84" s="229">
        <f>[1]CUADRO3!M58</f>
        <v>6058.6570484105587</v>
      </c>
      <c r="F84" s="229">
        <f>[1]CUADRO3!N58</f>
        <v>1654.085297414746</v>
      </c>
      <c r="G84" s="229">
        <f>[1]CUADRO3!O58</f>
        <v>3760.6804310354346</v>
      </c>
      <c r="H84" s="229">
        <f>[1]CUADRO3!P58</f>
        <v>0</v>
      </c>
      <c r="I84" s="229">
        <f>[1]CUADRO3!Q58</f>
        <v>1146.7181975367421</v>
      </c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</row>
    <row r="85" spans="1:36" s="168" customFormat="1" x14ac:dyDescent="0.2">
      <c r="A85" s="73" t="s">
        <v>123</v>
      </c>
      <c r="B85" s="229">
        <f>[1]CUADRO3!K59</f>
        <v>3104.4758262848804</v>
      </c>
      <c r="C85" s="229">
        <f>[1]CUADRO3!R59</f>
        <v>3378.8179136098884</v>
      </c>
      <c r="D85" s="229">
        <f>[1]CUADRO3!L59</f>
        <v>0</v>
      </c>
      <c r="E85" s="229">
        <f>[1]CUADRO3!M59</f>
        <v>2992.92053150024</v>
      </c>
      <c r="F85" s="229">
        <f>[1]CUADRO3!N59</f>
        <v>3445.3987572811207</v>
      </c>
      <c r="G85" s="229">
        <f>[1]CUADRO3!O59</f>
        <v>2430.2426043137516</v>
      </c>
      <c r="H85" s="229">
        <f>[1]CUADRO3!P59</f>
        <v>0</v>
      </c>
      <c r="I85" s="229">
        <f>[1]CUADRO3!Q59</f>
        <v>973.17397426460377</v>
      </c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</row>
    <row r="86" spans="1:36" s="168" customFormat="1" x14ac:dyDescent="0.2">
      <c r="A86" s="73" t="s">
        <v>124</v>
      </c>
      <c r="B86" s="229">
        <f>[1]CUADRO3!K60</f>
        <v>12157.429003150706</v>
      </c>
      <c r="C86" s="229">
        <f>[1]CUADRO3!R60</f>
        <v>12157.429003150706</v>
      </c>
      <c r="D86" s="229">
        <f>[1]CUADRO3!L60</f>
        <v>0</v>
      </c>
      <c r="E86" s="229">
        <f>[1]CUADRO3!M60</f>
        <v>12157.429003150706</v>
      </c>
      <c r="F86" s="229">
        <f>[1]CUADRO3!N60</f>
        <v>0</v>
      </c>
      <c r="G86" s="229">
        <f>[1]CUADRO3!O60</f>
        <v>0</v>
      </c>
      <c r="H86" s="229">
        <f>[1]CUADRO3!P60</f>
        <v>0</v>
      </c>
      <c r="I86" s="229">
        <f>[1]CUADRO3!Q60</f>
        <v>0</v>
      </c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</row>
    <row r="87" spans="1:36" s="168" customFormat="1" x14ac:dyDescent="0.2">
      <c r="A87" s="73" t="s">
        <v>125</v>
      </c>
      <c r="B87" s="229">
        <f>[1]CUADRO3!K61</f>
        <v>0</v>
      </c>
      <c r="C87" s="229">
        <f>[1]CUADRO3!R61</f>
        <v>0</v>
      </c>
      <c r="D87" s="229">
        <f>[1]CUADRO3!L61</f>
        <v>0</v>
      </c>
      <c r="E87" s="229">
        <f>[1]CUADRO3!M61</f>
        <v>0</v>
      </c>
      <c r="F87" s="229">
        <f>[1]CUADRO3!N61</f>
        <v>0</v>
      </c>
      <c r="G87" s="229">
        <f>[1]CUADRO3!O61</f>
        <v>0</v>
      </c>
      <c r="H87" s="229">
        <f>[1]CUADRO3!P61</f>
        <v>0</v>
      </c>
      <c r="I87" s="229">
        <f>[1]CUADRO3!Q61</f>
        <v>0</v>
      </c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</row>
    <row r="88" spans="1:36" s="168" customFormat="1" x14ac:dyDescent="0.2">
      <c r="A88" s="73" t="s">
        <v>62</v>
      </c>
      <c r="B88" s="229">
        <f>[1]CUADRO3!K62</f>
        <v>0</v>
      </c>
      <c r="C88" s="229">
        <f>[1]CUADRO3!R62</f>
        <v>0</v>
      </c>
      <c r="D88" s="229">
        <f>[1]CUADRO3!L62</f>
        <v>0</v>
      </c>
      <c r="E88" s="229">
        <f>[1]CUADRO3!M62</f>
        <v>0</v>
      </c>
      <c r="F88" s="229">
        <f>[1]CUADRO3!N62</f>
        <v>0</v>
      </c>
      <c r="G88" s="229">
        <f>[1]CUADRO3!O62</f>
        <v>0</v>
      </c>
      <c r="H88" s="229">
        <f>[1]CUADRO3!P62</f>
        <v>0</v>
      </c>
      <c r="I88" s="229">
        <f>[1]CUADRO3!Q62</f>
        <v>0</v>
      </c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</row>
    <row r="89" spans="1:36" s="168" customFormat="1" x14ac:dyDescent="0.2">
      <c r="A89" s="73" t="s">
        <v>126</v>
      </c>
      <c r="B89" s="229">
        <f>[1]CUADRO3!K63</f>
        <v>5456.1359835258218</v>
      </c>
      <c r="C89" s="229">
        <f>[1]CUADRO3!R63</f>
        <v>6715.8731763520555</v>
      </c>
      <c r="D89" s="229">
        <f>[1]CUADRO3!L63</f>
        <v>15000</v>
      </c>
      <c r="E89" s="229">
        <f>[1]CUADRO3!M63</f>
        <v>5790.7167892206053</v>
      </c>
      <c r="F89" s="229">
        <f>[1]CUADRO3!N63</f>
        <v>0</v>
      </c>
      <c r="G89" s="229">
        <f>[1]CUADRO3!O63</f>
        <v>7000</v>
      </c>
      <c r="H89" s="229">
        <f>[1]CUADRO3!P63</f>
        <v>0</v>
      </c>
      <c r="I89" s="229">
        <f>[1]CUADRO3!Q63</f>
        <v>2843.4944431877498</v>
      </c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</row>
    <row r="90" spans="1:36" s="168" customFormat="1" x14ac:dyDescent="0.2">
      <c r="A90" s="9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</row>
    <row r="91" spans="1:36" s="168" customFormat="1" x14ac:dyDescent="0.2">
      <c r="A91" s="16" t="s">
        <v>14</v>
      </c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</row>
    <row r="92" spans="1:36" s="168" customFormat="1" x14ac:dyDescent="0.2">
      <c r="A92" s="73" t="s">
        <v>97</v>
      </c>
      <c r="B92" s="229">
        <f>[1]CUADRO3!K64</f>
        <v>14371.589518750496</v>
      </c>
      <c r="C92" s="229">
        <f>[1]CUADRO3!R64</f>
        <v>14972.003488151657</v>
      </c>
      <c r="D92" s="229">
        <f>[1]CUADRO3!L64</f>
        <v>19360.001224704945</v>
      </c>
      <c r="E92" s="229">
        <f>[1]CUADRO3!M64</f>
        <v>13090.443674390281</v>
      </c>
      <c r="F92" s="229">
        <f>[1]CUADRO3!N64</f>
        <v>0</v>
      </c>
      <c r="G92" s="229">
        <f>[1]CUADRO3!O64</f>
        <v>13771.25436033543</v>
      </c>
      <c r="H92" s="229">
        <f>[1]CUADRO3!P64</f>
        <v>0</v>
      </c>
      <c r="I92" s="229">
        <f>[1]CUADRO3!Q64</f>
        <v>4000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</row>
    <row r="93" spans="1:36" s="168" customFormat="1" x14ac:dyDescent="0.2">
      <c r="A93" s="73" t="s">
        <v>98</v>
      </c>
      <c r="B93" s="229">
        <f>[1]CUADRO3!K65</f>
        <v>14983.676864155186</v>
      </c>
      <c r="C93" s="229">
        <f>[1]CUADRO3!R65</f>
        <v>14698.297530500164</v>
      </c>
      <c r="D93" s="229">
        <f>[1]CUADRO3!L65</f>
        <v>15515.211735201638</v>
      </c>
      <c r="E93" s="229">
        <f>[1]CUADRO3!M65</f>
        <v>12146.842879331965</v>
      </c>
      <c r="F93" s="229">
        <f>[1]CUADRO3!N65</f>
        <v>0</v>
      </c>
      <c r="G93" s="229">
        <f>[1]CUADRO3!O65</f>
        <v>16946.169908791719</v>
      </c>
      <c r="H93" s="229">
        <f>[1]CUADRO3!P65</f>
        <v>0</v>
      </c>
      <c r="I93" s="229">
        <f>[1]CUADRO3!Q65</f>
        <v>1500</v>
      </c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</row>
    <row r="94" spans="1:36" s="168" customFormat="1" x14ac:dyDescent="0.2">
      <c r="A94" s="73" t="s">
        <v>99</v>
      </c>
      <c r="B94" s="229">
        <f>[1]CUADRO3!K66</f>
        <v>11783.037624523</v>
      </c>
      <c r="C94" s="229">
        <f>[1]CUADRO3!R66</f>
        <v>12032.038820694295</v>
      </c>
      <c r="D94" s="229">
        <f>[1]CUADRO3!L66</f>
        <v>13343.825606457614</v>
      </c>
      <c r="E94" s="229">
        <f>[1]CUADRO3!M66</f>
        <v>10932.086040696608</v>
      </c>
      <c r="F94" s="229">
        <f>[1]CUADRO3!N66</f>
        <v>0</v>
      </c>
      <c r="G94" s="229">
        <f>[1]CUADRO3!O66</f>
        <v>5004.4034289220062</v>
      </c>
      <c r="H94" s="229">
        <f>[1]CUADRO3!P66</f>
        <v>0</v>
      </c>
      <c r="I94" s="229">
        <f>[1]CUADRO3!Q66</f>
        <v>6361.9847314474964</v>
      </c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</row>
    <row r="95" spans="1:36" s="168" customFormat="1" x14ac:dyDescent="0.2">
      <c r="A95" s="73" t="s">
        <v>100</v>
      </c>
      <c r="B95" s="229">
        <f>[1]CUADRO3!K67</f>
        <v>10836.30380327951</v>
      </c>
      <c r="C95" s="229">
        <f>[1]CUADRO3!R67</f>
        <v>11366.270928173237</v>
      </c>
      <c r="D95" s="229">
        <f>[1]CUADRO3!L67</f>
        <v>12916.622720672038</v>
      </c>
      <c r="E95" s="229">
        <f>[1]CUADRO3!M67</f>
        <v>11019.623373170309</v>
      </c>
      <c r="F95" s="229">
        <f>[1]CUADRO3!N67</f>
        <v>0</v>
      </c>
      <c r="G95" s="229">
        <f>[1]CUADRO3!O67</f>
        <v>3647.4464734202302</v>
      </c>
      <c r="H95" s="229">
        <f>[1]CUADRO3!P67</f>
        <v>0</v>
      </c>
      <c r="I95" s="229">
        <f>[1]CUADRO3!Q67</f>
        <v>6450.4994233161897</v>
      </c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</row>
    <row r="96" spans="1:36" s="168" customFormat="1" x14ac:dyDescent="0.2">
      <c r="A96" s="73" t="s">
        <v>101</v>
      </c>
      <c r="B96" s="229">
        <f>[1]CUADRO3!K68</f>
        <v>5642.9327984828888</v>
      </c>
      <c r="C96" s="229">
        <f>[1]CUADRO3!R68</f>
        <v>6482.2589769021306</v>
      </c>
      <c r="D96" s="229">
        <f>[1]CUADRO3!L68</f>
        <v>9504.096326680472</v>
      </c>
      <c r="E96" s="229">
        <f>[1]CUADRO3!M68</f>
        <v>6819.0910558389296</v>
      </c>
      <c r="F96" s="229">
        <f>[1]CUADRO3!N68</f>
        <v>3248.2264510260011</v>
      </c>
      <c r="G96" s="229">
        <f>[1]CUADRO3!O68</f>
        <v>5566.2148437140995</v>
      </c>
      <c r="H96" s="229">
        <f>[1]CUADRO3!P68</f>
        <v>800</v>
      </c>
      <c r="I96" s="229">
        <f>[1]CUADRO3!Q68</f>
        <v>1880.612629499597</v>
      </c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</row>
    <row r="97" spans="1:36" s="168" customFormat="1" x14ac:dyDescent="0.2">
      <c r="A97" s="73" t="s">
        <v>102</v>
      </c>
      <c r="B97" s="229">
        <f>[1]CUADRO3!K69</f>
        <v>3702.3020839768333</v>
      </c>
      <c r="C97" s="229">
        <f>[1]CUADRO3!R69</f>
        <v>4688.8888888888896</v>
      </c>
      <c r="D97" s="229">
        <f>[1]CUADRO3!L69</f>
        <v>0</v>
      </c>
      <c r="E97" s="229">
        <f>[1]CUADRO3!M69</f>
        <v>4688.8888888888896</v>
      </c>
      <c r="F97" s="229">
        <f>[1]CUADRO3!N69</f>
        <v>0</v>
      </c>
      <c r="G97" s="229">
        <f>[1]CUADRO3!O69</f>
        <v>3653.5273546635826</v>
      </c>
      <c r="H97" s="229">
        <f>[1]CUADRO3!P69</f>
        <v>0</v>
      </c>
      <c r="I97" s="229">
        <f>[1]CUADRO3!Q69</f>
        <v>100</v>
      </c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</row>
    <row r="98" spans="1:36" s="168" customFormat="1" x14ac:dyDescent="0.2">
      <c r="A98" s="73" t="s">
        <v>103</v>
      </c>
      <c r="B98" s="229">
        <f>[1]CUADRO3!K70</f>
        <v>4008.4513986817528</v>
      </c>
      <c r="C98" s="229">
        <f>[1]CUADRO3!R70</f>
        <v>6451.8046557969428</v>
      </c>
      <c r="D98" s="229">
        <f>[1]CUADRO3!L70</f>
        <v>0</v>
      </c>
      <c r="E98" s="229">
        <f>[1]CUADRO3!M70</f>
        <v>6451.8046557969428</v>
      </c>
      <c r="F98" s="229">
        <f>[1]CUADRO3!N70</f>
        <v>0</v>
      </c>
      <c r="G98" s="229">
        <f>[1]CUADRO3!O70</f>
        <v>3585.1443370594152</v>
      </c>
      <c r="H98" s="229">
        <f>[1]CUADRO3!P70</f>
        <v>0</v>
      </c>
      <c r="I98" s="229">
        <f>[1]CUADRO3!Q70</f>
        <v>1557.2494958905663</v>
      </c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</row>
    <row r="99" spans="1:36" s="168" customFormat="1" x14ac:dyDescent="0.2">
      <c r="A99" s="73" t="s">
        <v>104</v>
      </c>
      <c r="B99" s="229">
        <f>[1]CUADRO3!K71</f>
        <v>7880.1657062318682</v>
      </c>
      <c r="C99" s="229">
        <f>[1]CUADRO3!R71</f>
        <v>8604.7490366231286</v>
      </c>
      <c r="D99" s="229">
        <f>[1]CUADRO3!L71</f>
        <v>11400</v>
      </c>
      <c r="E99" s="229">
        <f>[1]CUADRO3!M71</f>
        <v>8584.0572673514071</v>
      </c>
      <c r="F99" s="229">
        <f>[1]CUADRO3!N71</f>
        <v>0</v>
      </c>
      <c r="G99" s="229">
        <f>[1]CUADRO3!O71</f>
        <v>1115.1891650285688</v>
      </c>
      <c r="H99" s="229">
        <f>[1]CUADRO3!P71</f>
        <v>0</v>
      </c>
      <c r="I99" s="229">
        <f>[1]CUADRO3!Q71</f>
        <v>1306.0016344370888</v>
      </c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</row>
    <row r="100" spans="1:36" s="168" customFormat="1" x14ac:dyDescent="0.2">
      <c r="A100" s="73" t="s">
        <v>105</v>
      </c>
      <c r="B100" s="229">
        <f>[1]CUADRO3!K72</f>
        <v>3653.3440712786005</v>
      </c>
      <c r="C100" s="229">
        <f>[1]CUADRO3!R72</f>
        <v>4326.1931194816798</v>
      </c>
      <c r="D100" s="229">
        <f>[1]CUADRO3!L72</f>
        <v>9152.4834182686955</v>
      </c>
      <c r="E100" s="229">
        <f>[1]CUADRO3!M72</f>
        <v>4892.0619166880015</v>
      </c>
      <c r="F100" s="229">
        <f>[1]CUADRO3!N72</f>
        <v>3347.6172501990277</v>
      </c>
      <c r="G100" s="229">
        <f>[1]CUADRO3!O72</f>
        <v>2296.4941486140297</v>
      </c>
      <c r="H100" s="229">
        <f>[1]CUADRO3!P72</f>
        <v>0</v>
      </c>
      <c r="I100" s="229">
        <f>[1]CUADRO3!Q72</f>
        <v>1535.644385728948</v>
      </c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</row>
    <row r="101" spans="1:36" s="168" customFormat="1" x14ac:dyDescent="0.2">
      <c r="A101" s="73" t="s">
        <v>106</v>
      </c>
      <c r="B101" s="229">
        <f>[1]CUADRO3!K73</f>
        <v>0</v>
      </c>
      <c r="C101" s="229">
        <f>[1]CUADRO3!R73</f>
        <v>0</v>
      </c>
      <c r="D101" s="229">
        <f>[1]CUADRO3!L73</f>
        <v>0</v>
      </c>
      <c r="E101" s="229">
        <f>[1]CUADRO3!M73</f>
        <v>0</v>
      </c>
      <c r="F101" s="229">
        <f>[1]CUADRO3!N73</f>
        <v>0</v>
      </c>
      <c r="G101" s="229">
        <f>[1]CUADRO3!O73</f>
        <v>0</v>
      </c>
      <c r="H101" s="229">
        <f>[1]CUADRO3!P73</f>
        <v>0</v>
      </c>
      <c r="I101" s="229">
        <f>[1]CUADRO3!Q73</f>
        <v>0</v>
      </c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</row>
    <row r="102" spans="1:36" s="168" customFormat="1" x14ac:dyDescent="0.2">
      <c r="A102" s="73" t="s">
        <v>95</v>
      </c>
      <c r="B102" s="229">
        <f>[1]CUADRO3!K74</f>
        <v>0</v>
      </c>
      <c r="C102" s="229">
        <f>[1]CUADRO3!R74</f>
        <v>0</v>
      </c>
      <c r="D102" s="229">
        <f>[1]CUADRO3!L74</f>
        <v>0</v>
      </c>
      <c r="E102" s="229">
        <f>[1]CUADRO3!M74</f>
        <v>0</v>
      </c>
      <c r="F102" s="229">
        <f>[1]CUADRO3!N74</f>
        <v>0</v>
      </c>
      <c r="G102" s="229">
        <f>[1]CUADRO3!O74</f>
        <v>0</v>
      </c>
      <c r="H102" s="229">
        <f>[1]CUADRO3!P74</f>
        <v>0</v>
      </c>
      <c r="I102" s="229">
        <f>[1]CUADRO3!Q74</f>
        <v>0</v>
      </c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</row>
    <row r="103" spans="1:36" s="168" customFormat="1" x14ac:dyDescent="0.2">
      <c r="A103" s="73" t="s">
        <v>62</v>
      </c>
      <c r="B103" s="229">
        <f>[1]CUADRO3!K75</f>
        <v>0</v>
      </c>
      <c r="C103" s="229">
        <f>[1]CUADRO3!R75</f>
        <v>0</v>
      </c>
      <c r="D103" s="229">
        <f>[1]CUADRO3!L75</f>
        <v>0</v>
      </c>
      <c r="E103" s="229">
        <f>[1]CUADRO3!M75</f>
        <v>0</v>
      </c>
      <c r="F103" s="229">
        <f>[1]CUADRO3!N75</f>
        <v>0</v>
      </c>
      <c r="G103" s="229">
        <f>[1]CUADRO3!O75</f>
        <v>0</v>
      </c>
      <c r="H103" s="229">
        <f>[1]CUADRO3!P75</f>
        <v>0</v>
      </c>
      <c r="I103" s="229">
        <f>[1]CUADRO3!Q75</f>
        <v>0</v>
      </c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</row>
    <row r="104" spans="1:36" s="168" customFormat="1" x14ac:dyDescent="0.2">
      <c r="A104" s="196" t="s">
        <v>96</v>
      </c>
      <c r="B104" s="232">
        <f>[1]CUADRO3!K76</f>
        <v>1050</v>
      </c>
      <c r="C104" s="232">
        <f>[1]CUADRO3!R76</f>
        <v>1050</v>
      </c>
      <c r="D104" s="232">
        <f>[1]CUADRO3!L76</f>
        <v>0</v>
      </c>
      <c r="E104" s="232">
        <f>[1]CUADRO3!M76</f>
        <v>1050</v>
      </c>
      <c r="F104" s="232">
        <f>[1]CUADRO3!N76</f>
        <v>0</v>
      </c>
      <c r="G104" s="232">
        <f>[1]CUADRO3!O76</f>
        <v>0</v>
      </c>
      <c r="H104" s="232">
        <f>[1]CUADRO3!P76</f>
        <v>0</v>
      </c>
      <c r="I104" s="232">
        <f>[1]CUADRO3!Q76</f>
        <v>0</v>
      </c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</row>
    <row r="105" spans="1:36" s="168" customFormat="1" x14ac:dyDescent="0.2">
      <c r="A105" s="121" t="str">
        <f>'C05'!A40</f>
        <v>Fuente: Instituto Nacional de Estadística (INE).  LXXIV Encuesta Permanente de Hogares de Propósitos Múltiples, Junio 2022.</v>
      </c>
      <c r="B105" s="162"/>
      <c r="C105" s="162"/>
      <c r="D105" s="162"/>
      <c r="E105" s="162"/>
      <c r="F105" s="162"/>
      <c r="G105" s="162"/>
      <c r="H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</row>
    <row r="106" spans="1:36" s="168" customFormat="1" x14ac:dyDescent="0.2">
      <c r="A106" s="121" t="str">
        <f>'C05'!A41</f>
        <v>(Promedio de salarios mínimos por rama)</v>
      </c>
      <c r="B106" s="162"/>
      <c r="C106" s="162"/>
      <c r="D106" s="162"/>
      <c r="E106" s="162"/>
      <c r="F106" s="162"/>
      <c r="G106" s="162"/>
      <c r="H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</row>
  </sheetData>
  <mergeCells count="22">
    <mergeCell ref="A3:I3"/>
    <mergeCell ref="A2:I2"/>
    <mergeCell ref="A1:I1"/>
    <mergeCell ref="A5:A7"/>
    <mergeCell ref="B6:B7"/>
    <mergeCell ref="C6:F6"/>
    <mergeCell ref="G6:G7"/>
    <mergeCell ref="A4:I4"/>
    <mergeCell ref="I6:I7"/>
    <mergeCell ref="B5:I5"/>
    <mergeCell ref="H6:H7"/>
    <mergeCell ref="A55:I55"/>
    <mergeCell ref="A56:I56"/>
    <mergeCell ref="A57:I57"/>
    <mergeCell ref="A58:I58"/>
    <mergeCell ref="I60:I61"/>
    <mergeCell ref="A59:A61"/>
    <mergeCell ref="B59:G59"/>
    <mergeCell ref="B60:B61"/>
    <mergeCell ref="C60:F60"/>
    <mergeCell ref="G60:G61"/>
    <mergeCell ref="H60:H61"/>
  </mergeCells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131"/>
  <sheetViews>
    <sheetView topLeftCell="A16" workbookViewId="0">
      <selection activeCell="C69" sqref="C69"/>
    </sheetView>
  </sheetViews>
  <sheetFormatPr baseColWidth="10" defaultColWidth="11.6640625" defaultRowHeight="11.25" x14ac:dyDescent="0.2"/>
  <cols>
    <col min="1" max="1" width="55.6640625" style="162" customWidth="1"/>
    <col min="2" max="2" width="16.33203125" style="162" bestFit="1" customWidth="1"/>
    <col min="3" max="7" width="15.83203125" style="162" bestFit="1" customWidth="1"/>
    <col min="8" max="8" width="15.83203125" style="162" customWidth="1"/>
    <col min="9" max="9" width="15.83203125" style="162" bestFit="1" customWidth="1"/>
    <col min="10" max="16384" width="11.6640625" style="162"/>
  </cols>
  <sheetData>
    <row r="1" spans="1:14" x14ac:dyDescent="0.2">
      <c r="A1" s="312" t="s">
        <v>87</v>
      </c>
      <c r="B1" s="312"/>
      <c r="C1" s="312"/>
      <c r="D1" s="312"/>
      <c r="E1" s="312"/>
      <c r="F1" s="312"/>
      <c r="G1" s="312"/>
      <c r="H1" s="312"/>
      <c r="I1" s="312"/>
    </row>
    <row r="2" spans="1:14" x14ac:dyDescent="0.2">
      <c r="A2" s="312" t="s">
        <v>84</v>
      </c>
      <c r="B2" s="312"/>
      <c r="C2" s="312"/>
      <c r="D2" s="312"/>
      <c r="E2" s="312"/>
      <c r="F2" s="312"/>
      <c r="G2" s="312"/>
      <c r="H2" s="312"/>
      <c r="I2" s="312"/>
    </row>
    <row r="3" spans="1:14" x14ac:dyDescent="0.2">
      <c r="A3" s="312" t="s">
        <v>28</v>
      </c>
      <c r="B3" s="312"/>
      <c r="C3" s="312"/>
      <c r="D3" s="312"/>
      <c r="E3" s="312"/>
      <c r="F3" s="312"/>
      <c r="G3" s="312"/>
      <c r="H3" s="312"/>
      <c r="I3" s="312"/>
    </row>
    <row r="4" spans="1:14" customFormat="1" ht="23.25" x14ac:dyDescent="0.35">
      <c r="A4" s="272" t="s">
        <v>74</v>
      </c>
      <c r="B4" s="272"/>
      <c r="C4" s="272"/>
      <c r="D4" s="272"/>
      <c r="E4" s="272"/>
      <c r="F4" s="272"/>
      <c r="G4" s="272"/>
      <c r="H4" s="272"/>
      <c r="I4" s="272"/>
      <c r="J4" s="191"/>
      <c r="K4" s="191"/>
      <c r="L4" s="191"/>
      <c r="M4" s="191"/>
      <c r="N4" s="191"/>
    </row>
    <row r="5" spans="1:14" ht="12" customHeight="1" x14ac:dyDescent="0.2">
      <c r="A5" s="319" t="s">
        <v>27</v>
      </c>
      <c r="B5" s="319" t="s">
        <v>25</v>
      </c>
      <c r="C5" s="321" t="s">
        <v>6</v>
      </c>
      <c r="D5" s="321"/>
      <c r="E5" s="321"/>
      <c r="F5" s="321"/>
      <c r="G5" s="319" t="s">
        <v>26</v>
      </c>
      <c r="H5" s="319" t="s">
        <v>139</v>
      </c>
      <c r="I5" s="313" t="s">
        <v>127</v>
      </c>
    </row>
    <row r="6" spans="1:14" ht="20.25" customHeight="1" x14ac:dyDescent="0.2">
      <c r="A6" s="320"/>
      <c r="B6" s="320"/>
      <c r="C6" s="175" t="s">
        <v>0</v>
      </c>
      <c r="D6" s="175" t="s">
        <v>71</v>
      </c>
      <c r="E6" s="175" t="s">
        <v>9</v>
      </c>
      <c r="F6" s="175" t="s">
        <v>72</v>
      </c>
      <c r="G6" s="320"/>
      <c r="H6" s="320"/>
      <c r="I6" s="314"/>
    </row>
    <row r="7" spans="1:14" x14ac:dyDescent="0.2">
      <c r="A7" s="176"/>
      <c r="B7" s="177"/>
      <c r="C7" s="177"/>
      <c r="D7" s="177"/>
      <c r="E7" s="177"/>
      <c r="F7" s="177"/>
      <c r="G7" s="177"/>
      <c r="H7" s="260"/>
    </row>
    <row r="8" spans="1:14" x14ac:dyDescent="0.2">
      <c r="A8" s="178" t="s">
        <v>49</v>
      </c>
      <c r="B8" s="179">
        <f>[1]CUADRO4!O8</f>
        <v>8.9921090077019645</v>
      </c>
      <c r="C8" s="179">
        <f>[1]CUADRO4!X8</f>
        <v>10.172130235911279</v>
      </c>
      <c r="D8" s="179">
        <f>[1]CUADRO4!P8</f>
        <v>13.712979878260009</v>
      </c>
      <c r="E8" s="179">
        <f>[1]CUADRO4!Q8</f>
        <v>10.014252837096299</v>
      </c>
      <c r="F8" s="179">
        <f>[1]CUADRO4!R8</f>
        <v>6.9421399174502909</v>
      </c>
      <c r="G8" s="179">
        <f>[1]CUADRO4!S8</f>
        <v>7.6768872268939399</v>
      </c>
      <c r="H8" s="179">
        <f>[1]CUADRO4!T8</f>
        <v>9</v>
      </c>
      <c r="I8" s="179">
        <f>[1]CUADRO4!V8</f>
        <v>6.7986840135720934</v>
      </c>
      <c r="J8" s="179"/>
      <c r="K8" s="179"/>
    </row>
    <row r="9" spans="1:14" ht="12.75" customHeight="1" x14ac:dyDescent="0.2">
      <c r="A9" s="180"/>
    </row>
    <row r="10" spans="1:14" ht="12.75" customHeight="1" x14ac:dyDescent="0.2">
      <c r="A10" s="181" t="s">
        <v>10</v>
      </c>
      <c r="B10" s="225"/>
      <c r="C10" s="225"/>
      <c r="D10" s="225"/>
      <c r="E10" s="225"/>
      <c r="F10" s="225"/>
      <c r="G10" s="225"/>
      <c r="H10" s="225"/>
    </row>
    <row r="11" spans="1:14" x14ac:dyDescent="0.2">
      <c r="A11" s="182" t="s">
        <v>46</v>
      </c>
      <c r="B11" s="226">
        <f>[1]CUADRO4!O9</f>
        <v>9.8921542462923782</v>
      </c>
      <c r="C11" s="226">
        <f>[1]CUADRO4!X9</f>
        <v>10.769848910964489</v>
      </c>
      <c r="D11" s="226">
        <f>[1]CUADRO4!P9</f>
        <v>13.941642336536297</v>
      </c>
      <c r="E11" s="226">
        <f>[1]CUADRO4!Q9</f>
        <v>10.639874395757943</v>
      </c>
      <c r="F11" s="226">
        <f>[1]CUADRO4!R9</f>
        <v>7.3350505326717705</v>
      </c>
      <c r="G11" s="226">
        <f>[1]CUADRO4!S9</f>
        <v>8.7008107905289638</v>
      </c>
      <c r="H11" s="226">
        <f>[1]CUADRO4!T9</f>
        <v>9</v>
      </c>
      <c r="I11" s="226">
        <f>[1]CUADRO4!V9</f>
        <v>7.2833203835747247</v>
      </c>
    </row>
    <row r="12" spans="1:14" x14ac:dyDescent="0.2">
      <c r="A12" s="183" t="s">
        <v>43</v>
      </c>
      <c r="B12" s="226">
        <f>[1]CUADRO4!O11</f>
        <v>10.679880838184976</v>
      </c>
      <c r="C12" s="226">
        <f>[1]CUADRO4!X11</f>
        <v>11.970908741779082</v>
      </c>
      <c r="D12" s="226">
        <f>[1]CUADRO4!P11</f>
        <v>14.249952006143211</v>
      </c>
      <c r="E12" s="226">
        <f>[1]CUADRO4!Q11</f>
        <v>11.662666281087338</v>
      </c>
      <c r="F12" s="226">
        <f>[1]CUADRO4!R11</f>
        <v>7.9803536345776021</v>
      </c>
      <c r="G12" s="226">
        <f>[1]CUADRO4!S11</f>
        <v>8.8203219874397174</v>
      </c>
      <c r="H12" s="226">
        <f>[1]CUADRO4!T11</f>
        <v>9</v>
      </c>
      <c r="I12" s="226">
        <f>[1]CUADRO4!V11</f>
        <v>8.2412617220801359</v>
      </c>
    </row>
    <row r="13" spans="1:14" x14ac:dyDescent="0.2">
      <c r="A13" s="183" t="s">
        <v>44</v>
      </c>
      <c r="B13" s="226">
        <f>[1]CUADRO4!O12</f>
        <v>10.13465027212257</v>
      </c>
      <c r="C13" s="226">
        <f>[1]CUADRO4!X12</f>
        <v>11.005502904310614</v>
      </c>
      <c r="D13" s="226">
        <f>[1]CUADRO4!P12</f>
        <v>15.078947368421053</v>
      </c>
      <c r="E13" s="226">
        <f>[1]CUADRO4!Q12</f>
        <v>11.149999999999997</v>
      </c>
      <c r="F13" s="226">
        <f>[1]CUADRO4!R12</f>
        <v>8.0026954177897576</v>
      </c>
      <c r="G13" s="226">
        <f>[1]CUADRO4!S12</f>
        <v>8.3399470899470867</v>
      </c>
      <c r="H13" s="226">
        <f>[1]CUADRO4!T12</f>
        <v>0</v>
      </c>
      <c r="I13" s="226">
        <f>[1]CUADRO4!V12</f>
        <v>9.1968085106382986</v>
      </c>
    </row>
    <row r="14" spans="1:14" x14ac:dyDescent="0.2">
      <c r="A14" s="183" t="s">
        <v>61</v>
      </c>
      <c r="B14" s="226">
        <f>[1]CUADRO4!O13</f>
        <v>9.5697380307628261</v>
      </c>
      <c r="C14" s="226">
        <f>[1]CUADRO4!X13</f>
        <v>10.288319414316108</v>
      </c>
      <c r="D14" s="226">
        <f>[1]CUADRO4!P13</f>
        <v>13.739785117284567</v>
      </c>
      <c r="E14" s="226">
        <f>[1]CUADRO4!Q13</f>
        <v>10.083844414644432</v>
      </c>
      <c r="F14" s="226">
        <f>[1]CUADRO4!R13</f>
        <v>7.1147172825382006</v>
      </c>
      <c r="G14" s="226">
        <f>[1]CUADRO4!S13</f>
        <v>8.7200633647509935</v>
      </c>
      <c r="H14" s="226">
        <f>[1]CUADRO4!T13</f>
        <v>0</v>
      </c>
      <c r="I14" s="226">
        <f>[1]CUADRO4!V13</f>
        <v>6.6276933351556453</v>
      </c>
    </row>
    <row r="15" spans="1:14" x14ac:dyDescent="0.2">
      <c r="A15" s="182" t="s">
        <v>45</v>
      </c>
      <c r="B15" s="226">
        <f>[1]CUADRO4!O14</f>
        <v>7.1460064383498247</v>
      </c>
      <c r="C15" s="226">
        <f>[1]CUADRO4!X14</f>
        <v>8.4992238151766983</v>
      </c>
      <c r="D15" s="226">
        <f>[1]CUADRO4!P14</f>
        <v>13.061320385308168</v>
      </c>
      <c r="E15" s="226">
        <f>[1]CUADRO4!Q14</f>
        <v>7.9328223999114647</v>
      </c>
      <c r="F15" s="226">
        <f>[1]CUADRO4!R14</f>
        <v>6.2830635609948677</v>
      </c>
      <c r="G15" s="226">
        <f>[1]CUADRO4!S14</f>
        <v>6.0502462370812244</v>
      </c>
      <c r="H15" s="226">
        <f>[1]CUADRO4!T14</f>
        <v>0</v>
      </c>
      <c r="I15" s="226">
        <f>[1]CUADRO4!V14</f>
        <v>6.3593397852313407</v>
      </c>
    </row>
    <row r="16" spans="1:14" x14ac:dyDescent="0.2">
      <c r="A16" s="184"/>
    </row>
    <row r="17" spans="1:9" x14ac:dyDescent="0.2">
      <c r="A17" s="181" t="s">
        <v>11</v>
      </c>
    </row>
    <row r="18" spans="1:9" ht="12.75" customHeight="1" x14ac:dyDescent="0.2">
      <c r="A18" s="182" t="s">
        <v>32</v>
      </c>
      <c r="B18" s="226">
        <f>[1]CUADRO4!O16</f>
        <v>4.9637787888119629</v>
      </c>
      <c r="C18" s="226">
        <f>[1]CUADRO4!X16</f>
        <v>5.4136888929166664</v>
      </c>
      <c r="D18" s="226">
        <f>[1]CUADRO4!P16</f>
        <v>5.4531799732917206</v>
      </c>
      <c r="E18" s="226">
        <f>[1]CUADRO4!Q16</f>
        <v>5.5024268563960481</v>
      </c>
      <c r="F18" s="226">
        <f>[1]CUADRO4!R16</f>
        <v>5.327433138611176</v>
      </c>
      <c r="G18" s="226">
        <f>[1]CUADRO4!S16</f>
        <v>4.6505626523217174</v>
      </c>
      <c r="H18" s="226">
        <f>[1]CUADRO4!T16</f>
        <v>0</v>
      </c>
      <c r="I18" s="226">
        <f>[1]CUADRO4!V16</f>
        <v>4.7114840130887377</v>
      </c>
    </row>
    <row r="19" spans="1:9" x14ac:dyDescent="0.2">
      <c r="A19" s="182" t="s">
        <v>33</v>
      </c>
      <c r="B19" s="226">
        <f>[1]CUADRO4!O17</f>
        <v>10.897577387420593</v>
      </c>
      <c r="C19" s="226">
        <f>[1]CUADRO4!X17</f>
        <v>11.025084808057672</v>
      </c>
      <c r="D19" s="226">
        <f>[1]CUADRO4!P17</f>
        <v>11.560653438278198</v>
      </c>
      <c r="E19" s="226">
        <f>[1]CUADRO4!Q17</f>
        <v>11.054806391391798</v>
      </c>
      <c r="F19" s="226">
        <f>[1]CUADRO4!R17</f>
        <v>10.1822822727542</v>
      </c>
      <c r="G19" s="226">
        <f>[1]CUADRO4!S17</f>
        <v>10.765398043866822</v>
      </c>
      <c r="H19" s="226">
        <f>[1]CUADRO4!T17</f>
        <v>9</v>
      </c>
      <c r="I19" s="226">
        <f>[1]CUADRO4!V17</f>
        <v>10.076835031504926</v>
      </c>
    </row>
    <row r="20" spans="1:9" ht="12.75" customHeight="1" x14ac:dyDescent="0.2">
      <c r="A20" s="182" t="s">
        <v>34</v>
      </c>
      <c r="B20" s="226">
        <f>[1]CUADRO4!O18</f>
        <v>15.667245718522022</v>
      </c>
      <c r="C20" s="226">
        <f>[1]CUADRO4!X18</f>
        <v>15.544343909397764</v>
      </c>
      <c r="D20" s="226">
        <f>[1]CUADRO4!P18</f>
        <v>16.121441166184951</v>
      </c>
      <c r="E20" s="226">
        <f>[1]CUADRO4!Q18</f>
        <v>15.082195761521158</v>
      </c>
      <c r="F20" s="226">
        <f>[1]CUADRO4!R18</f>
        <v>12.965662260003898</v>
      </c>
      <c r="G20" s="226">
        <f>[1]CUADRO4!S18</f>
        <v>16.221840996753677</v>
      </c>
      <c r="H20" s="226">
        <f>[1]CUADRO4!T18</f>
        <v>0</v>
      </c>
      <c r="I20" s="226">
        <f>[1]CUADRO4!V18</f>
        <v>14.149432997101457</v>
      </c>
    </row>
    <row r="21" spans="1:9" x14ac:dyDescent="0.2">
      <c r="A21" s="182" t="s">
        <v>38</v>
      </c>
      <c r="B21" s="226">
        <f>[1]CUADRO4!O19</f>
        <v>0</v>
      </c>
      <c r="C21" s="226">
        <f>[1]CUADRO4!X19</f>
        <v>0</v>
      </c>
      <c r="D21" s="226">
        <f>[1]CUADRO4!P19</f>
        <v>0</v>
      </c>
      <c r="E21" s="226">
        <f>[1]CUADRO4!Q19</f>
        <v>0</v>
      </c>
      <c r="F21" s="226">
        <f>[1]CUADRO4!R19</f>
        <v>0</v>
      </c>
      <c r="G21" s="226">
        <f>[1]CUADRO4!S19</f>
        <v>0</v>
      </c>
      <c r="H21" s="226">
        <f>[1]CUADRO4!T19</f>
        <v>0</v>
      </c>
      <c r="I21" s="226">
        <f>[1]CUADRO4!V19</f>
        <v>0</v>
      </c>
    </row>
    <row r="22" spans="1:9" ht="12.75" customHeight="1" x14ac:dyDescent="0.2">
      <c r="A22" s="182"/>
    </row>
    <row r="23" spans="1:9" x14ac:dyDescent="0.2">
      <c r="A23" s="181" t="s">
        <v>15</v>
      </c>
      <c r="B23" s="225"/>
      <c r="C23" s="225"/>
      <c r="D23" s="225"/>
      <c r="E23" s="225"/>
      <c r="F23" s="225"/>
      <c r="G23" s="225"/>
      <c r="H23" s="225"/>
    </row>
    <row r="24" spans="1:9" x14ac:dyDescent="0.2">
      <c r="A24" s="192" t="s">
        <v>35</v>
      </c>
      <c r="B24" s="226">
        <f>[1]CUADRO4!O20</f>
        <v>7.8994040583187566</v>
      </c>
      <c r="C24" s="226">
        <f>[1]CUADRO4!X20</f>
        <v>7.8370324457513565</v>
      </c>
      <c r="D24" s="226">
        <f>[1]CUADRO4!P20</f>
        <v>8.5</v>
      </c>
      <c r="E24" s="226">
        <f>[1]CUADRO4!Q20</f>
        <v>8.2213569938515842</v>
      </c>
      <c r="F24" s="226">
        <f>[1]CUADRO4!R20</f>
        <v>6.6791104175279132</v>
      </c>
      <c r="G24" s="226">
        <f>[1]CUADRO4!S20</f>
        <v>8.9511943481545568</v>
      </c>
      <c r="H24" s="226">
        <f>[1]CUADRO4!T20</f>
        <v>0</v>
      </c>
      <c r="I24" s="226">
        <f>[1]CUADRO4!V20</f>
        <v>7.029860024805906</v>
      </c>
    </row>
    <row r="25" spans="1:9" x14ac:dyDescent="0.2">
      <c r="A25" s="192" t="s">
        <v>36</v>
      </c>
      <c r="B25" s="226">
        <f>[1]CUADRO4!O21</f>
        <v>10.409033121191953</v>
      </c>
      <c r="C25" s="226">
        <f>[1]CUADRO4!X21</f>
        <v>10.836003628039398</v>
      </c>
      <c r="D25" s="226">
        <f>[1]CUADRO4!P21</f>
        <v>12.778785335152785</v>
      </c>
      <c r="E25" s="226">
        <f>[1]CUADRO4!Q21</f>
        <v>10.989396519556829</v>
      </c>
      <c r="F25" s="226">
        <f>[1]CUADRO4!R21</f>
        <v>9.3108418617080506</v>
      </c>
      <c r="G25" s="226">
        <f>[1]CUADRO4!S21</f>
        <v>9.1842528669495405</v>
      </c>
      <c r="H25" s="226">
        <f>[1]CUADRO4!T21</f>
        <v>0</v>
      </c>
      <c r="I25" s="226">
        <f>[1]CUADRO4!V21</f>
        <v>9.1925163635408484</v>
      </c>
    </row>
    <row r="26" spans="1:9" x14ac:dyDescent="0.2">
      <c r="A26" s="192" t="s">
        <v>37</v>
      </c>
      <c r="B26" s="226">
        <f>[1]CUADRO4!O22</f>
        <v>10.099384306922609</v>
      </c>
      <c r="C26" s="226">
        <f>[1]CUADRO4!X22</f>
        <v>10.688393630053469</v>
      </c>
      <c r="D26" s="226">
        <f>[1]CUADRO4!P22</f>
        <v>13.715979205143208</v>
      </c>
      <c r="E26" s="226">
        <f>[1]CUADRO4!Q22</f>
        <v>10.644158085986771</v>
      </c>
      <c r="F26" s="226">
        <f>[1]CUADRO4!R22</f>
        <v>7.264134393367609</v>
      </c>
      <c r="G26" s="226">
        <f>[1]CUADRO4!S22</f>
        <v>9.2810607342331064</v>
      </c>
      <c r="H26" s="226">
        <f>[1]CUADRO4!T22</f>
        <v>0</v>
      </c>
      <c r="I26" s="226">
        <f>[1]CUADRO4!V22</f>
        <v>7.9913347306615359</v>
      </c>
    </row>
    <row r="27" spans="1:9" x14ac:dyDescent="0.2">
      <c r="A27" s="192" t="s">
        <v>39</v>
      </c>
      <c r="B27" s="226">
        <f>[1]CUADRO4!O23</f>
        <v>10.128721594214378</v>
      </c>
      <c r="C27" s="226">
        <f>[1]CUADRO4!X23</f>
        <v>11.128557718385421</v>
      </c>
      <c r="D27" s="226">
        <f>[1]CUADRO4!P23</f>
        <v>14.617888266498227</v>
      </c>
      <c r="E27" s="226">
        <f>[1]CUADRO4!Q23</f>
        <v>10.836282704383851</v>
      </c>
      <c r="F27" s="226">
        <f>[1]CUADRO4!R23</f>
        <v>7.6055973766048428</v>
      </c>
      <c r="G27" s="226">
        <f>[1]CUADRO4!S23</f>
        <v>8.7109941106193745</v>
      </c>
      <c r="H27" s="226">
        <f>[1]CUADRO4!T23</f>
        <v>0</v>
      </c>
      <c r="I27" s="226">
        <f>[1]CUADRO4!V23</f>
        <v>7.9034203497849385</v>
      </c>
    </row>
    <row r="28" spans="1:9" x14ac:dyDescent="0.2">
      <c r="A28" s="192" t="s">
        <v>40</v>
      </c>
      <c r="B28" s="226">
        <f>[1]CUADRO4!O24</f>
        <v>8.5116553627901013</v>
      </c>
      <c r="C28" s="226">
        <f>[1]CUADRO4!X24</f>
        <v>9.9094172712690032</v>
      </c>
      <c r="D28" s="226">
        <f>[1]CUADRO4!P24</f>
        <v>13.694389208846575</v>
      </c>
      <c r="E28" s="226">
        <f>[1]CUADRO4!Q24</f>
        <v>9.5140595135607544</v>
      </c>
      <c r="F28" s="226">
        <f>[1]CUADRO4!R24</f>
        <v>6.0742178884246032</v>
      </c>
      <c r="G28" s="226">
        <f>[1]CUADRO4!S24</f>
        <v>7.3858361369030012</v>
      </c>
      <c r="H28" s="226">
        <f>[1]CUADRO4!T24</f>
        <v>0</v>
      </c>
      <c r="I28" s="226">
        <f>[1]CUADRO4!V24</f>
        <v>5.9505649771145972</v>
      </c>
    </row>
    <row r="29" spans="1:9" ht="12.75" customHeight="1" x14ac:dyDescent="0.2">
      <c r="A29" s="192" t="s">
        <v>41</v>
      </c>
      <c r="B29" s="226">
        <f>[1]CUADRO4!O25</f>
        <v>8.4300237338418729</v>
      </c>
      <c r="C29" s="226">
        <f>[1]CUADRO4!X25</f>
        <v>9.8575922573059866</v>
      </c>
      <c r="D29" s="226">
        <f>[1]CUADRO4!P25</f>
        <v>13.665315085443519</v>
      </c>
      <c r="E29" s="226">
        <f>[1]CUADRO4!Q25</f>
        <v>7.532563766465457</v>
      </c>
      <c r="F29" s="226">
        <f>[1]CUADRO4!R25</f>
        <v>5.832530033608351</v>
      </c>
      <c r="G29" s="226">
        <f>[1]CUADRO4!S25</f>
        <v>7.5745139290680816</v>
      </c>
      <c r="H29" s="226">
        <f>[1]CUADRO4!T25</f>
        <v>0</v>
      </c>
      <c r="I29" s="226">
        <f>[1]CUADRO4!V25</f>
        <v>5.4685334347507446</v>
      </c>
    </row>
    <row r="30" spans="1:9" x14ac:dyDescent="0.2">
      <c r="A30" s="192" t="s">
        <v>108</v>
      </c>
      <c r="B30" s="226">
        <f>[1]CUADRO4!O26</f>
        <v>5.9798496876835605</v>
      </c>
      <c r="C30" s="226">
        <f>[1]CUADRO4!X26</f>
        <v>7.8719036024667366</v>
      </c>
      <c r="D30" s="226">
        <f>[1]CUADRO4!P26</f>
        <v>12.918203717168051</v>
      </c>
      <c r="E30" s="226">
        <f>[1]CUADRO4!Q26</f>
        <v>6.6138461882210215</v>
      </c>
      <c r="F30" s="226">
        <f>[1]CUADRO4!R26</f>
        <v>4.7850526155433108</v>
      </c>
      <c r="G30" s="226">
        <f>[1]CUADRO4!S26</f>
        <v>5.5009744333229316</v>
      </c>
      <c r="H30" s="226">
        <f>[1]CUADRO4!T26</f>
        <v>9</v>
      </c>
      <c r="I30" s="226">
        <f>[1]CUADRO4!V26</f>
        <v>4.9172306940224075</v>
      </c>
    </row>
    <row r="31" spans="1:9" x14ac:dyDescent="0.2">
      <c r="A31" s="184"/>
      <c r="B31" s="142"/>
      <c r="C31" s="226"/>
      <c r="D31" s="142"/>
      <c r="E31" s="142"/>
      <c r="F31" s="142"/>
      <c r="G31" s="142"/>
      <c r="H31" s="142"/>
    </row>
    <row r="32" spans="1:9" x14ac:dyDescent="0.2">
      <c r="A32" s="28" t="s">
        <v>70</v>
      </c>
    </row>
    <row r="33" spans="1:9" x14ac:dyDescent="0.2">
      <c r="A33" s="243" t="s">
        <v>63</v>
      </c>
      <c r="B33" s="226"/>
      <c r="C33" s="226"/>
      <c r="D33" s="226"/>
      <c r="E33" s="226"/>
      <c r="F33" s="226"/>
      <c r="G33" s="226"/>
      <c r="H33" s="226"/>
    </row>
    <row r="34" spans="1:9" x14ac:dyDescent="0.2">
      <c r="A34" s="241" t="s">
        <v>128</v>
      </c>
      <c r="B34" s="226">
        <f>[1]CUADRO4!O27</f>
        <v>7.8454076147086562</v>
      </c>
      <c r="C34" s="226">
        <f>[1]CUADRO4!X27</f>
        <v>9.0991116613451339</v>
      </c>
      <c r="D34" s="226">
        <f>[1]CUADRO4!P27</f>
        <v>13.283989016669961</v>
      </c>
      <c r="E34" s="226">
        <f>[1]CUADRO4!Q27</f>
        <v>8.6841764061875146</v>
      </c>
      <c r="F34" s="226">
        <f>[1]CUADRO4!R27</f>
        <v>6.9308268026085047</v>
      </c>
      <c r="G34" s="226">
        <f>[1]CUADRO4!S27</f>
        <v>7.1977413572358095</v>
      </c>
      <c r="H34" s="226">
        <f>[1]CUADRO4!T27</f>
        <v>9</v>
      </c>
      <c r="I34" s="226">
        <f>[1]CUADRO4!V27</f>
        <v>6.4128964052087261</v>
      </c>
    </row>
    <row r="35" spans="1:9" x14ac:dyDescent="0.2">
      <c r="A35" s="241" t="s">
        <v>129</v>
      </c>
      <c r="B35" s="226">
        <f>[1]CUADRO4!O28</f>
        <v>8.5015216027963358</v>
      </c>
      <c r="C35" s="226">
        <f>[1]CUADRO4!X28</f>
        <v>9.2534791283096602</v>
      </c>
      <c r="D35" s="226">
        <f>[1]CUADRO4!P28</f>
        <v>11.044388700664538</v>
      </c>
      <c r="E35" s="226">
        <f>[1]CUADRO4!Q28</f>
        <v>9.6506663898821188</v>
      </c>
      <c r="F35" s="226">
        <f>[1]CUADRO4!R28</f>
        <v>7.0056873461857041</v>
      </c>
      <c r="G35" s="226">
        <f>[1]CUADRO4!S28</f>
        <v>7.3016639270614521</v>
      </c>
      <c r="H35" s="226">
        <f>[1]CUADRO4!T28</f>
        <v>0</v>
      </c>
      <c r="I35" s="226">
        <f>[1]CUADRO4!V28</f>
        <v>7.8615297858568285</v>
      </c>
    </row>
    <row r="36" spans="1:9" x14ac:dyDescent="0.2">
      <c r="A36" s="241" t="s">
        <v>134</v>
      </c>
      <c r="B36" s="226">
        <f>[1]CUADRO4!O29</f>
        <v>0</v>
      </c>
      <c r="C36" s="226">
        <f>[1]CUADRO4!X29</f>
        <v>0</v>
      </c>
      <c r="D36" s="226">
        <f>[1]CUADRO4!P29</f>
        <v>0</v>
      </c>
      <c r="E36" s="226">
        <f>[1]CUADRO4!Q29</f>
        <v>0</v>
      </c>
      <c r="F36" s="226">
        <f>[1]CUADRO4!R29</f>
        <v>0</v>
      </c>
      <c r="G36" s="226">
        <f>[1]CUADRO4!S34</f>
        <v>0</v>
      </c>
      <c r="H36" s="226">
        <f>[1]CUADRO4!T34</f>
        <v>0</v>
      </c>
      <c r="I36" s="226">
        <f>[1]CUADRO4!V29</f>
        <v>0</v>
      </c>
    </row>
    <row r="37" spans="1:9" x14ac:dyDescent="0.2">
      <c r="A37" s="243" t="s">
        <v>64</v>
      </c>
      <c r="B37" s="226">
        <f>[1]CUADRO4!O30</f>
        <v>12.124322373175648</v>
      </c>
      <c r="C37" s="226">
        <f>[1]CUADRO4!X30</f>
        <v>13.238520731152244</v>
      </c>
      <c r="D37" s="226">
        <f>[1]CUADRO4!P30</f>
        <v>14.581437288504942</v>
      </c>
      <c r="E37" s="226">
        <f>[1]CUADRO4!Q30</f>
        <v>12.621462724550739</v>
      </c>
      <c r="F37" s="226">
        <f>[1]CUADRO4!R30</f>
        <v>6.2755298067041565</v>
      </c>
      <c r="G37" s="226">
        <f>[1]CUADRO4!S30</f>
        <v>9.362724329434311</v>
      </c>
      <c r="H37" s="226">
        <f>[1]CUADRO4!T30</f>
        <v>0</v>
      </c>
      <c r="I37" s="226">
        <f>[1]CUADRO4!V30</f>
        <v>10.893963721311676</v>
      </c>
    </row>
    <row r="38" spans="1:9" x14ac:dyDescent="0.2">
      <c r="A38" s="243" t="s">
        <v>65</v>
      </c>
      <c r="B38" s="226">
        <f>[1]CUADRO4!O31</f>
        <v>14.075553465979478</v>
      </c>
      <c r="C38" s="226">
        <f>[1]CUADRO4!X31</f>
        <v>16.504414675564473</v>
      </c>
      <c r="D38" s="226">
        <f>[1]CUADRO4!P31</f>
        <v>16.992182318884627</v>
      </c>
      <c r="E38" s="226">
        <f>[1]CUADRO4!Q31</f>
        <v>14.655552008224845</v>
      </c>
      <c r="F38" s="226">
        <f>[1]CUADRO4!R31</f>
        <v>0</v>
      </c>
      <c r="G38" s="226">
        <f>[1]CUADRO4!S31</f>
        <v>12.377467052784391</v>
      </c>
      <c r="H38" s="226">
        <f>[1]CUADRO4!T31</f>
        <v>0</v>
      </c>
      <c r="I38" s="226">
        <f>[1]CUADRO4!V31</f>
        <v>0</v>
      </c>
    </row>
    <row r="39" spans="1:9" x14ac:dyDescent="0.2">
      <c r="A39" s="243" t="s">
        <v>66</v>
      </c>
      <c r="B39" s="226">
        <f>[1]CUADRO4!O32</f>
        <v>12.686574423276056</v>
      </c>
      <c r="C39" s="226">
        <f>[1]CUADRO4!X32</f>
        <v>19</v>
      </c>
      <c r="D39" s="226">
        <f>[1]CUADRO4!P32</f>
        <v>0</v>
      </c>
      <c r="E39" s="226">
        <f>[1]CUADRO4!Q32</f>
        <v>19</v>
      </c>
      <c r="F39" s="226">
        <f>[1]CUADRO4!R32</f>
        <v>0</v>
      </c>
      <c r="G39" s="226">
        <f>[1]CUADRO4!S32</f>
        <v>12.062247563583421</v>
      </c>
      <c r="H39" s="226">
        <f>[1]CUADRO4!T32</f>
        <v>0</v>
      </c>
      <c r="I39" s="226">
        <f>[1]CUADRO4!V32</f>
        <v>0</v>
      </c>
    </row>
    <row r="40" spans="1:9" x14ac:dyDescent="0.2">
      <c r="A40" s="243" t="s">
        <v>67</v>
      </c>
      <c r="B40" s="226">
        <f>[1]CUADRO4!O33</f>
        <v>8.511628502570904</v>
      </c>
      <c r="C40" s="226">
        <f>[1]CUADRO4!X33</f>
        <v>12</v>
      </c>
      <c r="D40" s="226">
        <f>[1]CUADRO4!P33</f>
        <v>12</v>
      </c>
      <c r="E40" s="226">
        <f>[1]CUADRO4!Q33</f>
        <v>0</v>
      </c>
      <c r="F40" s="226">
        <f>[1]CUADRO4!R33</f>
        <v>0</v>
      </c>
      <c r="G40" s="226">
        <f>[1]CUADRO4!S33</f>
        <v>7.2052974661793847</v>
      </c>
      <c r="H40" s="226">
        <f>[1]CUADRO4!T33</f>
        <v>0</v>
      </c>
      <c r="I40" s="226">
        <f>[1]CUADRO4!V33</f>
        <v>0</v>
      </c>
    </row>
    <row r="41" spans="1:9" x14ac:dyDescent="0.2">
      <c r="A41" s="251" t="s">
        <v>109</v>
      </c>
    </row>
    <row r="42" spans="1:9" x14ac:dyDescent="0.2">
      <c r="A42" s="184"/>
    </row>
    <row r="43" spans="1:9" x14ac:dyDescent="0.2">
      <c r="A43" s="181" t="s">
        <v>12</v>
      </c>
      <c r="B43" s="225"/>
      <c r="C43" s="225"/>
      <c r="D43" s="225"/>
      <c r="E43" s="225"/>
      <c r="F43" s="225"/>
      <c r="G43" s="225"/>
      <c r="H43" s="225"/>
    </row>
    <row r="44" spans="1:9" x14ac:dyDescent="0.2">
      <c r="A44" s="182" t="s">
        <v>32</v>
      </c>
      <c r="B44" s="226">
        <f>[1]CUADRO4!O35</f>
        <v>5.9044390410503533</v>
      </c>
      <c r="C44" s="226">
        <f>[1]CUADRO4!X35</f>
        <v>6.7018702560900678</v>
      </c>
      <c r="D44" s="226">
        <f>[1]CUADRO4!P35</f>
        <v>0</v>
      </c>
      <c r="E44" s="226">
        <f>[1]CUADRO4!Q35</f>
        <v>6.7413255569379711</v>
      </c>
      <c r="F44" s="226">
        <f>[1]CUADRO4!R35</f>
        <v>0</v>
      </c>
      <c r="G44" s="226">
        <f>[1]CUADRO4!S35</f>
        <v>4.5440179779792365</v>
      </c>
      <c r="H44" s="226">
        <f>[1]CUADRO4!T35</f>
        <v>0</v>
      </c>
      <c r="I44" s="226">
        <f>[1]CUADRO4!V35</f>
        <v>5.3579003298057746</v>
      </c>
    </row>
    <row r="45" spans="1:9" x14ac:dyDescent="0.2">
      <c r="A45" s="182" t="s">
        <v>33</v>
      </c>
      <c r="B45" s="226">
        <f>[1]CUADRO4!O36</f>
        <v>8.0957035800263331</v>
      </c>
      <c r="C45" s="226">
        <f>[1]CUADRO4!X36</f>
        <v>9.3685963570432982</v>
      </c>
      <c r="D45" s="226">
        <f>[1]CUADRO4!P36</f>
        <v>0</v>
      </c>
      <c r="E45" s="226">
        <f>[1]CUADRO4!Q36</f>
        <v>9.4146567536875292</v>
      </c>
      <c r="F45" s="226">
        <f>[1]CUADRO4!R36</f>
        <v>0</v>
      </c>
      <c r="G45" s="226">
        <f>[1]CUADRO4!S36</f>
        <v>7.007201758447497</v>
      </c>
      <c r="H45" s="226">
        <f>[1]CUADRO4!T36</f>
        <v>0</v>
      </c>
      <c r="I45" s="226">
        <f>[1]CUADRO4!V36</f>
        <v>5.0140397467199653</v>
      </c>
    </row>
    <row r="46" spans="1:9" x14ac:dyDescent="0.2">
      <c r="A46" s="182" t="s">
        <v>42</v>
      </c>
      <c r="B46" s="226">
        <f>[1]CUADRO4!O37</f>
        <v>9.3936113681686564</v>
      </c>
      <c r="C46" s="226">
        <f>[1]CUADRO4!X37</f>
        <v>10.57549411356254</v>
      </c>
      <c r="D46" s="226">
        <f>[1]CUADRO4!P37</f>
        <v>13.7086852013118</v>
      </c>
      <c r="E46" s="226">
        <f>[1]CUADRO4!Q37</f>
        <v>10.6659964445596</v>
      </c>
      <c r="F46" s="226">
        <f>[1]CUADRO4!R37</f>
        <v>6.9421399174502909</v>
      </c>
      <c r="G46" s="226">
        <f>[1]CUADRO4!S37</f>
        <v>8.0364609330167784</v>
      </c>
      <c r="H46" s="226">
        <f>[1]CUADRO4!T37</f>
        <v>9</v>
      </c>
      <c r="I46" s="226">
        <f>[1]CUADRO4!V37</f>
        <v>7.0747619610731558</v>
      </c>
    </row>
    <row r="47" spans="1:9" x14ac:dyDescent="0.2">
      <c r="A47" s="252" t="s">
        <v>38</v>
      </c>
      <c r="B47" s="253">
        <f>[1]CUADRO4!O38</f>
        <v>12.648448761078241</v>
      </c>
      <c r="C47" s="253">
        <f>[1]CUADRO4!X38</f>
        <v>12.518256428252721</v>
      </c>
      <c r="D47" s="253">
        <f>[1]CUADRO4!P38</f>
        <v>16</v>
      </c>
      <c r="E47" s="253">
        <f>[1]CUADRO4!Q38</f>
        <v>12.049957603145373</v>
      </c>
      <c r="F47" s="253">
        <f>[1]CUADRO4!R38</f>
        <v>0</v>
      </c>
      <c r="G47" s="253">
        <f>[1]CUADRO4!S38</f>
        <v>16</v>
      </c>
      <c r="H47" s="253">
        <f>[1]CUADRO4!T38</f>
        <v>0</v>
      </c>
      <c r="I47" s="253">
        <f>[1]CUADRO4!V38</f>
        <v>12.000000000000002</v>
      </c>
    </row>
    <row r="48" spans="1:9" x14ac:dyDescent="0.2">
      <c r="A48" s="185" t="str">
        <f>'C05'!A40</f>
        <v>Fuente: Instituto Nacional de Estadística (INE).  LXXIV Encuesta Permanente de Hogares de Propósitos Múltiples, Junio 2022.</v>
      </c>
      <c r="B48" s="180"/>
      <c r="C48" s="180"/>
      <c r="D48" s="180"/>
      <c r="E48" s="180"/>
      <c r="F48" s="180"/>
      <c r="G48" s="180"/>
      <c r="H48" s="180"/>
    </row>
    <row r="49" spans="1:14" x14ac:dyDescent="0.2">
      <c r="A49" s="185" t="str">
        <f>'C05'!A41</f>
        <v>(Promedio de salarios mínimos por rama)</v>
      </c>
      <c r="B49" s="180"/>
      <c r="C49" s="180"/>
      <c r="D49" s="180"/>
      <c r="E49" s="180"/>
      <c r="F49" s="180"/>
      <c r="G49" s="180"/>
      <c r="H49" s="180"/>
    </row>
    <row r="50" spans="1:14" x14ac:dyDescent="0.2">
      <c r="A50" s="29" t="s">
        <v>136</v>
      </c>
      <c r="B50" s="180"/>
      <c r="C50" s="180"/>
      <c r="D50" s="180"/>
      <c r="E50" s="180"/>
      <c r="F50" s="180"/>
      <c r="G50" s="180"/>
      <c r="H50" s="180"/>
    </row>
    <row r="51" spans="1:14" x14ac:dyDescent="0.2">
      <c r="A51" s="180"/>
      <c r="B51" s="180"/>
      <c r="C51" s="180"/>
      <c r="D51" s="186"/>
      <c r="E51" s="180"/>
      <c r="F51" s="180"/>
      <c r="G51" s="180"/>
      <c r="H51" s="180"/>
    </row>
    <row r="52" spans="1:14" x14ac:dyDescent="0.2">
      <c r="A52" s="312" t="s">
        <v>87</v>
      </c>
      <c r="B52" s="312"/>
      <c r="C52" s="312"/>
      <c r="D52" s="312"/>
      <c r="E52" s="312"/>
      <c r="F52" s="312"/>
      <c r="G52" s="312"/>
      <c r="H52" s="312"/>
      <c r="I52" s="312"/>
    </row>
    <row r="53" spans="1:14" x14ac:dyDescent="0.2">
      <c r="A53" s="312" t="s">
        <v>84</v>
      </c>
      <c r="B53" s="312"/>
      <c r="C53" s="312"/>
      <c r="D53" s="312"/>
      <c r="E53" s="312"/>
      <c r="F53" s="312"/>
      <c r="G53" s="312"/>
      <c r="H53" s="312"/>
      <c r="I53" s="312"/>
    </row>
    <row r="54" spans="1:14" x14ac:dyDescent="0.2">
      <c r="A54" s="312" t="s">
        <v>28</v>
      </c>
      <c r="B54" s="312"/>
      <c r="C54" s="312"/>
      <c r="D54" s="312"/>
      <c r="E54" s="312"/>
      <c r="F54" s="312"/>
      <c r="G54" s="312"/>
      <c r="H54" s="312"/>
      <c r="I54" s="312"/>
    </row>
    <row r="55" spans="1:14" customFormat="1" ht="23.25" x14ac:dyDescent="0.35">
      <c r="A55" s="272" t="s">
        <v>74</v>
      </c>
      <c r="B55" s="272"/>
      <c r="C55" s="272"/>
      <c r="D55" s="272"/>
      <c r="E55" s="272"/>
      <c r="F55" s="272"/>
      <c r="G55" s="272"/>
      <c r="H55" s="272"/>
      <c r="I55" s="272"/>
      <c r="J55" s="191"/>
      <c r="K55" s="191"/>
      <c r="L55" s="191"/>
      <c r="M55" s="191"/>
      <c r="N55" s="191"/>
    </row>
    <row r="56" spans="1:14" x14ac:dyDescent="0.2">
      <c r="A56" s="180" t="s">
        <v>16</v>
      </c>
      <c r="B56" s="180"/>
      <c r="C56" s="180"/>
      <c r="D56" s="180"/>
      <c r="E56" s="180"/>
      <c r="F56" s="180"/>
      <c r="G56" s="180"/>
      <c r="H56" s="180"/>
    </row>
    <row r="57" spans="1:14" ht="10.15" customHeight="1" x14ac:dyDescent="0.2">
      <c r="A57" s="319" t="s">
        <v>27</v>
      </c>
      <c r="B57" s="319" t="s">
        <v>25</v>
      </c>
      <c r="C57" s="321" t="s">
        <v>6</v>
      </c>
      <c r="D57" s="321"/>
      <c r="E57" s="321"/>
      <c r="F57" s="321"/>
      <c r="G57" s="319" t="s">
        <v>26</v>
      </c>
      <c r="H57" s="174"/>
      <c r="I57" s="313" t="s">
        <v>127</v>
      </c>
    </row>
    <row r="58" spans="1:14" ht="24" customHeight="1" x14ac:dyDescent="0.2">
      <c r="A58" s="320"/>
      <c r="B58" s="320"/>
      <c r="C58" s="175" t="s">
        <v>0</v>
      </c>
      <c r="D58" s="175" t="s">
        <v>71</v>
      </c>
      <c r="E58" s="175" t="s">
        <v>9</v>
      </c>
      <c r="F58" s="175" t="s">
        <v>72</v>
      </c>
      <c r="G58" s="320"/>
      <c r="H58" s="257"/>
      <c r="I58" s="314"/>
    </row>
    <row r="59" spans="1:14" x14ac:dyDescent="0.2">
      <c r="A59" s="174"/>
      <c r="B59" s="174"/>
      <c r="C59" s="187"/>
      <c r="D59" s="174"/>
      <c r="E59" s="174"/>
      <c r="F59" s="174"/>
      <c r="G59" s="174"/>
      <c r="H59" s="261"/>
    </row>
    <row r="60" spans="1:14" x14ac:dyDescent="0.2">
      <c r="A60" s="188" t="s">
        <v>49</v>
      </c>
      <c r="B60" s="179">
        <f>B8</f>
        <v>8.9921090077019645</v>
      </c>
      <c r="C60" s="179">
        <f t="shared" ref="C60:I60" si="0">C8</f>
        <v>10.172130235911279</v>
      </c>
      <c r="D60" s="179">
        <f t="shared" si="0"/>
        <v>13.712979878260009</v>
      </c>
      <c r="E60" s="179">
        <f t="shared" si="0"/>
        <v>10.014252837096299</v>
      </c>
      <c r="F60" s="179">
        <f t="shared" si="0"/>
        <v>6.9421399174502909</v>
      </c>
      <c r="G60" s="179">
        <f t="shared" si="0"/>
        <v>7.6768872268939399</v>
      </c>
      <c r="H60" s="179">
        <f t="shared" si="0"/>
        <v>9</v>
      </c>
      <c r="I60" s="179">
        <f t="shared" si="0"/>
        <v>6.7986840135720934</v>
      </c>
    </row>
    <row r="61" spans="1:14" x14ac:dyDescent="0.2">
      <c r="A61" s="189"/>
      <c r="B61" s="224"/>
      <c r="C61" s="224"/>
      <c r="D61" s="224"/>
      <c r="E61" s="224"/>
      <c r="F61" s="224"/>
      <c r="G61" s="224"/>
      <c r="H61" s="224"/>
    </row>
    <row r="62" spans="1:14" x14ac:dyDescent="0.2">
      <c r="A62" s="190" t="s">
        <v>13</v>
      </c>
      <c r="B62" s="108"/>
      <c r="C62" s="108"/>
      <c r="D62" s="108"/>
      <c r="E62" s="108"/>
      <c r="F62" s="108"/>
      <c r="G62" s="108"/>
      <c r="H62" s="108"/>
    </row>
    <row r="63" spans="1:14" x14ac:dyDescent="0.2">
      <c r="A63" s="73" t="s">
        <v>111</v>
      </c>
      <c r="B63" s="226">
        <f>[1]CUADRO4!O39</f>
        <v>5.7185435864221397</v>
      </c>
      <c r="C63" s="226">
        <f>[1]CUADRO4!X39</f>
        <v>6.4278885532555483</v>
      </c>
      <c r="D63" s="226">
        <f>[1]CUADRO4!P39</f>
        <v>0</v>
      </c>
      <c r="E63" s="226">
        <f>[1]CUADRO4!Q39</f>
        <v>6.4623705676802352</v>
      </c>
      <c r="F63" s="226">
        <f>[1]CUADRO4!R39</f>
        <v>0</v>
      </c>
      <c r="G63" s="226">
        <f>[1]CUADRO4!S39</f>
        <v>4.5440179779792365</v>
      </c>
      <c r="H63" s="226">
        <f>[1]CUADRO4!T39</f>
        <v>0</v>
      </c>
      <c r="I63" s="226">
        <f>[1]CUADRO4!V39</f>
        <v>5.3579003298057746</v>
      </c>
    </row>
    <row r="64" spans="1:14" x14ac:dyDescent="0.2">
      <c r="A64" s="73" t="s">
        <v>88</v>
      </c>
      <c r="B64" s="226">
        <f>[1]CUADRO4!O40</f>
        <v>12</v>
      </c>
      <c r="C64" s="226">
        <f>[1]CUADRO4!X40</f>
        <v>12</v>
      </c>
      <c r="D64" s="226">
        <f>[1]CUADRO4!P40</f>
        <v>0</v>
      </c>
      <c r="E64" s="226">
        <f>[1]CUADRO4!Q40</f>
        <v>12</v>
      </c>
      <c r="F64" s="226">
        <f>[1]CUADRO4!R40</f>
        <v>0</v>
      </c>
      <c r="G64" s="226">
        <f>[1]CUADRO4!S40</f>
        <v>0</v>
      </c>
      <c r="H64" s="226">
        <f>[1]CUADRO4!T40</f>
        <v>0</v>
      </c>
      <c r="I64" s="226">
        <f>[1]CUADRO4!V40</f>
        <v>0</v>
      </c>
    </row>
    <row r="65" spans="1:13" x14ac:dyDescent="0.2">
      <c r="A65" s="73" t="s">
        <v>112</v>
      </c>
      <c r="B65" s="226">
        <f>[1]CUADRO4!O41</f>
        <v>8.0957035800263331</v>
      </c>
      <c r="C65" s="226">
        <f>[1]CUADRO4!X41</f>
        <v>9.3685963570432982</v>
      </c>
      <c r="D65" s="226">
        <f>[1]CUADRO4!P41</f>
        <v>0</v>
      </c>
      <c r="E65" s="226">
        <f>[1]CUADRO4!Q41</f>
        <v>9.4146567536875292</v>
      </c>
      <c r="F65" s="226">
        <f>[1]CUADRO4!R41</f>
        <v>0</v>
      </c>
      <c r="G65" s="226">
        <f>[1]CUADRO4!S41</f>
        <v>7.007201758447497</v>
      </c>
      <c r="H65" s="226">
        <f>[1]CUADRO4!T41</f>
        <v>0</v>
      </c>
      <c r="I65" s="226">
        <f>[1]CUADRO4!V41</f>
        <v>5.0140397467199653</v>
      </c>
    </row>
    <row r="66" spans="1:13" x14ac:dyDescent="0.2">
      <c r="A66" s="73" t="s">
        <v>89</v>
      </c>
      <c r="B66" s="226">
        <f>[1]CUADRO4!O42</f>
        <v>3.7834983794695956</v>
      </c>
      <c r="C66" s="226">
        <f>[1]CUADRO4!X42</f>
        <v>0</v>
      </c>
      <c r="D66" s="226">
        <f>[1]CUADRO4!P42</f>
        <v>0</v>
      </c>
      <c r="E66" s="226">
        <f>[1]CUADRO4!Q42</f>
        <v>0</v>
      </c>
      <c r="F66" s="226">
        <f>[1]CUADRO4!R42</f>
        <v>0</v>
      </c>
      <c r="G66" s="226">
        <f>[1]CUADRO4!S42</f>
        <v>3.7834983794695956</v>
      </c>
      <c r="H66" s="226">
        <f>[1]CUADRO4!T42</f>
        <v>0</v>
      </c>
      <c r="I66" s="226">
        <f>[1]CUADRO4!V42</f>
        <v>0</v>
      </c>
    </row>
    <row r="67" spans="1:13" x14ac:dyDescent="0.2">
      <c r="A67" s="73" t="s">
        <v>113</v>
      </c>
      <c r="B67" s="226">
        <f>[1]CUADRO4!O43</f>
        <v>4.2797052481985602</v>
      </c>
      <c r="C67" s="226">
        <f>[1]CUADRO4!X43</f>
        <v>5</v>
      </c>
      <c r="D67" s="226">
        <f>[1]CUADRO4!P43</f>
        <v>0</v>
      </c>
      <c r="E67" s="226">
        <f>[1]CUADRO4!Q43</f>
        <v>0</v>
      </c>
      <c r="F67" s="226">
        <f>[1]CUADRO4!R43</f>
        <v>0</v>
      </c>
      <c r="G67" s="226">
        <f>[1]CUADRO4!S43</f>
        <v>4.2797052481985602</v>
      </c>
      <c r="H67" s="226">
        <f>[1]CUADRO4!T43</f>
        <v>0</v>
      </c>
      <c r="I67" s="226">
        <f>[1]CUADRO4!V43</f>
        <v>0</v>
      </c>
    </row>
    <row r="68" spans="1:13" x14ac:dyDescent="0.2">
      <c r="A68" s="73" t="s">
        <v>114</v>
      </c>
      <c r="B68" s="226">
        <f>[1]CUADRO4!O44</f>
        <v>11.914818096548997</v>
      </c>
      <c r="C68" s="226">
        <f>[1]CUADRO4!X44</f>
        <v>10.526624343555513</v>
      </c>
      <c r="D68" s="226">
        <f>[1]CUADRO4!P44</f>
        <v>0</v>
      </c>
      <c r="E68" s="226">
        <f>[1]CUADRO4!Q44</f>
        <v>10.526624343555513</v>
      </c>
      <c r="F68" s="226">
        <f>[1]CUADRO4!R44</f>
        <v>0</v>
      </c>
      <c r="G68" s="226">
        <f>[1]CUADRO4!S44</f>
        <v>0</v>
      </c>
      <c r="H68" s="226">
        <f>[1]CUADRO4!T44</f>
        <v>0</v>
      </c>
      <c r="I68" s="226">
        <f>[1]CUADRO4!V44</f>
        <v>18</v>
      </c>
    </row>
    <row r="69" spans="1:13" x14ac:dyDescent="0.2">
      <c r="A69" s="73" t="s">
        <v>115</v>
      </c>
      <c r="B69" s="226">
        <f>[1]CUADRO4!O45</f>
        <v>8.4157359700385985</v>
      </c>
      <c r="C69" s="226">
        <f>[1]CUADRO4!X45</f>
        <v>11.015113739636433</v>
      </c>
      <c r="D69" s="226">
        <f>[1]CUADRO4!P45</f>
        <v>0</v>
      </c>
      <c r="E69" s="226">
        <f>[1]CUADRO4!Q45</f>
        <v>11.09950939152613</v>
      </c>
      <c r="F69" s="226">
        <f>[1]CUADRO4!R45</f>
        <v>0</v>
      </c>
      <c r="G69" s="226">
        <f>[1]CUADRO4!S45</f>
        <v>7.4028567592440142</v>
      </c>
      <c r="H69" s="226">
        <f>[1]CUADRO4!T45</f>
        <v>0</v>
      </c>
      <c r="I69" s="226">
        <f>[1]CUADRO4!V45</f>
        <v>8.1776905395153516</v>
      </c>
    </row>
    <row r="70" spans="1:13" x14ac:dyDescent="0.2">
      <c r="A70" s="73" t="s">
        <v>90</v>
      </c>
      <c r="B70" s="226">
        <f>[1]CUADRO4!O46</f>
        <v>11.706073742228632</v>
      </c>
      <c r="C70" s="226">
        <f>[1]CUADRO4!X46</f>
        <v>11.420228169382231</v>
      </c>
      <c r="D70" s="226">
        <f>[1]CUADRO4!P46</f>
        <v>14</v>
      </c>
      <c r="E70" s="226">
        <f>[1]CUADRO4!Q46</f>
        <v>11.437969069627323</v>
      </c>
      <c r="F70" s="226">
        <f>[1]CUADRO4!R46</f>
        <v>0</v>
      </c>
      <c r="G70" s="226">
        <f>[1]CUADRO4!S46</f>
        <v>9.6962116278339163</v>
      </c>
      <c r="H70" s="226">
        <f>[1]CUADRO4!T46</f>
        <v>0</v>
      </c>
      <c r="I70" s="226">
        <f>[1]CUADRO4!V46</f>
        <v>13.428571428571429</v>
      </c>
    </row>
    <row r="71" spans="1:13" x14ac:dyDescent="0.2">
      <c r="A71" s="73" t="s">
        <v>116</v>
      </c>
      <c r="B71" s="226">
        <f>[1]CUADRO4!O47</f>
        <v>8.1628746196551312</v>
      </c>
      <c r="C71" s="226">
        <f>[1]CUADRO4!X47</f>
        <v>8.474903379999116</v>
      </c>
      <c r="D71" s="226">
        <f>[1]CUADRO4!P47</f>
        <v>0</v>
      </c>
      <c r="E71" s="226">
        <f>[1]CUADRO4!Q47</f>
        <v>8.4940087015628531</v>
      </c>
      <c r="F71" s="226">
        <f>[1]CUADRO4!R47</f>
        <v>0</v>
      </c>
      <c r="G71" s="226">
        <f>[1]CUADRO4!S47</f>
        <v>7.7842520980249805</v>
      </c>
      <c r="H71" s="226">
        <f>[1]CUADRO4!T47</f>
        <v>0</v>
      </c>
      <c r="I71" s="226">
        <f>[1]CUADRO4!V47</f>
        <v>8.8022396475002953</v>
      </c>
    </row>
    <row r="72" spans="1:13" x14ac:dyDescent="0.2">
      <c r="A72" s="73" t="s">
        <v>117</v>
      </c>
      <c r="B72" s="226">
        <f>[1]CUADRO4!O48</f>
        <v>12.138512635795118</v>
      </c>
      <c r="C72" s="226">
        <f>[1]CUADRO4!X48</f>
        <v>12.138512635795118</v>
      </c>
      <c r="D72" s="226">
        <f>[1]CUADRO4!P48</f>
        <v>17</v>
      </c>
      <c r="E72" s="226">
        <f>[1]CUADRO4!Q48</f>
        <v>11.85525615166409</v>
      </c>
      <c r="F72" s="226">
        <f>[1]CUADRO4!R48</f>
        <v>0</v>
      </c>
      <c r="G72" s="226">
        <f>[1]CUADRO4!S48</f>
        <v>0</v>
      </c>
      <c r="H72" s="226">
        <f>[1]CUADRO4!T48</f>
        <v>0</v>
      </c>
      <c r="I72" s="226">
        <f>[1]CUADRO4!V48</f>
        <v>0</v>
      </c>
    </row>
    <row r="73" spans="1:13" x14ac:dyDescent="0.2">
      <c r="A73" s="73" t="s">
        <v>118</v>
      </c>
      <c r="B73" s="226">
        <f>[1]CUADRO4!O49</f>
        <v>14.194007540946057</v>
      </c>
      <c r="C73" s="226">
        <f>[1]CUADRO4!X49</f>
        <v>14.133436611551348</v>
      </c>
      <c r="D73" s="226">
        <f>[1]CUADRO4!P49</f>
        <v>14.69589176065239</v>
      </c>
      <c r="E73" s="226">
        <f>[1]CUADRO4!Q49</f>
        <v>14.086232108864255</v>
      </c>
      <c r="F73" s="226">
        <f>[1]CUADRO4!R49</f>
        <v>0</v>
      </c>
      <c r="G73" s="226">
        <f>[1]CUADRO4!S49</f>
        <v>0</v>
      </c>
      <c r="H73" s="226">
        <f>[1]CUADRO4!T49</f>
        <v>0</v>
      </c>
      <c r="I73" s="226">
        <f>[1]CUADRO4!V49</f>
        <v>16</v>
      </c>
    </row>
    <row r="74" spans="1:13" x14ac:dyDescent="0.2">
      <c r="A74" s="73" t="s">
        <v>91</v>
      </c>
      <c r="B74" s="226">
        <f>[1]CUADRO4!O50</f>
        <v>12.000000000000002</v>
      </c>
      <c r="C74" s="226">
        <f>[1]CUADRO4!X50</f>
        <v>12.000000000000002</v>
      </c>
      <c r="D74" s="226">
        <f>[1]CUADRO4!P50</f>
        <v>0</v>
      </c>
      <c r="E74" s="226">
        <f>[1]CUADRO4!Q50</f>
        <v>12.000000000000002</v>
      </c>
      <c r="F74" s="226">
        <f>[1]CUADRO4!R50</f>
        <v>0</v>
      </c>
      <c r="G74" s="226">
        <f>[1]CUADRO4!S50</f>
        <v>0</v>
      </c>
      <c r="H74" s="226">
        <f>[1]CUADRO4!T50</f>
        <v>0</v>
      </c>
      <c r="I74" s="226">
        <f>[1]CUADRO4!V50</f>
        <v>0</v>
      </c>
    </row>
    <row r="75" spans="1:13" x14ac:dyDescent="0.2">
      <c r="A75" s="73" t="s">
        <v>119</v>
      </c>
      <c r="B75" s="226">
        <f>[1]CUADRO4!O51</f>
        <v>14.723960635800728</v>
      </c>
      <c r="C75" s="226">
        <f>[1]CUADRO4!X51</f>
        <v>12.488898046707442</v>
      </c>
      <c r="D75" s="226">
        <f>[1]CUADRO4!P51</f>
        <v>0</v>
      </c>
      <c r="E75" s="226">
        <f>[1]CUADRO4!Q51</f>
        <v>12.488898046707442</v>
      </c>
      <c r="F75" s="226">
        <f>[1]CUADRO4!R51</f>
        <v>0</v>
      </c>
      <c r="G75" s="226">
        <f>[1]CUADRO4!S51</f>
        <v>16.445831693014782</v>
      </c>
      <c r="H75" s="226">
        <f>[1]CUADRO4!T51</f>
        <v>0</v>
      </c>
      <c r="I75" s="226">
        <f>[1]CUADRO4!V51</f>
        <v>12</v>
      </c>
    </row>
    <row r="76" spans="1:13" x14ac:dyDescent="0.2">
      <c r="A76" s="73" t="s">
        <v>92</v>
      </c>
      <c r="B76" s="226">
        <f>[1]CUADRO4!O52</f>
        <v>10.194711943616641</v>
      </c>
      <c r="C76" s="226">
        <f>[1]CUADRO4!X52</f>
        <v>10.328043993636888</v>
      </c>
      <c r="D76" s="226">
        <f>[1]CUADRO4!P52</f>
        <v>13.153846153846153</v>
      </c>
      <c r="E76" s="226">
        <f>[1]CUADRO4!Q52</f>
        <v>10.228766583108541</v>
      </c>
      <c r="F76" s="226">
        <f>[1]CUADRO4!R52</f>
        <v>0</v>
      </c>
      <c r="G76" s="226">
        <f>[1]CUADRO4!S52</f>
        <v>11.656446370421046</v>
      </c>
      <c r="H76" s="226">
        <f>[1]CUADRO4!T52</f>
        <v>0</v>
      </c>
      <c r="I76" s="226">
        <f>[1]CUADRO4!V52</f>
        <v>7.9477707378684519</v>
      </c>
    </row>
    <row r="77" spans="1:13" x14ac:dyDescent="0.2">
      <c r="A77" s="73" t="s">
        <v>120</v>
      </c>
      <c r="B77" s="226">
        <f>[1]CUADRO4!O53</f>
        <v>12.492711806777804</v>
      </c>
      <c r="C77" s="226">
        <f>[1]CUADRO4!X53</f>
        <v>12.492711806777804</v>
      </c>
      <c r="D77" s="226">
        <f>[1]CUADRO4!P53</f>
        <v>12.492711806777804</v>
      </c>
      <c r="E77" s="226">
        <f>[1]CUADRO4!Q53</f>
        <v>0</v>
      </c>
      <c r="F77" s="226">
        <f>[1]CUADRO4!R53</f>
        <v>0</v>
      </c>
      <c r="G77" s="226">
        <f>[1]CUADRO4!S53</f>
        <v>0</v>
      </c>
      <c r="H77" s="226">
        <f>[1]CUADRO4!T53</f>
        <v>0</v>
      </c>
      <c r="I77" s="226">
        <f>[1]CUADRO4!V53</f>
        <v>0</v>
      </c>
    </row>
    <row r="78" spans="1:13" x14ac:dyDescent="0.2">
      <c r="A78" s="73" t="s">
        <v>93</v>
      </c>
      <c r="B78" s="226">
        <f>[1]CUADRO4!O54</f>
        <v>14.434855814113178</v>
      </c>
      <c r="C78" s="226">
        <f>[1]CUADRO4!X54</f>
        <v>14.447402450953836</v>
      </c>
      <c r="D78" s="226">
        <f>[1]CUADRO4!P54</f>
        <v>14.636129818156904</v>
      </c>
      <c r="E78" s="226">
        <f>[1]CUADRO4!Q54</f>
        <v>13.585615047956454</v>
      </c>
      <c r="F78" s="226">
        <f>[1]CUADRO4!R54</f>
        <v>0</v>
      </c>
      <c r="G78" s="226">
        <f>[1]CUADRO4!S54</f>
        <v>12.971898554794628</v>
      </c>
      <c r="H78" s="226">
        <f>[1]CUADRO4!T54</f>
        <v>0</v>
      </c>
      <c r="I78" s="226">
        <f>[1]CUADRO4!V54</f>
        <v>11.219149568378038</v>
      </c>
    </row>
    <row r="79" spans="1:13" x14ac:dyDescent="0.2">
      <c r="A79" s="73" t="s">
        <v>121</v>
      </c>
      <c r="B79" s="226">
        <f>[1]CUADRO4!O55</f>
        <v>12.292565506768822</v>
      </c>
      <c r="C79" s="226">
        <f>[1]CUADRO4!X55</f>
        <v>11.812008902291334</v>
      </c>
      <c r="D79" s="226">
        <f>[1]CUADRO4!P55</f>
        <v>12.054350204744608</v>
      </c>
      <c r="E79" s="226">
        <f>[1]CUADRO4!Q55</f>
        <v>11.594471417397799</v>
      </c>
      <c r="F79" s="226">
        <f>[1]CUADRO4!R55</f>
        <v>0</v>
      </c>
      <c r="G79" s="226">
        <f>[1]CUADRO4!S55</f>
        <v>17.241236044992636</v>
      </c>
      <c r="H79" s="226">
        <f>[1]CUADRO4!T55</f>
        <v>9</v>
      </c>
      <c r="I79" s="226">
        <f>[1]CUADRO4!V55</f>
        <v>6.0860216459231475</v>
      </c>
    </row>
    <row r="80" spans="1:13" x14ac:dyDescent="0.2">
      <c r="A80" s="73" t="s">
        <v>122</v>
      </c>
      <c r="B80" s="226">
        <f>[1]CUADRO4!O56</f>
        <v>7.9791763882437898</v>
      </c>
      <c r="C80" s="226">
        <f>[1]CUADRO4!X56</f>
        <v>9.8166096000102581</v>
      </c>
      <c r="D80" s="226">
        <f>[1]CUADRO4!P56</f>
        <v>0</v>
      </c>
      <c r="E80" s="226">
        <f>[1]CUADRO4!Q56</f>
        <v>9.8166096000102581</v>
      </c>
      <c r="F80" s="226">
        <f>[1]CUADRO4!R56</f>
        <v>0</v>
      </c>
      <c r="G80" s="226">
        <f>[1]CUADRO4!S56</f>
        <v>7.5059948014211972</v>
      </c>
      <c r="H80" s="226">
        <f>[1]CUADRO4!T56</f>
        <v>0</v>
      </c>
      <c r="I80" s="226">
        <f>[1]CUADRO4!V56</f>
        <v>6</v>
      </c>
      <c r="M80" s="262"/>
    </row>
    <row r="81" spans="1:9" x14ac:dyDescent="0.2">
      <c r="A81" s="73" t="s">
        <v>94</v>
      </c>
      <c r="B81" s="226">
        <f>[1]CUADRO4!O57</f>
        <v>7.8033127868880872</v>
      </c>
      <c r="C81" s="226">
        <f>[1]CUADRO4!X57</f>
        <v>8.500629416733128</v>
      </c>
      <c r="D81" s="226">
        <f>[1]CUADRO4!P57</f>
        <v>0</v>
      </c>
      <c r="E81" s="226">
        <f>[1]CUADRO4!Q57</f>
        <v>9.0970005078828251</v>
      </c>
      <c r="F81" s="226">
        <f>[1]CUADRO4!R57</f>
        <v>7.2984678746646106</v>
      </c>
      <c r="G81" s="226">
        <f>[1]CUADRO4!S57</f>
        <v>8.4356670519840105</v>
      </c>
      <c r="H81" s="226">
        <f>[1]CUADRO4!T57</f>
        <v>0</v>
      </c>
      <c r="I81" s="226">
        <f>[1]CUADRO4!V57</f>
        <v>5.731930589796117</v>
      </c>
    </row>
    <row r="82" spans="1:9" x14ac:dyDescent="0.2">
      <c r="A82" s="73" t="s">
        <v>123</v>
      </c>
      <c r="B82" s="226">
        <f>[1]CUADRO4!O58</f>
        <v>6.8693020883391869</v>
      </c>
      <c r="C82" s="226">
        <f>[1]CUADRO4!X58</f>
        <v>6.9101081389400028</v>
      </c>
      <c r="D82" s="226">
        <f>[1]CUADRO4!P58</f>
        <v>0</v>
      </c>
      <c r="E82" s="226">
        <f>[1]CUADRO4!Q58</f>
        <v>7.3010828953946048</v>
      </c>
      <c r="F82" s="226">
        <f>[1]CUADRO4!R58</f>
        <v>6.9223841054210791</v>
      </c>
      <c r="G82" s="226">
        <f>[1]CUADRO4!S58</f>
        <v>7.155097316789619</v>
      </c>
      <c r="H82" s="226">
        <f>[1]CUADRO4!T58</f>
        <v>0</v>
      </c>
      <c r="I82" s="226">
        <f>[1]CUADRO4!V58</f>
        <v>5.5364249312543299</v>
      </c>
    </row>
    <row r="83" spans="1:9" x14ac:dyDescent="0.2">
      <c r="A83" s="73" t="s">
        <v>124</v>
      </c>
      <c r="B83" s="226">
        <f>[1]CUADRO4!O59</f>
        <v>12.446733935621165</v>
      </c>
      <c r="C83" s="226">
        <f>[1]CUADRO4!X59</f>
        <v>12.446733935621165</v>
      </c>
      <c r="D83" s="226">
        <f>[1]CUADRO4!P59</f>
        <v>0</v>
      </c>
      <c r="E83" s="226">
        <f>[1]CUADRO4!Q59</f>
        <v>12.446733935621165</v>
      </c>
      <c r="F83" s="226">
        <f>[1]CUADRO4!R59</f>
        <v>0</v>
      </c>
      <c r="G83" s="226">
        <f>[1]CUADRO4!S59</f>
        <v>0</v>
      </c>
      <c r="H83" s="226">
        <f>[1]CUADRO4!T59</f>
        <v>0</v>
      </c>
      <c r="I83" s="226">
        <f>[1]CUADRO4!V59</f>
        <v>0</v>
      </c>
    </row>
    <row r="84" spans="1:9" x14ac:dyDescent="0.2">
      <c r="A84" s="73" t="s">
        <v>125</v>
      </c>
      <c r="B84" s="226">
        <f>[1]CUADRO4!O60</f>
        <v>0</v>
      </c>
      <c r="C84" s="226">
        <f>[1]CUADRO4!X60</f>
        <v>0</v>
      </c>
      <c r="D84" s="226">
        <f>[1]CUADRO4!P60</f>
        <v>0</v>
      </c>
      <c r="E84" s="226">
        <f>[1]CUADRO4!Q60</f>
        <v>0</v>
      </c>
      <c r="F84" s="226">
        <f>[1]CUADRO4!R60</f>
        <v>0</v>
      </c>
      <c r="G84" s="226">
        <f>[1]CUADRO4!S60</f>
        <v>0</v>
      </c>
      <c r="H84" s="226">
        <f>[1]CUADRO4!T60</f>
        <v>0</v>
      </c>
      <c r="I84" s="226">
        <f>[1]CUADRO4!V60</f>
        <v>0</v>
      </c>
    </row>
    <row r="85" spans="1:9" x14ac:dyDescent="0.2">
      <c r="A85" s="73" t="s">
        <v>62</v>
      </c>
      <c r="B85" s="226">
        <f>[1]CUADRO4!O61</f>
        <v>0</v>
      </c>
      <c r="C85" s="226">
        <f>[1]CUADRO4!X61</f>
        <v>0</v>
      </c>
      <c r="D85" s="226">
        <f>[1]CUADRO4!P61</f>
        <v>0</v>
      </c>
      <c r="E85" s="226">
        <f>[1]CUADRO4!Q61</f>
        <v>0</v>
      </c>
      <c r="F85" s="226">
        <f>[1]CUADRO4!R61</f>
        <v>0</v>
      </c>
      <c r="G85" s="226">
        <f>[1]CUADRO4!S61</f>
        <v>0</v>
      </c>
      <c r="H85" s="226">
        <f>[1]CUADRO4!T61</f>
        <v>0</v>
      </c>
      <c r="I85" s="226">
        <f>[1]CUADRO4!V61</f>
        <v>0</v>
      </c>
    </row>
    <row r="86" spans="1:9" x14ac:dyDescent="0.2">
      <c r="A86" s="73" t="s">
        <v>126</v>
      </c>
      <c r="B86" s="226">
        <f>[1]CUADRO4!O62</f>
        <v>12.648448761078241</v>
      </c>
      <c r="C86" s="226">
        <f>[1]CUADRO4!X62</f>
        <v>12.518256428252721</v>
      </c>
      <c r="D86" s="226">
        <f>[1]CUADRO4!P62</f>
        <v>16</v>
      </c>
      <c r="E86" s="226">
        <f>[1]CUADRO4!Q62</f>
        <v>12.049957603145373</v>
      </c>
      <c r="F86" s="226">
        <f>[1]CUADRO4!R62</f>
        <v>0</v>
      </c>
      <c r="G86" s="226">
        <f>[1]CUADRO4!S62</f>
        <v>16</v>
      </c>
      <c r="H86" s="226">
        <f>[1]CUADRO4!T62</f>
        <v>0</v>
      </c>
      <c r="I86" s="226">
        <f>[1]CUADRO4!V62</f>
        <v>12.000000000000002</v>
      </c>
    </row>
    <row r="87" spans="1:9" x14ac:dyDescent="0.2">
      <c r="A87" s="9"/>
    </row>
    <row r="88" spans="1:9" x14ac:dyDescent="0.2">
      <c r="A88" s="16" t="s">
        <v>14</v>
      </c>
      <c r="B88" s="226"/>
      <c r="C88" s="226"/>
      <c r="D88" s="226"/>
      <c r="E88" s="226"/>
      <c r="F88" s="226"/>
      <c r="G88" s="226"/>
      <c r="H88" s="226"/>
    </row>
    <row r="89" spans="1:9" x14ac:dyDescent="0.2">
      <c r="A89" s="73" t="s">
        <v>97</v>
      </c>
      <c r="B89" s="226">
        <f>[1]CUADRO4!O63</f>
        <v>12.743804331134095</v>
      </c>
      <c r="C89" s="226">
        <f>[1]CUADRO4!X63</f>
        <v>14.268932763789703</v>
      </c>
      <c r="D89" s="226">
        <f>[1]CUADRO4!P63</f>
        <v>16.011647964520762</v>
      </c>
      <c r="E89" s="226">
        <f>[1]CUADRO4!Q63</f>
        <v>13.500530491507247</v>
      </c>
      <c r="F89" s="226">
        <f>[1]CUADRO4!R63</f>
        <v>0</v>
      </c>
      <c r="G89" s="226">
        <f>[1]CUADRO4!S63</f>
        <v>9.3666331049127791</v>
      </c>
      <c r="H89" s="226">
        <f>[1]CUADRO4!T63</f>
        <v>0</v>
      </c>
      <c r="I89" s="226">
        <f>[1]CUADRO4!V63</f>
        <v>12</v>
      </c>
    </row>
    <row r="90" spans="1:9" x14ac:dyDescent="0.2">
      <c r="A90" s="73" t="s">
        <v>98</v>
      </c>
      <c r="B90" s="226">
        <f>[1]CUADRO4!O64</f>
        <v>15.913682585979339</v>
      </c>
      <c r="C90" s="226">
        <f>[1]CUADRO4!X64</f>
        <v>15.646482232180292</v>
      </c>
      <c r="D90" s="226">
        <f>[1]CUADRO4!P64</f>
        <v>15.845927205168429</v>
      </c>
      <c r="E90" s="226">
        <f>[1]CUADRO4!Q64</f>
        <v>15.026482469870729</v>
      </c>
      <c r="F90" s="226">
        <f>[1]CUADRO4!R64</f>
        <v>0</v>
      </c>
      <c r="G90" s="226">
        <f>[1]CUADRO4!S64</f>
        <v>17.53792146993462</v>
      </c>
      <c r="H90" s="226">
        <f>[1]CUADRO4!T64</f>
        <v>0</v>
      </c>
      <c r="I90" s="226">
        <f>[1]CUADRO4!V64</f>
        <v>18</v>
      </c>
    </row>
    <row r="91" spans="1:9" x14ac:dyDescent="0.2">
      <c r="A91" s="73" t="s">
        <v>99</v>
      </c>
      <c r="B91" s="226">
        <f>[1]CUADRO4!O65</f>
        <v>12.097915110235482</v>
      </c>
      <c r="C91" s="226">
        <f>[1]CUADRO4!X65</f>
        <v>12.170232031847751</v>
      </c>
      <c r="D91" s="226">
        <f>[1]CUADRO4!P65</f>
        <v>11.86715911469957</v>
      </c>
      <c r="E91" s="226">
        <f>[1]CUADRO4!Q65</f>
        <v>12.424363192015793</v>
      </c>
      <c r="F91" s="226">
        <f>[1]CUADRO4!R65</f>
        <v>0</v>
      </c>
      <c r="G91" s="226">
        <f>[1]CUADRO4!S65</f>
        <v>8.3105925963287106</v>
      </c>
      <c r="H91" s="226">
        <f>[1]CUADRO4!T65</f>
        <v>0</v>
      </c>
      <c r="I91" s="226">
        <f>[1]CUADRO4!V65</f>
        <v>13.344793892578998</v>
      </c>
    </row>
    <row r="92" spans="1:9" x14ac:dyDescent="0.2">
      <c r="A92" s="73" t="s">
        <v>100</v>
      </c>
      <c r="B92" s="226">
        <f>[1]CUADRO4!O66</f>
        <v>12.788413423558115</v>
      </c>
      <c r="C92" s="226">
        <f>[1]CUADRO4!X66</f>
        <v>12.937848154229075</v>
      </c>
      <c r="D92" s="226">
        <f>[1]CUADRO4!P66</f>
        <v>12.079510949893674</v>
      </c>
      <c r="E92" s="226">
        <f>[1]CUADRO4!Q66</f>
        <v>13.129766204500324</v>
      </c>
      <c r="F92" s="226">
        <f>[1]CUADRO4!R66</f>
        <v>0</v>
      </c>
      <c r="G92" s="226">
        <f>[1]CUADRO4!S66</f>
        <v>11.736266503441442</v>
      </c>
      <c r="H92" s="226">
        <f>[1]CUADRO4!T66</f>
        <v>0</v>
      </c>
      <c r="I92" s="226">
        <f>[1]CUADRO4!V66</f>
        <v>10.616063282496231</v>
      </c>
    </row>
    <row r="93" spans="1:9" x14ac:dyDescent="0.2">
      <c r="A93" s="73" t="s">
        <v>101</v>
      </c>
      <c r="B93" s="226">
        <f>[1]CUADRO4!O67</f>
        <v>8.1686971470830354</v>
      </c>
      <c r="C93" s="226">
        <f>[1]CUADRO4!X67</f>
        <v>9.3544220903625028</v>
      </c>
      <c r="D93" s="226">
        <f>[1]CUADRO4!P67</f>
        <v>11.916366022372484</v>
      </c>
      <c r="E93" s="226">
        <f>[1]CUADRO4!Q67</f>
        <v>9.5579820206850687</v>
      </c>
      <c r="F93" s="226">
        <f>[1]CUADRO4!R67</f>
        <v>7.6443098931728706</v>
      </c>
      <c r="G93" s="226">
        <f>[1]CUADRO4!S67</f>
        <v>7.572737582774252</v>
      </c>
      <c r="H93" s="226">
        <f>[1]CUADRO4!T67</f>
        <v>9</v>
      </c>
      <c r="I93" s="226">
        <f>[1]CUADRO4!V67</f>
        <v>8.0641937379460717</v>
      </c>
    </row>
    <row r="94" spans="1:9" x14ac:dyDescent="0.2">
      <c r="A94" s="73" t="s">
        <v>102</v>
      </c>
      <c r="B94" s="226">
        <f>[1]CUADRO4!O68</f>
        <v>4.6801377821087407</v>
      </c>
      <c r="C94" s="226">
        <f>[1]CUADRO4!X68</f>
        <v>5.193548387096774</v>
      </c>
      <c r="D94" s="226">
        <f>[1]CUADRO4!P68</f>
        <v>0</v>
      </c>
      <c r="E94" s="226">
        <f>[1]CUADRO4!Q68</f>
        <v>5.193548387096774</v>
      </c>
      <c r="F94" s="226">
        <f>[1]CUADRO4!R68</f>
        <v>0</v>
      </c>
      <c r="G94" s="226">
        <f>[1]CUADRO4!S68</f>
        <v>4.5787349133467883</v>
      </c>
      <c r="H94" s="226">
        <f>[1]CUADRO4!T68</f>
        <v>0</v>
      </c>
      <c r="I94" s="226">
        <f>[1]CUADRO4!V68</f>
        <v>6</v>
      </c>
    </row>
    <row r="95" spans="1:9" x14ac:dyDescent="0.2">
      <c r="A95" s="73" t="s">
        <v>103</v>
      </c>
      <c r="B95" s="226">
        <f>[1]CUADRO4!O69</f>
        <v>7.4286406789367669</v>
      </c>
      <c r="C95" s="226">
        <f>[1]CUADRO4!X69</f>
        <v>8.347429110282528</v>
      </c>
      <c r="D95" s="226">
        <f>[1]CUADRO4!P69</f>
        <v>0</v>
      </c>
      <c r="E95" s="226">
        <f>[1]CUADRO4!Q69</f>
        <v>8.4776987766928897</v>
      </c>
      <c r="F95" s="226">
        <f>[1]CUADRO4!R69</f>
        <v>0</v>
      </c>
      <c r="G95" s="226">
        <f>[1]CUADRO4!S69</f>
        <v>7.3796411541317299</v>
      </c>
      <c r="H95" s="226">
        <f>[1]CUADRO4!T69</f>
        <v>0</v>
      </c>
      <c r="I95" s="226">
        <f>[1]CUADRO4!V69</f>
        <v>4.5567955157162787</v>
      </c>
    </row>
    <row r="96" spans="1:9" x14ac:dyDescent="0.2">
      <c r="A96" s="73" t="s">
        <v>104</v>
      </c>
      <c r="B96" s="226">
        <f>[1]CUADRO4!O70</f>
        <v>8.9838787368868847</v>
      </c>
      <c r="C96" s="226">
        <f>[1]CUADRO4!X70</f>
        <v>9.301137166622345</v>
      </c>
      <c r="D96" s="226">
        <f>[1]CUADRO4!P70</f>
        <v>12</v>
      </c>
      <c r="E96" s="226">
        <f>[1]CUADRO4!Q70</f>
        <v>9.2811589078627783</v>
      </c>
      <c r="F96" s="226">
        <f>[1]CUADRO4!R70</f>
        <v>0</v>
      </c>
      <c r="G96" s="226">
        <f>[1]CUADRO4!S70</f>
        <v>5.4035125260649792</v>
      </c>
      <c r="H96" s="226">
        <f>[1]CUADRO4!T70</f>
        <v>0</v>
      </c>
      <c r="I96" s="226">
        <f>[1]CUADRO4!V70</f>
        <v>7.5951028383005541</v>
      </c>
    </row>
    <row r="97" spans="1:9" x14ac:dyDescent="0.2">
      <c r="A97" s="73" t="s">
        <v>105</v>
      </c>
      <c r="B97" s="226">
        <f>[1]CUADRO4!O71</f>
        <v>6.8225339623249175</v>
      </c>
      <c r="C97" s="226">
        <f>[1]CUADRO4!X71</f>
        <v>7.0150232540843049</v>
      </c>
      <c r="D97" s="226">
        <f>[1]CUADRO4!P71</f>
        <v>6.584275040309695</v>
      </c>
      <c r="E97" s="226">
        <f>[1]CUADRO4!Q71</f>
        <v>7.4817161683120696</v>
      </c>
      <c r="F97" s="226">
        <f>[1]CUADRO4!R71</f>
        <v>6.8026001361098221</v>
      </c>
      <c r="G97" s="226">
        <f>[1]CUADRO4!S71</f>
        <v>6.253389675687238</v>
      </c>
      <c r="H97" s="226">
        <f>[1]CUADRO4!T71</f>
        <v>0</v>
      </c>
      <c r="I97" s="226">
        <f>[1]CUADRO4!V71</f>
        <v>5.945759536400316</v>
      </c>
    </row>
    <row r="98" spans="1:9" x14ac:dyDescent="0.2">
      <c r="A98" s="73" t="s">
        <v>106</v>
      </c>
      <c r="B98" s="226">
        <f>[1]CUADRO4!O72</f>
        <v>0</v>
      </c>
      <c r="C98" s="226">
        <f>[1]CUADRO4!X72</f>
        <v>0</v>
      </c>
      <c r="D98" s="226">
        <f>[1]CUADRO4!P72</f>
        <v>0</v>
      </c>
      <c r="E98" s="226">
        <f>[1]CUADRO4!Q72</f>
        <v>0</v>
      </c>
      <c r="F98" s="226">
        <f>[1]CUADRO4!R72</f>
        <v>0</v>
      </c>
      <c r="G98" s="226">
        <f>[1]CUADRO4!S72</f>
        <v>0</v>
      </c>
      <c r="H98" s="226">
        <f>[1]CUADRO4!T72</f>
        <v>0</v>
      </c>
      <c r="I98" s="226">
        <f>[1]CUADRO4!V72</f>
        <v>0</v>
      </c>
    </row>
    <row r="99" spans="1:9" x14ac:dyDescent="0.2">
      <c r="A99" s="196" t="s">
        <v>96</v>
      </c>
      <c r="B99" s="253">
        <f>[1]CUADRO4!O73</f>
        <v>9.6666666666666661</v>
      </c>
      <c r="C99" s="253">
        <f>[1]CUADRO4!X73</f>
        <v>9.6666666666666661</v>
      </c>
      <c r="D99" s="253">
        <f>[1]CUADRO4!P73</f>
        <v>0</v>
      </c>
      <c r="E99" s="253">
        <f>[1]CUADRO4!Q73</f>
        <v>9.6666666666666661</v>
      </c>
      <c r="F99" s="253">
        <f>[1]CUADRO4!R73</f>
        <v>0</v>
      </c>
      <c r="G99" s="253">
        <f>[1]CUADRO4!S73</f>
        <v>0</v>
      </c>
      <c r="H99" s="253">
        <f>[1]CUADRO4!T73</f>
        <v>0</v>
      </c>
      <c r="I99" s="253">
        <f>[1]CUADRO4!V73</f>
        <v>0</v>
      </c>
    </row>
    <row r="100" spans="1:9" x14ac:dyDescent="0.2">
      <c r="A100" s="185" t="str">
        <f>'C05'!A40</f>
        <v>Fuente: Instituto Nacional de Estadística (INE).  LXXIV Encuesta Permanente de Hogares de Propósitos Múltiples, Junio 2022.</v>
      </c>
      <c r="B100" s="180"/>
      <c r="C100" s="180"/>
      <c r="D100" s="180"/>
      <c r="E100" s="180"/>
      <c r="F100" s="180"/>
      <c r="G100" s="180"/>
      <c r="H100" s="180"/>
    </row>
    <row r="101" spans="1:9" x14ac:dyDescent="0.2">
      <c r="A101" s="185" t="str">
        <f>'C05'!A41</f>
        <v>(Promedio de salarios mínimos por rama)</v>
      </c>
      <c r="B101" s="180"/>
      <c r="C101" s="180"/>
      <c r="D101" s="180"/>
      <c r="E101" s="180"/>
      <c r="F101" s="180"/>
      <c r="G101" s="180"/>
      <c r="H101" s="180"/>
    </row>
    <row r="102" spans="1:9" x14ac:dyDescent="0.2">
      <c r="A102" s="185"/>
      <c r="B102" s="180"/>
      <c r="C102" s="180"/>
      <c r="D102" s="180"/>
      <c r="E102" s="180"/>
      <c r="F102" s="180"/>
      <c r="G102" s="180"/>
      <c r="H102" s="180"/>
    </row>
    <row r="103" spans="1:9" x14ac:dyDescent="0.2">
      <c r="A103" s="180"/>
      <c r="B103" s="180"/>
      <c r="C103" s="180"/>
      <c r="D103" s="180"/>
      <c r="E103" s="180"/>
      <c r="F103" s="180"/>
      <c r="G103" s="180"/>
      <c r="H103" s="180"/>
    </row>
    <row r="104" spans="1:9" x14ac:dyDescent="0.2">
      <c r="A104" s="180"/>
      <c r="B104" s="180"/>
      <c r="C104" s="180"/>
      <c r="D104" s="180"/>
      <c r="E104" s="180"/>
      <c r="F104" s="180"/>
      <c r="G104" s="180"/>
      <c r="H104" s="180"/>
    </row>
    <row r="105" spans="1:9" x14ac:dyDescent="0.2">
      <c r="A105" s="180"/>
      <c r="B105" s="180"/>
      <c r="C105" s="180"/>
      <c r="D105" s="180"/>
      <c r="E105" s="180"/>
      <c r="F105" s="180"/>
      <c r="G105" s="180"/>
      <c r="H105" s="180"/>
    </row>
    <row r="106" spans="1:9" x14ac:dyDescent="0.2">
      <c r="A106" s="180"/>
      <c r="B106" s="180"/>
      <c r="C106" s="180"/>
      <c r="D106" s="180"/>
      <c r="E106" s="180"/>
      <c r="F106" s="180"/>
      <c r="G106" s="180"/>
      <c r="H106" s="180"/>
    </row>
    <row r="107" spans="1:9" x14ac:dyDescent="0.2">
      <c r="A107" s="180"/>
      <c r="B107" s="180"/>
      <c r="C107" s="180"/>
      <c r="D107" s="180"/>
      <c r="E107" s="180"/>
      <c r="F107" s="180"/>
      <c r="G107" s="180"/>
      <c r="H107" s="180"/>
    </row>
    <row r="108" spans="1:9" x14ac:dyDescent="0.2">
      <c r="A108" s="180"/>
      <c r="B108" s="180"/>
      <c r="C108" s="180"/>
      <c r="D108" s="180"/>
      <c r="E108" s="180"/>
      <c r="F108" s="180"/>
      <c r="G108" s="180"/>
      <c r="H108" s="180"/>
    </row>
    <row r="109" spans="1:9" x14ac:dyDescent="0.2">
      <c r="A109" s="180"/>
      <c r="B109" s="180"/>
      <c r="C109" s="180"/>
      <c r="D109" s="180"/>
      <c r="E109" s="180"/>
      <c r="F109" s="180"/>
      <c r="G109" s="180"/>
      <c r="H109" s="180"/>
    </row>
    <row r="110" spans="1:9" x14ac:dyDescent="0.2">
      <c r="A110" s="180"/>
      <c r="B110" s="180"/>
      <c r="C110" s="180"/>
      <c r="D110" s="180"/>
      <c r="E110" s="180"/>
      <c r="F110" s="180"/>
      <c r="G110" s="180"/>
      <c r="H110" s="180"/>
    </row>
    <row r="111" spans="1:9" x14ac:dyDescent="0.2">
      <c r="A111" s="180"/>
      <c r="B111" s="180"/>
      <c r="C111" s="180"/>
      <c r="D111" s="180"/>
      <c r="E111" s="180"/>
      <c r="F111" s="180"/>
      <c r="G111" s="180"/>
      <c r="H111" s="180"/>
    </row>
    <row r="112" spans="1:9" x14ac:dyDescent="0.2">
      <c r="A112" s="180"/>
      <c r="B112" s="180"/>
      <c r="C112" s="180"/>
      <c r="D112" s="180"/>
      <c r="E112" s="180"/>
      <c r="F112" s="180"/>
      <c r="G112" s="180"/>
      <c r="H112" s="180"/>
    </row>
    <row r="113" spans="1:8" x14ac:dyDescent="0.2">
      <c r="A113" s="180"/>
      <c r="B113" s="180"/>
      <c r="C113" s="180"/>
      <c r="D113" s="180"/>
      <c r="E113" s="180"/>
      <c r="F113" s="180"/>
      <c r="G113" s="180"/>
      <c r="H113" s="180"/>
    </row>
    <row r="114" spans="1:8" x14ac:dyDescent="0.2">
      <c r="A114" s="180"/>
      <c r="B114" s="180"/>
      <c r="C114" s="180"/>
      <c r="D114" s="180"/>
      <c r="E114" s="180"/>
      <c r="F114" s="180"/>
      <c r="G114" s="180"/>
      <c r="H114" s="180"/>
    </row>
    <row r="115" spans="1:8" x14ac:dyDescent="0.2">
      <c r="A115" s="180"/>
      <c r="B115" s="180"/>
      <c r="C115" s="180"/>
      <c r="D115" s="180"/>
      <c r="E115" s="180"/>
      <c r="F115" s="180"/>
      <c r="G115" s="180"/>
      <c r="H115" s="180"/>
    </row>
    <row r="116" spans="1:8" x14ac:dyDescent="0.2">
      <c r="A116" s="180"/>
      <c r="B116" s="180"/>
      <c r="C116" s="180"/>
      <c r="D116" s="180"/>
      <c r="E116" s="180"/>
      <c r="F116" s="180"/>
      <c r="G116" s="180"/>
      <c r="H116" s="180"/>
    </row>
    <row r="117" spans="1:8" x14ac:dyDescent="0.2">
      <c r="A117" s="180"/>
      <c r="B117" s="180"/>
      <c r="C117" s="180"/>
      <c r="D117" s="180"/>
      <c r="E117" s="180"/>
      <c r="F117" s="180"/>
      <c r="G117" s="180"/>
      <c r="H117" s="180"/>
    </row>
    <row r="118" spans="1:8" x14ac:dyDescent="0.2">
      <c r="A118" s="180"/>
      <c r="B118" s="180"/>
      <c r="C118" s="180"/>
      <c r="D118" s="180"/>
      <c r="E118" s="180"/>
      <c r="F118" s="180"/>
      <c r="G118" s="180"/>
      <c r="H118" s="180"/>
    </row>
    <row r="119" spans="1:8" x14ac:dyDescent="0.2">
      <c r="A119" s="180"/>
      <c r="B119" s="180"/>
      <c r="C119" s="180"/>
      <c r="D119" s="180"/>
      <c r="E119" s="180"/>
      <c r="F119" s="180"/>
      <c r="G119" s="180"/>
      <c r="H119" s="180"/>
    </row>
    <row r="120" spans="1:8" x14ac:dyDescent="0.2">
      <c r="A120" s="180"/>
      <c r="B120" s="180"/>
      <c r="C120" s="180"/>
      <c r="D120" s="180"/>
      <c r="E120" s="180"/>
      <c r="F120" s="180"/>
      <c r="G120" s="180"/>
      <c r="H120" s="180"/>
    </row>
    <row r="121" spans="1:8" x14ac:dyDescent="0.2">
      <c r="A121" s="180"/>
      <c r="B121" s="180"/>
      <c r="C121" s="180"/>
      <c r="D121" s="180"/>
      <c r="E121" s="180"/>
      <c r="F121" s="180"/>
      <c r="G121" s="180"/>
      <c r="H121" s="180"/>
    </row>
    <row r="122" spans="1:8" x14ac:dyDescent="0.2">
      <c r="A122" s="180"/>
      <c r="B122" s="180"/>
      <c r="C122" s="180"/>
      <c r="D122" s="180"/>
      <c r="E122" s="180"/>
      <c r="F122" s="180"/>
      <c r="G122" s="180"/>
      <c r="H122" s="180"/>
    </row>
    <row r="123" spans="1:8" x14ac:dyDescent="0.2">
      <c r="A123" s="180"/>
      <c r="B123" s="180"/>
      <c r="C123" s="180"/>
      <c r="D123" s="180"/>
      <c r="E123" s="180"/>
      <c r="F123" s="180"/>
      <c r="G123" s="180"/>
      <c r="H123" s="180"/>
    </row>
    <row r="124" spans="1:8" x14ac:dyDescent="0.2">
      <c r="A124" s="180"/>
      <c r="B124" s="180"/>
      <c r="C124" s="180"/>
      <c r="D124" s="180"/>
      <c r="E124" s="180"/>
      <c r="F124" s="180"/>
      <c r="G124" s="180"/>
      <c r="H124" s="180"/>
    </row>
    <row r="125" spans="1:8" x14ac:dyDescent="0.2">
      <c r="A125" s="180"/>
      <c r="B125" s="180"/>
      <c r="C125" s="180"/>
      <c r="D125" s="180"/>
      <c r="E125" s="180"/>
      <c r="F125" s="180"/>
      <c r="G125" s="180"/>
      <c r="H125" s="180"/>
    </row>
    <row r="126" spans="1:8" x14ac:dyDescent="0.2">
      <c r="A126" s="180"/>
      <c r="B126" s="180"/>
      <c r="C126" s="180"/>
      <c r="D126" s="180"/>
      <c r="E126" s="180"/>
      <c r="F126" s="180"/>
      <c r="G126" s="180"/>
      <c r="H126" s="180"/>
    </row>
    <row r="127" spans="1:8" x14ac:dyDescent="0.2">
      <c r="A127" s="180"/>
      <c r="B127" s="180"/>
      <c r="C127" s="180"/>
      <c r="D127" s="180"/>
      <c r="E127" s="180"/>
      <c r="F127" s="180"/>
      <c r="G127" s="180"/>
      <c r="H127" s="180"/>
    </row>
    <row r="128" spans="1:8" x14ac:dyDescent="0.2">
      <c r="A128" s="180"/>
      <c r="B128" s="180"/>
      <c r="C128" s="180"/>
      <c r="D128" s="180"/>
      <c r="E128" s="180"/>
      <c r="F128" s="180"/>
      <c r="G128" s="180"/>
      <c r="H128" s="180"/>
    </row>
    <row r="129" spans="1:8" x14ac:dyDescent="0.2">
      <c r="A129" s="180"/>
      <c r="B129" s="180"/>
      <c r="C129" s="180"/>
      <c r="D129" s="180"/>
      <c r="E129" s="180"/>
      <c r="F129" s="180"/>
      <c r="G129" s="180"/>
      <c r="H129" s="180"/>
    </row>
    <row r="130" spans="1:8" x14ac:dyDescent="0.2">
      <c r="A130" s="180"/>
      <c r="B130" s="180"/>
      <c r="C130" s="180"/>
      <c r="D130" s="180"/>
      <c r="E130" s="180"/>
      <c r="F130" s="180"/>
      <c r="G130" s="180"/>
      <c r="H130" s="180"/>
    </row>
    <row r="131" spans="1:8" x14ac:dyDescent="0.2">
      <c r="A131" s="180"/>
      <c r="B131" s="180"/>
      <c r="C131" s="180"/>
      <c r="D131" s="180"/>
      <c r="E131" s="180"/>
      <c r="F131" s="180"/>
      <c r="G131" s="180"/>
      <c r="H131" s="180"/>
    </row>
  </sheetData>
  <mergeCells count="19">
    <mergeCell ref="I57:I58"/>
    <mergeCell ref="A53:I53"/>
    <mergeCell ref="A54:I54"/>
    <mergeCell ref="A55:I55"/>
    <mergeCell ref="A57:A58"/>
    <mergeCell ref="B57:B58"/>
    <mergeCell ref="C57:F57"/>
    <mergeCell ref="G57:G58"/>
    <mergeCell ref="A1:I1"/>
    <mergeCell ref="A2:I2"/>
    <mergeCell ref="A3:I3"/>
    <mergeCell ref="A4:I4"/>
    <mergeCell ref="A52:I52"/>
    <mergeCell ref="A5:A6"/>
    <mergeCell ref="B5:B6"/>
    <mergeCell ref="C5:F5"/>
    <mergeCell ref="H5:H6"/>
    <mergeCell ref="G5:G6"/>
    <mergeCell ref="I5:I6"/>
  </mergeCells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C08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ine</cp:lastModifiedBy>
  <cp:lastPrinted>2011-01-20T16:50:59Z</cp:lastPrinted>
  <dcterms:created xsi:type="dcterms:W3CDTF">2001-09-12T22:45:56Z</dcterms:created>
  <dcterms:modified xsi:type="dcterms:W3CDTF">2022-10-11T21:13:26Z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