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/>
  </bookViews>
  <sheets>
    <sheet name="Portada" sheetId="8" r:id="rId1"/>
    <sheet name="C01" sheetId="1" r:id="rId2"/>
    <sheet name="C02" sheetId="2" r:id="rId3"/>
    <sheet name="C03" sheetId="4" r:id="rId4"/>
    <sheet name="C04" sheetId="14" r:id="rId5"/>
    <sheet name="C05" sheetId="15" r:id="rId6"/>
    <sheet name="C06" sheetId="16" r:id="rId7"/>
    <sheet name="C07" sheetId="17" r:id="rId8"/>
  </sheets>
  <externalReferences>
    <externalReference r:id="rId9"/>
  </externalReferences>
  <definedNames>
    <definedName name="_xlnm.Print_Area" localSheetId="5">'C05'!$A$1:$Q$41</definedName>
    <definedName name="_xlnm.Print_Area" localSheetId="6">'C06'!$A$1:$M$35</definedName>
    <definedName name="_xlnm.Print_Area" localSheetId="7">'C07'!$A$1:$O$41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9" i="1" l="1"/>
  <c r="L78" i="1"/>
  <c r="L77" i="1"/>
  <c r="L74" i="1"/>
  <c r="L73" i="1"/>
  <c r="L69" i="1"/>
  <c r="L68" i="1"/>
  <c r="L67" i="1"/>
  <c r="L64" i="1"/>
  <c r="L63" i="1"/>
  <c r="L59" i="1"/>
  <c r="L58" i="1"/>
  <c r="L57" i="1"/>
  <c r="L54" i="1"/>
  <c r="L53" i="1"/>
  <c r="J16" i="1" l="1"/>
  <c r="N36" i="17" l="1"/>
  <c r="L36" i="17"/>
  <c r="J36" i="17"/>
  <c r="H36" i="17"/>
  <c r="F36" i="17"/>
  <c r="D36" i="17"/>
  <c r="B36" i="17"/>
  <c r="N35" i="17"/>
  <c r="L35" i="17"/>
  <c r="J35" i="17"/>
  <c r="H35" i="17"/>
  <c r="F35" i="17"/>
  <c r="D35" i="17"/>
  <c r="B35" i="17"/>
  <c r="N34" i="17"/>
  <c r="L34" i="17"/>
  <c r="J34" i="17"/>
  <c r="H34" i="17"/>
  <c r="F34" i="17"/>
  <c r="D34" i="17"/>
  <c r="B34" i="17"/>
  <c r="N33" i="17"/>
  <c r="L33" i="17"/>
  <c r="J33" i="17"/>
  <c r="H33" i="17"/>
  <c r="F33" i="17"/>
  <c r="D33" i="17"/>
  <c r="B33" i="17"/>
  <c r="N30" i="17"/>
  <c r="L30" i="17"/>
  <c r="J30" i="17"/>
  <c r="H30" i="17"/>
  <c r="F30" i="17"/>
  <c r="D30" i="17"/>
  <c r="B30" i="17"/>
  <c r="N29" i="17"/>
  <c r="L29" i="17"/>
  <c r="J29" i="17"/>
  <c r="H29" i="17"/>
  <c r="F29" i="17"/>
  <c r="D29" i="17"/>
  <c r="B29" i="17"/>
  <c r="N28" i="17"/>
  <c r="L28" i="17"/>
  <c r="J28" i="17"/>
  <c r="H28" i="17"/>
  <c r="F28" i="17"/>
  <c r="D28" i="17"/>
  <c r="B28" i="17"/>
  <c r="N25" i="17"/>
  <c r="L25" i="17"/>
  <c r="J25" i="17"/>
  <c r="H25" i="17"/>
  <c r="F25" i="17"/>
  <c r="D25" i="17"/>
  <c r="B25" i="17"/>
  <c r="N24" i="17"/>
  <c r="L24" i="17"/>
  <c r="J24" i="17"/>
  <c r="H24" i="17"/>
  <c r="F24" i="17"/>
  <c r="D24" i="17"/>
  <c r="B24" i="17"/>
  <c r="N21" i="17"/>
  <c r="L21" i="17"/>
  <c r="J21" i="17"/>
  <c r="H21" i="17"/>
  <c r="F21" i="17"/>
  <c r="D21" i="17"/>
  <c r="B21" i="17"/>
  <c r="N20" i="17"/>
  <c r="L20" i="17"/>
  <c r="J20" i="17"/>
  <c r="H20" i="17"/>
  <c r="F20" i="17"/>
  <c r="D20" i="17"/>
  <c r="B20" i="17"/>
  <c r="N19" i="17"/>
  <c r="L19" i="17"/>
  <c r="J19" i="17"/>
  <c r="H19" i="17"/>
  <c r="F19" i="17"/>
  <c r="D19" i="17"/>
  <c r="B19" i="17"/>
  <c r="N18" i="17"/>
  <c r="L18" i="17"/>
  <c r="J18" i="17"/>
  <c r="H18" i="17"/>
  <c r="F18" i="17"/>
  <c r="D18" i="17"/>
  <c r="B18" i="17"/>
  <c r="N17" i="17"/>
  <c r="L17" i="17"/>
  <c r="J17" i="17"/>
  <c r="H17" i="17"/>
  <c r="F17" i="17"/>
  <c r="D17" i="17"/>
  <c r="B17" i="17"/>
  <c r="N14" i="17"/>
  <c r="L14" i="17"/>
  <c r="J14" i="17"/>
  <c r="H14" i="17"/>
  <c r="F14" i="17"/>
  <c r="D14" i="17"/>
  <c r="B14" i="17"/>
  <c r="N13" i="17"/>
  <c r="L13" i="17"/>
  <c r="J13" i="17"/>
  <c r="H13" i="17"/>
  <c r="F13" i="17"/>
  <c r="D13" i="17"/>
  <c r="B13" i="17"/>
  <c r="N12" i="17"/>
  <c r="L12" i="17"/>
  <c r="J12" i="17"/>
  <c r="H12" i="17"/>
  <c r="F12" i="17"/>
  <c r="D12" i="17"/>
  <c r="B12" i="17"/>
  <c r="N11" i="17"/>
  <c r="L11" i="17"/>
  <c r="J11" i="17"/>
  <c r="H11" i="17"/>
  <c r="F11" i="17"/>
  <c r="D11" i="17"/>
  <c r="B11" i="17"/>
  <c r="N10" i="17"/>
  <c r="L10" i="17"/>
  <c r="J10" i="17"/>
  <c r="H10" i="17"/>
  <c r="F10" i="17"/>
  <c r="D10" i="17"/>
  <c r="B10" i="17"/>
  <c r="N7" i="17"/>
  <c r="L7" i="17"/>
  <c r="J7" i="17"/>
  <c r="H7" i="17"/>
  <c r="F7" i="17"/>
  <c r="D7" i="17"/>
  <c r="B7" i="17"/>
  <c r="N30" i="16"/>
  <c r="L30" i="16"/>
  <c r="J30" i="16"/>
  <c r="H30" i="16"/>
  <c r="F30" i="16"/>
  <c r="D30" i="16"/>
  <c r="B30" i="16"/>
  <c r="N29" i="16"/>
  <c r="L29" i="16"/>
  <c r="J29" i="16"/>
  <c r="H29" i="16"/>
  <c r="F29" i="16"/>
  <c r="D29" i="16"/>
  <c r="B29" i="16"/>
  <c r="N26" i="16"/>
  <c r="L26" i="16"/>
  <c r="J26" i="16"/>
  <c r="H26" i="16"/>
  <c r="F26" i="16"/>
  <c r="D26" i="16"/>
  <c r="B26" i="16"/>
  <c r="N25" i="16"/>
  <c r="L25" i="16"/>
  <c r="J25" i="16"/>
  <c r="H25" i="16"/>
  <c r="F25" i="16"/>
  <c r="D25" i="16"/>
  <c r="B25" i="16"/>
  <c r="N24" i="16"/>
  <c r="L24" i="16"/>
  <c r="J24" i="16"/>
  <c r="H24" i="16"/>
  <c r="F24" i="16"/>
  <c r="D24" i="16"/>
  <c r="B24" i="16"/>
  <c r="N21" i="16"/>
  <c r="L21" i="16"/>
  <c r="J21" i="16"/>
  <c r="H21" i="16"/>
  <c r="F21" i="16"/>
  <c r="D21" i="16"/>
  <c r="B21" i="16"/>
  <c r="N20" i="16"/>
  <c r="L20" i="16"/>
  <c r="J20" i="16"/>
  <c r="H20" i="16"/>
  <c r="F20" i="16"/>
  <c r="D20" i="16"/>
  <c r="B20" i="16"/>
  <c r="N19" i="16"/>
  <c r="L19" i="16"/>
  <c r="J19" i="16"/>
  <c r="H19" i="16"/>
  <c r="F19" i="16"/>
  <c r="D19" i="16"/>
  <c r="B19" i="16"/>
  <c r="N18" i="16"/>
  <c r="L18" i="16"/>
  <c r="J18" i="16"/>
  <c r="H18" i="16"/>
  <c r="F18" i="16"/>
  <c r="D18" i="16"/>
  <c r="B18" i="16"/>
  <c r="N17" i="16"/>
  <c r="L17" i="16"/>
  <c r="J17" i="16"/>
  <c r="H17" i="16"/>
  <c r="F17" i="16"/>
  <c r="D17" i="16"/>
  <c r="B17" i="16"/>
  <c r="N14" i="16"/>
  <c r="L14" i="16"/>
  <c r="J14" i="16"/>
  <c r="H14" i="16"/>
  <c r="F14" i="16"/>
  <c r="D14" i="16"/>
  <c r="B14" i="16"/>
  <c r="N13" i="16"/>
  <c r="L13" i="16"/>
  <c r="J13" i="16"/>
  <c r="H13" i="16"/>
  <c r="F13" i="16"/>
  <c r="D13" i="16"/>
  <c r="B13" i="16"/>
  <c r="N12" i="16"/>
  <c r="L12" i="16"/>
  <c r="J12" i="16"/>
  <c r="H12" i="16"/>
  <c r="F12" i="16"/>
  <c r="D12" i="16"/>
  <c r="B12" i="16"/>
  <c r="N11" i="16"/>
  <c r="L11" i="16"/>
  <c r="J11" i="16"/>
  <c r="H11" i="16"/>
  <c r="F11" i="16"/>
  <c r="D11" i="16"/>
  <c r="B11" i="16"/>
  <c r="N7" i="16"/>
  <c r="L7" i="16"/>
  <c r="J7" i="16"/>
  <c r="H7" i="16"/>
  <c r="F7" i="16"/>
  <c r="D7" i="16"/>
  <c r="B7" i="16"/>
  <c r="R36" i="15"/>
  <c r="P36" i="15"/>
  <c r="N36" i="15"/>
  <c r="L36" i="15"/>
  <c r="J36" i="15"/>
  <c r="H36" i="15"/>
  <c r="F36" i="15"/>
  <c r="B36" i="15"/>
  <c r="R35" i="15"/>
  <c r="P35" i="15"/>
  <c r="N35" i="15"/>
  <c r="L35" i="15"/>
  <c r="J35" i="15"/>
  <c r="H35" i="15"/>
  <c r="F35" i="15"/>
  <c r="B35" i="15"/>
  <c r="R34" i="15"/>
  <c r="P34" i="15"/>
  <c r="N34" i="15"/>
  <c r="L34" i="15"/>
  <c r="J34" i="15"/>
  <c r="H34" i="15"/>
  <c r="F34" i="15"/>
  <c r="B34" i="15"/>
  <c r="R33" i="15"/>
  <c r="P33" i="15"/>
  <c r="N33" i="15"/>
  <c r="L33" i="15"/>
  <c r="J33" i="15"/>
  <c r="H33" i="15"/>
  <c r="F33" i="15"/>
  <c r="B33" i="15"/>
  <c r="R30" i="15"/>
  <c r="P30" i="15"/>
  <c r="N30" i="15"/>
  <c r="L30" i="15"/>
  <c r="J30" i="15"/>
  <c r="H30" i="15"/>
  <c r="F30" i="15"/>
  <c r="B30" i="15"/>
  <c r="R29" i="15"/>
  <c r="P29" i="15"/>
  <c r="N29" i="15"/>
  <c r="L29" i="15"/>
  <c r="J29" i="15"/>
  <c r="H29" i="15"/>
  <c r="F29" i="15"/>
  <c r="B29" i="15"/>
  <c r="R28" i="15"/>
  <c r="P28" i="15"/>
  <c r="N28" i="15"/>
  <c r="L28" i="15"/>
  <c r="J28" i="15"/>
  <c r="H28" i="15"/>
  <c r="F28" i="15"/>
  <c r="B28" i="15"/>
  <c r="R25" i="15"/>
  <c r="P25" i="15"/>
  <c r="N25" i="15"/>
  <c r="L25" i="15"/>
  <c r="J25" i="15"/>
  <c r="H25" i="15"/>
  <c r="F25" i="15"/>
  <c r="B25" i="15"/>
  <c r="R24" i="15"/>
  <c r="P24" i="15"/>
  <c r="N24" i="15"/>
  <c r="L24" i="15"/>
  <c r="J24" i="15"/>
  <c r="H24" i="15"/>
  <c r="F24" i="15"/>
  <c r="B24" i="15"/>
  <c r="R21" i="15"/>
  <c r="P21" i="15"/>
  <c r="N21" i="15"/>
  <c r="L21" i="15"/>
  <c r="J21" i="15"/>
  <c r="H21" i="15"/>
  <c r="F21" i="15"/>
  <c r="B21" i="15"/>
  <c r="R20" i="15"/>
  <c r="P20" i="15"/>
  <c r="N20" i="15"/>
  <c r="L20" i="15"/>
  <c r="J20" i="15"/>
  <c r="H20" i="15"/>
  <c r="F20" i="15"/>
  <c r="B20" i="15"/>
  <c r="R19" i="15"/>
  <c r="P19" i="15"/>
  <c r="N19" i="15"/>
  <c r="L19" i="15"/>
  <c r="J19" i="15"/>
  <c r="H19" i="15"/>
  <c r="F19" i="15"/>
  <c r="B19" i="15"/>
  <c r="R18" i="15"/>
  <c r="P18" i="15"/>
  <c r="N18" i="15"/>
  <c r="L18" i="15"/>
  <c r="J18" i="15"/>
  <c r="H18" i="15"/>
  <c r="F18" i="15"/>
  <c r="B18" i="15"/>
  <c r="R17" i="15"/>
  <c r="P17" i="15"/>
  <c r="N17" i="15"/>
  <c r="L17" i="15"/>
  <c r="J17" i="15"/>
  <c r="H17" i="15"/>
  <c r="F17" i="15"/>
  <c r="B17" i="15"/>
  <c r="R14" i="15"/>
  <c r="P14" i="15"/>
  <c r="N14" i="15"/>
  <c r="L14" i="15"/>
  <c r="J14" i="15"/>
  <c r="H14" i="15"/>
  <c r="F14" i="15"/>
  <c r="B14" i="15"/>
  <c r="R13" i="15"/>
  <c r="P13" i="15"/>
  <c r="N13" i="15"/>
  <c r="L13" i="15"/>
  <c r="J13" i="15"/>
  <c r="H13" i="15"/>
  <c r="F13" i="15"/>
  <c r="B13" i="15"/>
  <c r="R12" i="15"/>
  <c r="P12" i="15"/>
  <c r="N12" i="15"/>
  <c r="L12" i="15"/>
  <c r="J12" i="15"/>
  <c r="H12" i="15"/>
  <c r="F12" i="15"/>
  <c r="B12" i="15"/>
  <c r="R11" i="15"/>
  <c r="P11" i="15"/>
  <c r="N11" i="15"/>
  <c r="L11" i="15"/>
  <c r="J11" i="15"/>
  <c r="H11" i="15"/>
  <c r="F11" i="15"/>
  <c r="B11" i="15"/>
  <c r="R10" i="15"/>
  <c r="P10" i="15"/>
  <c r="N10" i="15"/>
  <c r="L10" i="15"/>
  <c r="J10" i="15"/>
  <c r="H10" i="15"/>
  <c r="F10" i="15"/>
  <c r="B10" i="15"/>
  <c r="S98" i="14"/>
  <c r="R98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B98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B97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B96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B95" i="14"/>
  <c r="S94" i="14"/>
  <c r="R94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B94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F93" i="14"/>
  <c r="B93" i="14"/>
  <c r="S92" i="14"/>
  <c r="R92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B92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B91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B90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B89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B88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B87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B86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B84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B83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B82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B81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B80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B79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B78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B77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B76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B75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B74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B73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B72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B71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B70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B69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B68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B67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B66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B65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B64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B63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B62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B61" i="14"/>
  <c r="R41" i="14"/>
  <c r="P41" i="14"/>
  <c r="N41" i="14"/>
  <c r="L41" i="14"/>
  <c r="J41" i="14"/>
  <c r="H41" i="14"/>
  <c r="F41" i="14"/>
  <c r="B41" i="14"/>
  <c r="R40" i="14"/>
  <c r="P40" i="14"/>
  <c r="N40" i="14"/>
  <c r="L40" i="14"/>
  <c r="J40" i="14"/>
  <c r="H40" i="14"/>
  <c r="F40" i="14"/>
  <c r="B40" i="14"/>
  <c r="R39" i="14"/>
  <c r="P39" i="14"/>
  <c r="N39" i="14"/>
  <c r="L39" i="14"/>
  <c r="J39" i="14"/>
  <c r="H39" i="14"/>
  <c r="F39" i="14"/>
  <c r="B39" i="14"/>
  <c r="R38" i="14"/>
  <c r="P38" i="14"/>
  <c r="N38" i="14"/>
  <c r="L38" i="14"/>
  <c r="J38" i="14"/>
  <c r="H38" i="14"/>
  <c r="F38" i="14"/>
  <c r="B38" i="14"/>
  <c r="R37" i="14"/>
  <c r="P37" i="14"/>
  <c r="N37" i="14"/>
  <c r="L37" i="14"/>
  <c r="J37" i="14"/>
  <c r="H37" i="14"/>
  <c r="F37" i="14"/>
  <c r="B37" i="14"/>
  <c r="R36" i="14"/>
  <c r="P36" i="14"/>
  <c r="N36" i="14"/>
  <c r="L36" i="14"/>
  <c r="J36" i="14"/>
  <c r="H36" i="14"/>
  <c r="F36" i="14"/>
  <c r="B36" i="14"/>
  <c r="R35" i="14"/>
  <c r="P35" i="14"/>
  <c r="N35" i="14"/>
  <c r="L35" i="14"/>
  <c r="J35" i="14"/>
  <c r="H35" i="14"/>
  <c r="F35" i="14"/>
  <c r="B35" i="14"/>
  <c r="R34" i="14"/>
  <c r="P34" i="14"/>
  <c r="N34" i="14"/>
  <c r="L34" i="14"/>
  <c r="J34" i="14"/>
  <c r="H34" i="14"/>
  <c r="F34" i="14"/>
  <c r="B34" i="14"/>
  <c r="R30" i="14"/>
  <c r="P30" i="14"/>
  <c r="N30" i="14"/>
  <c r="L30" i="14"/>
  <c r="J30" i="14"/>
  <c r="H30" i="14"/>
  <c r="F30" i="14"/>
  <c r="B30" i="14"/>
  <c r="R29" i="14"/>
  <c r="P29" i="14"/>
  <c r="N29" i="14"/>
  <c r="L29" i="14"/>
  <c r="J29" i="14"/>
  <c r="H29" i="14"/>
  <c r="F29" i="14"/>
  <c r="B29" i="14"/>
  <c r="R26" i="14"/>
  <c r="P26" i="14"/>
  <c r="N26" i="14"/>
  <c r="L26" i="14"/>
  <c r="J26" i="14"/>
  <c r="H26" i="14"/>
  <c r="F26" i="14"/>
  <c r="B26" i="14"/>
  <c r="R25" i="14"/>
  <c r="P25" i="14"/>
  <c r="N25" i="14"/>
  <c r="L25" i="14"/>
  <c r="J25" i="14"/>
  <c r="H25" i="14"/>
  <c r="F25" i="14"/>
  <c r="B25" i="14"/>
  <c r="R24" i="14"/>
  <c r="P24" i="14"/>
  <c r="N24" i="14"/>
  <c r="L24" i="14"/>
  <c r="J24" i="14"/>
  <c r="H24" i="14"/>
  <c r="F24" i="14"/>
  <c r="B24" i="14"/>
  <c r="R21" i="14"/>
  <c r="P21" i="14"/>
  <c r="N21" i="14"/>
  <c r="L21" i="14"/>
  <c r="J21" i="14"/>
  <c r="H21" i="14"/>
  <c r="F21" i="14"/>
  <c r="B21" i="14"/>
  <c r="R20" i="14"/>
  <c r="P20" i="14"/>
  <c r="N20" i="14"/>
  <c r="L20" i="14"/>
  <c r="J20" i="14"/>
  <c r="H20" i="14"/>
  <c r="F20" i="14"/>
  <c r="B20" i="14"/>
  <c r="R19" i="14"/>
  <c r="P19" i="14"/>
  <c r="N19" i="14"/>
  <c r="L19" i="14"/>
  <c r="J19" i="14"/>
  <c r="H19" i="14"/>
  <c r="F19" i="14"/>
  <c r="B19" i="14"/>
  <c r="R18" i="14"/>
  <c r="P18" i="14"/>
  <c r="N18" i="14"/>
  <c r="L18" i="14"/>
  <c r="J18" i="14"/>
  <c r="H18" i="14"/>
  <c r="F18" i="14"/>
  <c r="B18" i="14"/>
  <c r="R17" i="14"/>
  <c r="P17" i="14"/>
  <c r="N17" i="14"/>
  <c r="L17" i="14"/>
  <c r="J17" i="14"/>
  <c r="H17" i="14"/>
  <c r="F17" i="14"/>
  <c r="B17" i="14"/>
  <c r="R14" i="14"/>
  <c r="P14" i="14"/>
  <c r="N14" i="14"/>
  <c r="L14" i="14"/>
  <c r="J14" i="14"/>
  <c r="H14" i="14"/>
  <c r="F14" i="14"/>
  <c r="B14" i="14"/>
  <c r="R13" i="14"/>
  <c r="P13" i="14"/>
  <c r="N13" i="14"/>
  <c r="L13" i="14"/>
  <c r="J13" i="14"/>
  <c r="H13" i="14"/>
  <c r="F13" i="14"/>
  <c r="B13" i="14"/>
  <c r="R12" i="14"/>
  <c r="P12" i="14"/>
  <c r="N12" i="14"/>
  <c r="L12" i="14"/>
  <c r="J12" i="14"/>
  <c r="H12" i="14"/>
  <c r="F12" i="14"/>
  <c r="B12" i="14"/>
  <c r="R11" i="14"/>
  <c r="P11" i="14"/>
  <c r="N11" i="14"/>
  <c r="L11" i="14"/>
  <c r="J11" i="14"/>
  <c r="H11" i="14"/>
  <c r="F11" i="14"/>
  <c r="B11" i="14"/>
  <c r="E35" i="4"/>
  <c r="D35" i="4"/>
  <c r="C35" i="4"/>
  <c r="E34" i="4"/>
  <c r="D34" i="4"/>
  <c r="C34" i="4"/>
  <c r="E33" i="4"/>
  <c r="D33" i="4"/>
  <c r="C33" i="4"/>
  <c r="E30" i="4"/>
  <c r="D30" i="4"/>
  <c r="C30" i="4"/>
  <c r="E29" i="4"/>
  <c r="D29" i="4"/>
  <c r="C29" i="4"/>
  <c r="E27" i="4"/>
  <c r="D27" i="4"/>
  <c r="C27" i="4"/>
  <c r="E25" i="4"/>
  <c r="D25" i="4"/>
  <c r="C25" i="4"/>
  <c r="E24" i="4"/>
  <c r="D24" i="4"/>
  <c r="C24" i="4"/>
  <c r="E23" i="4"/>
  <c r="D23" i="4"/>
  <c r="C23" i="4"/>
  <c r="E20" i="4"/>
  <c r="D20" i="4"/>
  <c r="C20" i="4"/>
  <c r="E19" i="4"/>
  <c r="D19" i="4"/>
  <c r="C19" i="4"/>
  <c r="E17" i="4"/>
  <c r="D17" i="4"/>
  <c r="C17" i="4"/>
  <c r="E15" i="4"/>
  <c r="D15" i="4"/>
  <c r="C15" i="4"/>
  <c r="E14" i="4"/>
  <c r="D14" i="4"/>
  <c r="C14" i="4"/>
  <c r="E13" i="4"/>
  <c r="D13" i="4"/>
  <c r="C13" i="4"/>
  <c r="E10" i="4"/>
  <c r="D10" i="4"/>
  <c r="C10" i="4"/>
  <c r="E9" i="4"/>
  <c r="D9" i="4"/>
  <c r="C9" i="4"/>
  <c r="E7" i="4"/>
  <c r="D7" i="4"/>
  <c r="C7" i="4"/>
  <c r="F36" i="2"/>
  <c r="E36" i="2"/>
  <c r="D36" i="2"/>
  <c r="C36" i="2"/>
  <c r="B36" i="2"/>
  <c r="F35" i="2"/>
  <c r="E35" i="2"/>
  <c r="D35" i="2"/>
  <c r="C35" i="2"/>
  <c r="B35" i="2"/>
  <c r="F34" i="2"/>
  <c r="E34" i="2"/>
  <c r="D34" i="2"/>
  <c r="C34" i="2"/>
  <c r="B34" i="2"/>
  <c r="F31" i="2"/>
  <c r="E31" i="2"/>
  <c r="D31" i="2"/>
  <c r="C31" i="2"/>
  <c r="B31" i="2"/>
  <c r="F30" i="2"/>
  <c r="E30" i="2"/>
  <c r="D30" i="2"/>
  <c r="C30" i="2"/>
  <c r="B30" i="2"/>
  <c r="F28" i="2"/>
  <c r="E28" i="2"/>
  <c r="D28" i="2"/>
  <c r="C28" i="2"/>
  <c r="B28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1" i="2"/>
  <c r="E21" i="2"/>
  <c r="D21" i="2"/>
  <c r="C21" i="2"/>
  <c r="B21" i="2"/>
  <c r="F20" i="2"/>
  <c r="E20" i="2"/>
  <c r="D20" i="2"/>
  <c r="C20" i="2"/>
  <c r="B20" i="2"/>
  <c r="F18" i="2"/>
  <c r="E18" i="2"/>
  <c r="D18" i="2"/>
  <c r="C18" i="2"/>
  <c r="B18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1" i="2"/>
  <c r="E11" i="2"/>
  <c r="D11" i="2"/>
  <c r="C11" i="2"/>
  <c r="B11" i="2"/>
  <c r="F10" i="2"/>
  <c r="E10" i="2"/>
  <c r="D10" i="2"/>
  <c r="C10" i="2"/>
  <c r="B10" i="2"/>
  <c r="F8" i="2"/>
  <c r="E8" i="2"/>
  <c r="D8" i="2"/>
  <c r="C8" i="2"/>
  <c r="B8" i="2"/>
  <c r="J79" i="1"/>
  <c r="H79" i="1"/>
  <c r="F79" i="1"/>
  <c r="C79" i="1"/>
  <c r="B79" i="1"/>
  <c r="J78" i="1"/>
  <c r="H78" i="1"/>
  <c r="F78" i="1"/>
  <c r="C78" i="1"/>
  <c r="B78" i="1"/>
  <c r="J77" i="1"/>
  <c r="H77" i="1"/>
  <c r="F77" i="1"/>
  <c r="C77" i="1"/>
  <c r="B77" i="1"/>
  <c r="J74" i="1"/>
  <c r="H74" i="1"/>
  <c r="F74" i="1"/>
  <c r="C74" i="1"/>
  <c r="B74" i="1"/>
  <c r="J73" i="1"/>
  <c r="H73" i="1"/>
  <c r="F73" i="1"/>
  <c r="C73" i="1"/>
  <c r="B73" i="1"/>
  <c r="J69" i="1"/>
  <c r="H69" i="1"/>
  <c r="F69" i="1"/>
  <c r="C69" i="1"/>
  <c r="B69" i="1"/>
  <c r="J68" i="1"/>
  <c r="H68" i="1"/>
  <c r="F68" i="1"/>
  <c r="C68" i="1"/>
  <c r="B68" i="1"/>
  <c r="J67" i="1"/>
  <c r="H67" i="1"/>
  <c r="F67" i="1"/>
  <c r="C67" i="1"/>
  <c r="B67" i="1"/>
  <c r="J64" i="1"/>
  <c r="H64" i="1"/>
  <c r="F64" i="1"/>
  <c r="C64" i="1"/>
  <c r="B64" i="1"/>
  <c r="J63" i="1"/>
  <c r="H63" i="1"/>
  <c r="F63" i="1"/>
  <c r="C63" i="1"/>
  <c r="B63" i="1"/>
  <c r="J59" i="1"/>
  <c r="H59" i="1"/>
  <c r="F59" i="1"/>
  <c r="C59" i="1"/>
  <c r="B59" i="1"/>
  <c r="J58" i="1"/>
  <c r="H58" i="1"/>
  <c r="F58" i="1"/>
  <c r="C58" i="1"/>
  <c r="B58" i="1"/>
  <c r="J57" i="1"/>
  <c r="H57" i="1"/>
  <c r="F57" i="1"/>
  <c r="C57" i="1"/>
  <c r="B57" i="1"/>
  <c r="J54" i="1"/>
  <c r="H54" i="1"/>
  <c r="F54" i="1"/>
  <c r="C54" i="1"/>
  <c r="B54" i="1"/>
  <c r="J53" i="1"/>
  <c r="H53" i="1"/>
  <c r="F53" i="1"/>
  <c r="C53" i="1"/>
  <c r="B53" i="1"/>
  <c r="L37" i="1"/>
  <c r="J37" i="1"/>
  <c r="H37" i="1"/>
  <c r="F37" i="1"/>
  <c r="C37" i="1"/>
  <c r="B37" i="1"/>
  <c r="L36" i="1"/>
  <c r="J36" i="1"/>
  <c r="H36" i="1"/>
  <c r="F36" i="1"/>
  <c r="C36" i="1"/>
  <c r="B36" i="1"/>
  <c r="L35" i="1"/>
  <c r="J35" i="1"/>
  <c r="H35" i="1"/>
  <c r="F35" i="1"/>
  <c r="C35" i="1"/>
  <c r="B35" i="1"/>
  <c r="L32" i="1"/>
  <c r="J32" i="1"/>
  <c r="H32" i="1"/>
  <c r="F32" i="1"/>
  <c r="C32" i="1"/>
  <c r="B32" i="1"/>
  <c r="L31" i="1"/>
  <c r="J31" i="1"/>
  <c r="H31" i="1"/>
  <c r="F31" i="1"/>
  <c r="F29" i="1" s="1"/>
  <c r="C31" i="1"/>
  <c r="C29" i="1" s="1"/>
  <c r="B31" i="1"/>
  <c r="L27" i="1"/>
  <c r="J27" i="1"/>
  <c r="H27" i="1"/>
  <c r="F27" i="1"/>
  <c r="C27" i="1"/>
  <c r="B27" i="1"/>
  <c r="L26" i="1"/>
  <c r="J26" i="1"/>
  <c r="H26" i="1"/>
  <c r="F26" i="1"/>
  <c r="C26" i="1"/>
  <c r="B26" i="1"/>
  <c r="L25" i="1"/>
  <c r="J25" i="1"/>
  <c r="H25" i="1"/>
  <c r="F25" i="1"/>
  <c r="C25" i="1"/>
  <c r="B25" i="1"/>
  <c r="L22" i="1"/>
  <c r="J22" i="1"/>
  <c r="H22" i="1"/>
  <c r="F22" i="1"/>
  <c r="C22" i="1"/>
  <c r="B22" i="1"/>
  <c r="L21" i="1"/>
  <c r="J21" i="1"/>
  <c r="H21" i="1"/>
  <c r="F21" i="1"/>
  <c r="C21" i="1"/>
  <c r="B21" i="1"/>
  <c r="B19" i="1" s="1"/>
  <c r="L17" i="1"/>
  <c r="J17" i="1"/>
  <c r="H17" i="1"/>
  <c r="F17" i="1"/>
  <c r="C17" i="1"/>
  <c r="B17" i="1"/>
  <c r="L16" i="1"/>
  <c r="H16" i="1"/>
  <c r="F16" i="1"/>
  <c r="C16" i="1"/>
  <c r="B16" i="1"/>
  <c r="L15" i="1"/>
  <c r="J15" i="1"/>
  <c r="H15" i="1"/>
  <c r="F15" i="1"/>
  <c r="C15" i="1"/>
  <c r="B15" i="1"/>
  <c r="L12" i="1"/>
  <c r="J12" i="1"/>
  <c r="H12" i="1"/>
  <c r="F12" i="1"/>
  <c r="C12" i="1"/>
  <c r="B12" i="1"/>
  <c r="L11" i="1"/>
  <c r="J11" i="1"/>
  <c r="H11" i="1"/>
  <c r="F11" i="1"/>
  <c r="C11" i="1"/>
  <c r="B11" i="1"/>
  <c r="F19" i="1" l="1"/>
  <c r="G19" i="1" s="1"/>
  <c r="J29" i="1"/>
  <c r="H19" i="1"/>
  <c r="I19" i="1" s="1"/>
  <c r="L29" i="1"/>
  <c r="C19" i="1"/>
  <c r="H29" i="1"/>
  <c r="J19" i="1"/>
  <c r="K19" i="1" s="1"/>
  <c r="L19" i="1"/>
  <c r="M19" i="1" s="1"/>
  <c r="B29" i="1"/>
  <c r="G29" i="1" s="1"/>
  <c r="G15" i="1"/>
  <c r="I22" i="1"/>
  <c r="K29" i="1" l="1"/>
  <c r="I29" i="1"/>
  <c r="M29" i="1"/>
  <c r="I32" i="1"/>
  <c r="G32" i="1"/>
  <c r="K15" i="1"/>
  <c r="K25" i="1"/>
  <c r="I25" i="1"/>
  <c r="M32" i="1"/>
  <c r="G21" i="1"/>
  <c r="M25" i="1"/>
  <c r="G25" i="1"/>
  <c r="I35" i="1"/>
  <c r="G36" i="1"/>
  <c r="G37" i="1"/>
  <c r="K35" i="1"/>
  <c r="G11" i="1"/>
  <c r="K17" i="1"/>
  <c r="D16" i="1"/>
  <c r="E16" i="1" s="1"/>
  <c r="K21" i="1"/>
  <c r="I17" i="1"/>
  <c r="I11" i="1"/>
  <c r="K31" i="1"/>
  <c r="D27" i="1"/>
  <c r="E27" i="1" s="1"/>
  <c r="K22" i="1"/>
  <c r="M15" i="1"/>
  <c r="I15" i="1"/>
  <c r="D35" i="1"/>
  <c r="E35" i="1" s="1"/>
  <c r="M17" i="1"/>
  <c r="K16" i="1"/>
  <c r="G12" i="1"/>
  <c r="G27" i="1"/>
  <c r="G31" i="1"/>
  <c r="G22" i="1"/>
  <c r="K27" i="1"/>
  <c r="D26" i="1"/>
  <c r="E26" i="1" s="1"/>
  <c r="I16" i="1"/>
  <c r="D17" i="1"/>
  <c r="E17" i="1" s="1"/>
  <c r="M26" i="1"/>
  <c r="K26" i="1"/>
  <c r="M16" i="1"/>
  <c r="M22" i="1"/>
  <c r="K11" i="1"/>
  <c r="M36" i="1"/>
  <c r="M35" i="1"/>
  <c r="K32" i="1"/>
  <c r="I27" i="1"/>
  <c r="I26" i="1"/>
  <c r="D22" i="1"/>
  <c r="E22" i="1" s="1"/>
  <c r="D21" i="1"/>
  <c r="L9" i="1"/>
  <c r="M37" i="1"/>
  <c r="I31" i="1"/>
  <c r="D25" i="1"/>
  <c r="E25" i="1" s="1"/>
  <c r="G17" i="1"/>
  <c r="M12" i="1"/>
  <c r="K37" i="1"/>
  <c r="D31" i="1"/>
  <c r="K12" i="1"/>
  <c r="J9" i="1"/>
  <c r="K36" i="1"/>
  <c r="I36" i="1"/>
  <c r="D32" i="1"/>
  <c r="E32" i="1" s="1"/>
  <c r="G26" i="1"/>
  <c r="M21" i="1"/>
  <c r="I12" i="1"/>
  <c r="I37" i="1"/>
  <c r="D37" i="1"/>
  <c r="E37" i="1" s="1"/>
  <c r="D36" i="1"/>
  <c r="E36" i="1" s="1"/>
  <c r="M27" i="1"/>
  <c r="D12" i="1"/>
  <c r="E12" i="1" s="1"/>
  <c r="G35" i="1"/>
  <c r="M31" i="1"/>
  <c r="I21" i="1"/>
  <c r="G16" i="1"/>
  <c r="B9" i="1"/>
  <c r="M11" i="1"/>
  <c r="D15" i="1"/>
  <c r="E15" i="1" s="1"/>
  <c r="D11" i="1"/>
  <c r="H9" i="1"/>
  <c r="F9" i="1"/>
  <c r="E31" i="1" l="1"/>
  <c r="D29" i="1"/>
  <c r="E29" i="1" s="1"/>
  <c r="E21" i="1"/>
  <c r="D19" i="1"/>
  <c r="E19" i="1" s="1"/>
  <c r="G9" i="1"/>
  <c r="I9" i="1"/>
  <c r="M9" i="1"/>
  <c r="K9" i="1"/>
  <c r="D9" i="1"/>
  <c r="E9" i="1" s="1"/>
  <c r="E11" i="1"/>
  <c r="N7" i="15"/>
  <c r="N10" i="14"/>
  <c r="N7" i="14" s="1"/>
  <c r="N32" i="14"/>
  <c r="N33" i="14"/>
  <c r="A38" i="2"/>
  <c r="N58" i="14" l="1"/>
  <c r="I7" i="17"/>
  <c r="M30" i="16"/>
  <c r="E30" i="16"/>
  <c r="M25" i="16"/>
  <c r="G26" i="16"/>
  <c r="C24" i="16"/>
  <c r="M19" i="16"/>
  <c r="I21" i="16"/>
  <c r="G18" i="16"/>
  <c r="C20" i="16"/>
  <c r="M14" i="16"/>
  <c r="I14" i="16"/>
  <c r="E14" i="16"/>
  <c r="O36" i="15"/>
  <c r="O35" i="15"/>
  <c r="O34" i="15"/>
  <c r="O33" i="15"/>
  <c r="O30" i="15"/>
  <c r="O29" i="15"/>
  <c r="O28" i="15"/>
  <c r="O25" i="15"/>
  <c r="O24" i="15"/>
  <c r="O21" i="15"/>
  <c r="O20" i="15"/>
  <c r="O19" i="15"/>
  <c r="O18" i="15"/>
  <c r="O17" i="15"/>
  <c r="O14" i="15"/>
  <c r="O13" i="15"/>
  <c r="O12" i="15"/>
  <c r="O11" i="15"/>
  <c r="O10" i="15"/>
  <c r="O40" i="14"/>
  <c r="O39" i="14"/>
  <c r="O38" i="14"/>
  <c r="O37" i="14"/>
  <c r="O36" i="14"/>
  <c r="O35" i="14"/>
  <c r="O34" i="14"/>
  <c r="O30" i="14"/>
  <c r="O29" i="14"/>
  <c r="O26" i="14"/>
  <c r="O25" i="14"/>
  <c r="O24" i="14"/>
  <c r="O21" i="14"/>
  <c r="O19" i="14"/>
  <c r="O18" i="14"/>
  <c r="O17" i="14"/>
  <c r="O14" i="14"/>
  <c r="O13" i="14"/>
  <c r="O12" i="14"/>
  <c r="O11" i="14"/>
  <c r="K14" i="16" l="1"/>
  <c r="E19" i="16"/>
  <c r="I17" i="16"/>
  <c r="K20" i="16"/>
  <c r="E25" i="16"/>
  <c r="K24" i="16"/>
  <c r="I30" i="16"/>
  <c r="C17" i="16"/>
  <c r="C29" i="16"/>
  <c r="C18" i="16"/>
  <c r="M17" i="16"/>
  <c r="C30" i="16"/>
  <c r="C19" i="16"/>
  <c r="C21" i="16"/>
  <c r="G19" i="16"/>
  <c r="K17" i="16"/>
  <c r="M20" i="16"/>
  <c r="C25" i="16"/>
  <c r="I24" i="16"/>
  <c r="M26" i="16"/>
  <c r="G29" i="16"/>
  <c r="O29" i="16"/>
  <c r="E17" i="16"/>
  <c r="G20" i="16"/>
  <c r="K18" i="16"/>
  <c r="M21" i="16"/>
  <c r="C26" i="16"/>
  <c r="I25" i="16"/>
  <c r="O24" i="16"/>
  <c r="G30" i="16"/>
  <c r="O30" i="16"/>
  <c r="E18" i="16"/>
  <c r="G21" i="16"/>
  <c r="K19" i="16"/>
  <c r="O17" i="16"/>
  <c r="E24" i="16"/>
  <c r="I26" i="16"/>
  <c r="O25" i="16"/>
  <c r="I29" i="16"/>
  <c r="G14" i="16"/>
  <c r="O14" i="16"/>
  <c r="O18" i="16"/>
  <c r="O26" i="16"/>
  <c r="E20" i="16"/>
  <c r="I18" i="16"/>
  <c r="K21" i="16"/>
  <c r="O19" i="16"/>
  <c r="E26" i="16"/>
  <c r="K25" i="16"/>
  <c r="K29" i="16"/>
  <c r="E21" i="16"/>
  <c r="I19" i="16"/>
  <c r="O20" i="16"/>
  <c r="G24" i="16"/>
  <c r="K26" i="16"/>
  <c r="K30" i="16"/>
  <c r="G17" i="16"/>
  <c r="I20" i="16"/>
  <c r="M18" i="16"/>
  <c r="O21" i="16"/>
  <c r="G25" i="16"/>
  <c r="M24" i="16"/>
  <c r="E29" i="16"/>
  <c r="M29" i="16"/>
  <c r="C14" i="16"/>
  <c r="K41" i="14"/>
  <c r="O41" i="14"/>
  <c r="I18" i="17"/>
  <c r="G10" i="17"/>
  <c r="K34" i="17"/>
  <c r="G11" i="17"/>
  <c r="K35" i="17"/>
  <c r="O11" i="17"/>
  <c r="C12" i="17"/>
  <c r="G12" i="17"/>
  <c r="G24" i="17"/>
  <c r="G36" i="17"/>
  <c r="I30" i="17"/>
  <c r="K12" i="17"/>
  <c r="K24" i="17"/>
  <c r="K36" i="17"/>
  <c r="M18" i="17"/>
  <c r="M30" i="17"/>
  <c r="O12" i="17"/>
  <c r="G34" i="17"/>
  <c r="K10" i="17"/>
  <c r="G35" i="17"/>
  <c r="K11" i="17"/>
  <c r="M7" i="16"/>
  <c r="C13" i="17"/>
  <c r="G13" i="17"/>
  <c r="G25" i="17"/>
  <c r="K13" i="17"/>
  <c r="K25" i="17"/>
  <c r="O13" i="17"/>
  <c r="O25" i="17"/>
  <c r="G7" i="16"/>
  <c r="G20" i="17"/>
  <c r="K20" i="17"/>
  <c r="G21" i="17"/>
  <c r="K21" i="17"/>
  <c r="O21" i="17"/>
  <c r="Q11" i="15"/>
  <c r="Q21" i="15"/>
  <c r="Q35" i="15"/>
  <c r="G14" i="17"/>
  <c r="G28" i="17"/>
  <c r="K14" i="17"/>
  <c r="O14" i="17"/>
  <c r="O28" i="17"/>
  <c r="E7" i="16"/>
  <c r="M14" i="15"/>
  <c r="M28" i="15"/>
  <c r="Q36" i="15"/>
  <c r="M33" i="17"/>
  <c r="G17" i="17"/>
  <c r="G29" i="17"/>
  <c r="K17" i="17"/>
  <c r="K29" i="17"/>
  <c r="O17" i="17"/>
  <c r="O29" i="17"/>
  <c r="E28" i="17"/>
  <c r="C28" i="17"/>
  <c r="E12" i="17"/>
  <c r="E24" i="17"/>
  <c r="E36" i="17"/>
  <c r="G18" i="17"/>
  <c r="E13" i="17"/>
  <c r="E25" i="17"/>
  <c r="G19" i="17"/>
  <c r="G33" i="17"/>
  <c r="E14" i="17"/>
  <c r="I14" i="17"/>
  <c r="I28" i="17"/>
  <c r="M19" i="17"/>
  <c r="I17" i="17"/>
  <c r="I29" i="17"/>
  <c r="S12" i="14"/>
  <c r="O7" i="16"/>
  <c r="C35" i="17"/>
  <c r="E17" i="17"/>
  <c r="E29" i="17"/>
  <c r="M17" i="17"/>
  <c r="M29" i="17"/>
  <c r="O35" i="17"/>
  <c r="G41" i="14"/>
  <c r="Q12" i="15"/>
  <c r="Q24" i="15"/>
  <c r="Q13" i="15"/>
  <c r="Q25" i="15"/>
  <c r="S13" i="14"/>
  <c r="S14" i="15"/>
  <c r="S28" i="15"/>
  <c r="N10" i="16"/>
  <c r="O10" i="16" s="1"/>
  <c r="E18" i="17"/>
  <c r="E30" i="17"/>
  <c r="O24" i="17"/>
  <c r="O36" i="17"/>
  <c r="S14" i="14"/>
  <c r="S39" i="14"/>
  <c r="S17" i="15"/>
  <c r="S29" i="15"/>
  <c r="E19" i="17"/>
  <c r="E33" i="17"/>
  <c r="I19" i="17"/>
  <c r="I33" i="17"/>
  <c r="M28" i="17"/>
  <c r="Q17" i="15"/>
  <c r="Q29" i="15"/>
  <c r="S17" i="14"/>
  <c r="S29" i="14"/>
  <c r="S40" i="14"/>
  <c r="C14" i="17"/>
  <c r="E10" i="17"/>
  <c r="E20" i="17"/>
  <c r="E34" i="17"/>
  <c r="I10" i="17"/>
  <c r="I20" i="17"/>
  <c r="I34" i="17"/>
  <c r="K28" i="17"/>
  <c r="M10" i="17"/>
  <c r="M20" i="17"/>
  <c r="M34" i="17"/>
  <c r="S18" i="14"/>
  <c r="S30" i="14"/>
  <c r="S41" i="14"/>
  <c r="C17" i="17"/>
  <c r="C29" i="17"/>
  <c r="E11" i="17"/>
  <c r="E21" i="17"/>
  <c r="E35" i="17"/>
  <c r="I11" i="17"/>
  <c r="I21" i="17"/>
  <c r="I35" i="17"/>
  <c r="M11" i="17"/>
  <c r="M21" i="17"/>
  <c r="M35" i="17"/>
  <c r="M41" i="14"/>
  <c r="M12" i="15"/>
  <c r="M24" i="15"/>
  <c r="M36" i="15"/>
  <c r="Q19" i="15"/>
  <c r="Q33" i="15"/>
  <c r="I7" i="16"/>
  <c r="S19" i="14"/>
  <c r="R7" i="15"/>
  <c r="C10" i="17"/>
  <c r="C18" i="17"/>
  <c r="C30" i="17"/>
  <c r="G30" i="17"/>
  <c r="I12" i="17"/>
  <c r="I24" i="17"/>
  <c r="I36" i="17"/>
  <c r="K18" i="17"/>
  <c r="K30" i="17"/>
  <c r="M12" i="17"/>
  <c r="M24" i="17"/>
  <c r="M36" i="17"/>
  <c r="O18" i="17"/>
  <c r="O30" i="17"/>
  <c r="L33" i="14"/>
  <c r="P10" i="14"/>
  <c r="P7" i="14" s="1"/>
  <c r="P58" i="14" s="1"/>
  <c r="M13" i="15"/>
  <c r="M25" i="15"/>
  <c r="Q10" i="15"/>
  <c r="Q20" i="15"/>
  <c r="Q34" i="15"/>
  <c r="K7" i="16"/>
  <c r="C11" i="17"/>
  <c r="C19" i="17"/>
  <c r="C33" i="17"/>
  <c r="I13" i="17"/>
  <c r="I25" i="17"/>
  <c r="K19" i="17"/>
  <c r="K33" i="17"/>
  <c r="M13" i="17"/>
  <c r="M25" i="17"/>
  <c r="O34" i="17"/>
  <c r="O19" i="17"/>
  <c r="O33" i="17"/>
  <c r="F32" i="14"/>
  <c r="S26" i="14"/>
  <c r="S18" i="15"/>
  <c r="J33" i="14"/>
  <c r="L10" i="14"/>
  <c r="L7" i="14" s="1"/>
  <c r="M17" i="15"/>
  <c r="M29" i="15"/>
  <c r="R33" i="14"/>
  <c r="S19" i="15"/>
  <c r="S33" i="15"/>
  <c r="C20" i="17"/>
  <c r="C34" i="17"/>
  <c r="M18" i="15"/>
  <c r="M30" i="15"/>
  <c r="S35" i="14"/>
  <c r="S10" i="15"/>
  <c r="S20" i="15"/>
  <c r="S34" i="15"/>
  <c r="C21" i="17"/>
  <c r="B32" i="14"/>
  <c r="M19" i="15"/>
  <c r="M33" i="15"/>
  <c r="Q14" i="15"/>
  <c r="Q28" i="15"/>
  <c r="S21" i="14"/>
  <c r="S36" i="14"/>
  <c r="S11" i="15"/>
  <c r="S21" i="15"/>
  <c r="S35" i="15"/>
  <c r="C24" i="17"/>
  <c r="C36" i="17"/>
  <c r="O10" i="17"/>
  <c r="O20" i="17"/>
  <c r="M10" i="15"/>
  <c r="M20" i="15"/>
  <c r="M34" i="15"/>
  <c r="R10" i="14"/>
  <c r="R7" i="14" s="1"/>
  <c r="R58" i="14" s="1"/>
  <c r="S24" i="14"/>
  <c r="S37" i="14"/>
  <c r="S12" i="15"/>
  <c r="S24" i="15"/>
  <c r="S36" i="15"/>
  <c r="C25" i="17"/>
  <c r="M14" i="17"/>
  <c r="S30" i="15"/>
  <c r="H10" i="14"/>
  <c r="H7" i="14" s="1"/>
  <c r="H32" i="14"/>
  <c r="J32" i="14"/>
  <c r="P32" i="14"/>
  <c r="M21" i="15"/>
  <c r="M35" i="15"/>
  <c r="Q18" i="15"/>
  <c r="Q30" i="15"/>
  <c r="S11" i="14"/>
  <c r="S25" i="14"/>
  <c r="S38" i="14"/>
  <c r="S13" i="15"/>
  <c r="S25" i="15"/>
  <c r="K7" i="17"/>
  <c r="M7" i="17"/>
  <c r="O7" i="17"/>
  <c r="E7" i="17"/>
  <c r="G7" i="17"/>
  <c r="S34" i="14"/>
  <c r="R32" i="14"/>
  <c r="B7" i="15"/>
  <c r="H7" i="15"/>
  <c r="L32" i="14"/>
  <c r="H33" i="14"/>
  <c r="J10" i="14"/>
  <c r="J7" i="14" s="1"/>
  <c r="P33" i="14"/>
  <c r="L7" i="15"/>
  <c r="P7" i="15"/>
  <c r="M11" i="15"/>
  <c r="J7" i="15"/>
  <c r="F7" i="15"/>
  <c r="D41" i="14"/>
  <c r="E41" i="14" s="1"/>
  <c r="I41" i="14"/>
  <c r="Q41" i="14"/>
  <c r="O11" i="16" l="1"/>
  <c r="O13" i="16"/>
  <c r="O12" i="16"/>
  <c r="C10" i="15"/>
  <c r="O7" i="15"/>
  <c r="C41" i="14"/>
  <c r="O32" i="14"/>
  <c r="C20" i="15"/>
  <c r="C14" i="15"/>
  <c r="C34" i="15"/>
  <c r="S7" i="15"/>
  <c r="Q7" i="15"/>
  <c r="C7" i="17"/>
  <c r="C24" i="15"/>
  <c r="C13" i="15"/>
  <c r="C30" i="15"/>
  <c r="C29" i="15"/>
  <c r="C18" i="15"/>
  <c r="C36" i="15"/>
  <c r="M7" i="15"/>
  <c r="C19" i="15"/>
  <c r="C17" i="15"/>
  <c r="C25" i="15"/>
  <c r="C12" i="15"/>
  <c r="S32" i="14"/>
  <c r="C33" i="15"/>
  <c r="C21" i="15"/>
  <c r="C28" i="15"/>
  <c r="C11" i="15"/>
  <c r="C35" i="15"/>
  <c r="C7" i="15" l="1"/>
  <c r="P7" i="17"/>
  <c r="Q7" i="17"/>
  <c r="A32" i="16" l="1"/>
  <c r="A38" i="15"/>
  <c r="A100" i="4"/>
  <c r="A37" i="4"/>
  <c r="A44" i="14" s="1"/>
  <c r="A100" i="14" s="1"/>
  <c r="A99" i="2"/>
  <c r="A38" i="17"/>
  <c r="A58" i="14"/>
  <c r="A81" i="1"/>
  <c r="G21" i="14" l="1"/>
  <c r="Q39" i="14"/>
  <c r="Q29" i="14"/>
  <c r="Q38" i="14"/>
  <c r="Q34" i="14"/>
  <c r="K21" i="14"/>
  <c r="Q21" i="14"/>
  <c r="Q26" i="14"/>
  <c r="I21" i="14"/>
  <c r="Q14" i="14"/>
  <c r="Q35" i="14"/>
  <c r="Q17" i="14"/>
  <c r="Q40" i="14"/>
  <c r="Q36" i="14"/>
  <c r="Q30" i="14"/>
  <c r="Q24" i="14"/>
  <c r="Q18" i="14"/>
  <c r="Q12" i="14"/>
  <c r="Q37" i="14"/>
  <c r="Q11" i="14"/>
  <c r="Q32" i="14"/>
  <c r="Q25" i="14"/>
  <c r="M21" i="14"/>
  <c r="Q19" i="14"/>
  <c r="Q13" i="14"/>
  <c r="M37" i="14"/>
  <c r="K63" i="1"/>
  <c r="K37" i="14"/>
  <c r="I37" i="14"/>
  <c r="I40" i="14"/>
  <c r="I36" i="14"/>
  <c r="K30" i="14"/>
  <c r="K24" i="14"/>
  <c r="K18" i="14"/>
  <c r="K12" i="14"/>
  <c r="I30" i="14"/>
  <c r="I24" i="14"/>
  <c r="I18" i="14"/>
  <c r="I12" i="14"/>
  <c r="M73" i="1"/>
  <c r="K40" i="14"/>
  <c r="K36" i="14"/>
  <c r="M30" i="14"/>
  <c r="I29" i="14"/>
  <c r="M24" i="14"/>
  <c r="M18" i="14"/>
  <c r="I17" i="14"/>
  <c r="M12" i="14"/>
  <c r="D77" i="1"/>
  <c r="I77" i="1" s="1"/>
  <c r="K78" i="1"/>
  <c r="C39" i="14"/>
  <c r="M32" i="14"/>
  <c r="K53" i="1"/>
  <c r="K68" i="1"/>
  <c r="M38" i="14"/>
  <c r="K38" i="14"/>
  <c r="M19" i="14"/>
  <c r="M13" i="14"/>
  <c r="K32" i="14"/>
  <c r="M25" i="14"/>
  <c r="I38" i="14"/>
  <c r="K39" i="14"/>
  <c r="K35" i="14"/>
  <c r="M29" i="14"/>
  <c r="I26" i="14"/>
  <c r="M17" i="14"/>
  <c r="I14" i="14"/>
  <c r="K73" i="1"/>
  <c r="M40" i="14"/>
  <c r="I39" i="14"/>
  <c r="C38" i="14"/>
  <c r="M36" i="14"/>
  <c r="I35" i="14"/>
  <c r="K29" i="14"/>
  <c r="K17" i="14"/>
  <c r="D33" i="15"/>
  <c r="C40" i="14"/>
  <c r="I32" i="14"/>
  <c r="K19" i="14"/>
  <c r="K13" i="14"/>
  <c r="D10" i="16"/>
  <c r="L10" i="16"/>
  <c r="M68" i="1"/>
  <c r="M26" i="14"/>
  <c r="I25" i="14"/>
  <c r="I19" i="14"/>
  <c r="M14" i="14"/>
  <c r="I13" i="14"/>
  <c r="D57" i="1"/>
  <c r="E57" i="1" s="1"/>
  <c r="K58" i="1"/>
  <c r="D79" i="1"/>
  <c r="E79" i="1" s="1"/>
  <c r="M39" i="14"/>
  <c r="C37" i="14"/>
  <c r="M35" i="14"/>
  <c r="K14" i="14"/>
  <c r="M54" i="1"/>
  <c r="M57" i="1"/>
  <c r="M59" i="1"/>
  <c r="M64" i="1"/>
  <c r="M67" i="1"/>
  <c r="M69" i="1"/>
  <c r="M74" i="1"/>
  <c r="M77" i="1"/>
  <c r="M79" i="1"/>
  <c r="D13" i="15"/>
  <c r="K34" i="14"/>
  <c r="K26" i="14"/>
  <c r="K25" i="14"/>
  <c r="K11" i="14"/>
  <c r="J58" i="14"/>
  <c r="D12" i="15"/>
  <c r="D21" i="15"/>
  <c r="J10" i="16"/>
  <c r="I34" i="14"/>
  <c r="I11" i="14"/>
  <c r="H58" i="14"/>
  <c r="D10" i="15"/>
  <c r="D19" i="15"/>
  <c r="D29" i="15"/>
  <c r="D35" i="15"/>
  <c r="D67" i="1"/>
  <c r="E67" i="1" s="1"/>
  <c r="D20" i="15"/>
  <c r="D18" i="15"/>
  <c r="D28" i="15"/>
  <c r="D34" i="15"/>
  <c r="D54" i="1"/>
  <c r="E54" i="1" s="1"/>
  <c r="D59" i="1"/>
  <c r="E59" i="1" s="1"/>
  <c r="D30" i="15"/>
  <c r="D36" i="15"/>
  <c r="D98" i="14"/>
  <c r="E98" i="14" s="1"/>
  <c r="D97" i="14"/>
  <c r="E97" i="14" s="1"/>
  <c r="D96" i="14"/>
  <c r="E96" i="14" s="1"/>
  <c r="D95" i="14"/>
  <c r="E95" i="14" s="1"/>
  <c r="D94" i="14"/>
  <c r="E94" i="14" s="1"/>
  <c r="D93" i="14"/>
  <c r="E93" i="14" s="1"/>
  <c r="D92" i="14"/>
  <c r="E92" i="14" s="1"/>
  <c r="D91" i="14"/>
  <c r="E91" i="14" s="1"/>
  <c r="D90" i="14"/>
  <c r="E90" i="14" s="1"/>
  <c r="D89" i="14"/>
  <c r="E89" i="14" s="1"/>
  <c r="D88" i="14"/>
  <c r="E88" i="14" s="1"/>
  <c r="D87" i="14"/>
  <c r="E87" i="14" s="1"/>
  <c r="D86" i="14"/>
  <c r="E86" i="14" s="1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G40" i="14"/>
  <c r="D40" i="14"/>
  <c r="E40" i="14" s="1"/>
  <c r="G39" i="14"/>
  <c r="D39" i="14"/>
  <c r="E39" i="14" s="1"/>
  <c r="D38" i="14"/>
  <c r="E38" i="14" s="1"/>
  <c r="G38" i="14"/>
  <c r="G37" i="14"/>
  <c r="D37" i="14"/>
  <c r="E37" i="14" s="1"/>
  <c r="D36" i="14"/>
  <c r="E36" i="14" s="1"/>
  <c r="G36" i="14"/>
  <c r="G35" i="14"/>
  <c r="D35" i="14"/>
  <c r="E35" i="14" s="1"/>
  <c r="F33" i="14"/>
  <c r="D34" i="14"/>
  <c r="G34" i="14"/>
  <c r="G32" i="14"/>
  <c r="G30" i="14"/>
  <c r="D30" i="14"/>
  <c r="E30" i="14" s="1"/>
  <c r="G29" i="14"/>
  <c r="D29" i="14"/>
  <c r="E29" i="14" s="1"/>
  <c r="G26" i="14"/>
  <c r="D26" i="14"/>
  <c r="E26" i="14" s="1"/>
  <c r="D25" i="14"/>
  <c r="E25" i="14" s="1"/>
  <c r="G25" i="14"/>
  <c r="D24" i="14"/>
  <c r="E24" i="14" s="1"/>
  <c r="G24" i="14"/>
  <c r="D21" i="14"/>
  <c r="E21" i="14" s="1"/>
  <c r="D20" i="14"/>
  <c r="G19" i="14"/>
  <c r="D19" i="14"/>
  <c r="E19" i="14" s="1"/>
  <c r="D18" i="14"/>
  <c r="E18" i="14" s="1"/>
  <c r="G18" i="14"/>
  <c r="D17" i="14"/>
  <c r="E17" i="14" s="1"/>
  <c r="G17" i="14"/>
  <c r="G14" i="14"/>
  <c r="D14" i="14"/>
  <c r="E14" i="14" s="1"/>
  <c r="G13" i="14"/>
  <c r="D13" i="14"/>
  <c r="E13" i="14" s="1"/>
  <c r="D12" i="14"/>
  <c r="E12" i="14" s="1"/>
  <c r="G12" i="14"/>
  <c r="F10" i="14"/>
  <c r="F7" i="14" s="1"/>
  <c r="F58" i="14" s="1"/>
  <c r="D11" i="14"/>
  <c r="G11" i="14"/>
  <c r="D17" i="15"/>
  <c r="F10" i="16"/>
  <c r="D11" i="15"/>
  <c r="M53" i="1"/>
  <c r="M78" i="1"/>
  <c r="D53" i="1"/>
  <c r="G53" i="1" s="1"/>
  <c r="K54" i="1"/>
  <c r="K57" i="1"/>
  <c r="D58" i="1"/>
  <c r="E58" i="1" s="1"/>
  <c r="K59" i="1"/>
  <c r="D63" i="1"/>
  <c r="E63" i="1" s="1"/>
  <c r="K64" i="1"/>
  <c r="K67" i="1"/>
  <c r="D68" i="1"/>
  <c r="E68" i="1" s="1"/>
  <c r="K69" i="1"/>
  <c r="D73" i="1"/>
  <c r="E73" i="1" s="1"/>
  <c r="K74" i="1"/>
  <c r="K77" i="1"/>
  <c r="D78" i="1"/>
  <c r="E78" i="1" s="1"/>
  <c r="K79" i="1"/>
  <c r="D25" i="15"/>
  <c r="B10" i="16"/>
  <c r="D64" i="1"/>
  <c r="G64" i="1" s="1"/>
  <c r="D69" i="1"/>
  <c r="G69" i="1" s="1"/>
  <c r="D74" i="1"/>
  <c r="G74" i="1" s="1"/>
  <c r="M58" i="1"/>
  <c r="M63" i="1"/>
  <c r="M34" i="14"/>
  <c r="B33" i="14"/>
  <c r="M11" i="14"/>
  <c r="B10" i="14"/>
  <c r="O10" i="14" s="1"/>
  <c r="L58" i="14"/>
  <c r="D14" i="15"/>
  <c r="D24" i="15"/>
  <c r="H10" i="16"/>
  <c r="E10" i="16" l="1"/>
  <c r="E11" i="16"/>
  <c r="E12" i="16"/>
  <c r="E13" i="16"/>
  <c r="I10" i="16"/>
  <c r="I11" i="16"/>
  <c r="I12" i="16"/>
  <c r="I13" i="16"/>
  <c r="M10" i="16"/>
  <c r="M11" i="16"/>
  <c r="M12" i="16"/>
  <c r="M13" i="16"/>
  <c r="K10" i="16"/>
  <c r="K11" i="16"/>
  <c r="K13" i="16"/>
  <c r="K12" i="16"/>
  <c r="G10" i="16"/>
  <c r="G11" i="16"/>
  <c r="G13" i="16"/>
  <c r="G12" i="16"/>
  <c r="E61" i="14"/>
  <c r="E67" i="14"/>
  <c r="E75" i="14"/>
  <c r="E83" i="14"/>
  <c r="E68" i="14"/>
  <c r="E76" i="14"/>
  <c r="E84" i="14"/>
  <c r="E66" i="14"/>
  <c r="E77" i="14"/>
  <c r="E62" i="14"/>
  <c r="E70" i="14"/>
  <c r="E78" i="14"/>
  <c r="E82" i="14"/>
  <c r="E63" i="14"/>
  <c r="E71" i="14"/>
  <c r="E79" i="14"/>
  <c r="E74" i="14"/>
  <c r="E69" i="14"/>
  <c r="E64" i="14"/>
  <c r="E72" i="14"/>
  <c r="E80" i="14"/>
  <c r="E65" i="14"/>
  <c r="E73" i="14"/>
  <c r="E81" i="14"/>
  <c r="S33" i="14"/>
  <c r="O33" i="14"/>
  <c r="B7" i="14"/>
  <c r="C26" i="14" s="1"/>
  <c r="S10" i="14"/>
  <c r="C12" i="16"/>
  <c r="C13" i="16"/>
  <c r="C10" i="16"/>
  <c r="C7" i="16" s="1"/>
  <c r="C11" i="16"/>
  <c r="E11" i="15"/>
  <c r="I11" i="15"/>
  <c r="K11" i="15"/>
  <c r="E13" i="15"/>
  <c r="I13" i="15"/>
  <c r="K13" i="15"/>
  <c r="E12" i="15"/>
  <c r="I12" i="15"/>
  <c r="K12" i="15"/>
  <c r="E25" i="15"/>
  <c r="I25" i="15"/>
  <c r="K25" i="15"/>
  <c r="E30" i="15"/>
  <c r="K30" i="15"/>
  <c r="I30" i="15"/>
  <c r="E21" i="15"/>
  <c r="I21" i="15"/>
  <c r="K21" i="15"/>
  <c r="E24" i="15"/>
  <c r="I24" i="15"/>
  <c r="K24" i="15"/>
  <c r="E28" i="15"/>
  <c r="I28" i="15"/>
  <c r="K28" i="15"/>
  <c r="E18" i="15"/>
  <c r="I18" i="15"/>
  <c r="K18" i="15"/>
  <c r="E29" i="15"/>
  <c r="I29" i="15"/>
  <c r="K29" i="15"/>
  <c r="E33" i="15"/>
  <c r="K33" i="15"/>
  <c r="I33" i="15"/>
  <c r="I35" i="15"/>
  <c r="E35" i="15"/>
  <c r="K35" i="15"/>
  <c r="I17" i="15"/>
  <c r="E17" i="15"/>
  <c r="K17" i="15"/>
  <c r="E20" i="15"/>
  <c r="I20" i="15"/>
  <c r="K20" i="15"/>
  <c r="E19" i="15"/>
  <c r="I19" i="15"/>
  <c r="K19" i="15"/>
  <c r="I14" i="15"/>
  <c r="E14" i="15"/>
  <c r="K14" i="15"/>
  <c r="E34" i="15"/>
  <c r="I34" i="15"/>
  <c r="K34" i="15"/>
  <c r="D32" i="14"/>
  <c r="E32" i="14" s="1"/>
  <c r="E36" i="15"/>
  <c r="I36" i="15"/>
  <c r="K36" i="15"/>
  <c r="E10" i="15"/>
  <c r="K10" i="15"/>
  <c r="I10" i="15"/>
  <c r="D7" i="15"/>
  <c r="Q10" i="14"/>
  <c r="Q33" i="14"/>
  <c r="G12" i="15"/>
  <c r="G17" i="15"/>
  <c r="G30" i="15"/>
  <c r="G25" i="15"/>
  <c r="G20" i="15"/>
  <c r="G21" i="15"/>
  <c r="G29" i="15"/>
  <c r="G10" i="15"/>
  <c r="G28" i="15"/>
  <c r="G35" i="15"/>
  <c r="G18" i="15"/>
  <c r="G13" i="15"/>
  <c r="G36" i="15"/>
  <c r="G11" i="15"/>
  <c r="G19" i="15"/>
  <c r="G24" i="15"/>
  <c r="G33" i="15"/>
  <c r="G34" i="15"/>
  <c r="G14" i="15"/>
  <c r="C33" i="14"/>
  <c r="G77" i="1"/>
  <c r="C35" i="14"/>
  <c r="G58" i="1"/>
  <c r="I67" i="1"/>
  <c r="G54" i="1"/>
  <c r="E77" i="1"/>
  <c r="I54" i="1"/>
  <c r="G63" i="1"/>
  <c r="C34" i="14"/>
  <c r="M33" i="14"/>
  <c r="G78" i="1"/>
  <c r="C36" i="14"/>
  <c r="G73" i="1"/>
  <c r="K33" i="14"/>
  <c r="I79" i="1"/>
  <c r="G33" i="14"/>
  <c r="I57" i="1"/>
  <c r="G10" i="14"/>
  <c r="G79" i="1"/>
  <c r="G57" i="1"/>
  <c r="I58" i="1"/>
  <c r="G68" i="1"/>
  <c r="I74" i="1"/>
  <c r="E74" i="1"/>
  <c r="E11" i="14"/>
  <c r="D10" i="14"/>
  <c r="G59" i="1"/>
  <c r="I10" i="14"/>
  <c r="I73" i="1"/>
  <c r="I59" i="1"/>
  <c r="I78" i="1"/>
  <c r="I63" i="1"/>
  <c r="I69" i="1"/>
  <c r="E69" i="1"/>
  <c r="E34" i="14"/>
  <c r="D33" i="14"/>
  <c r="E33" i="14" s="1"/>
  <c r="I64" i="1"/>
  <c r="E64" i="1"/>
  <c r="M10" i="14"/>
  <c r="I33" i="14"/>
  <c r="I53" i="1"/>
  <c r="E53" i="1"/>
  <c r="G67" i="1"/>
  <c r="K10" i="14"/>
  <c r="I68" i="1"/>
  <c r="C29" i="14" l="1"/>
  <c r="C21" i="14"/>
  <c r="C14" i="14"/>
  <c r="C24" i="14"/>
  <c r="C20" i="14"/>
  <c r="C30" i="14"/>
  <c r="C10" i="14"/>
  <c r="C7" i="14" s="1"/>
  <c r="C58" i="14" s="1"/>
  <c r="Q7" i="14"/>
  <c r="Q58" i="14" s="1"/>
  <c r="C25" i="14"/>
  <c r="O7" i="14"/>
  <c r="O58" i="14" s="1"/>
  <c r="C12" i="14"/>
  <c r="B58" i="14"/>
  <c r="S7" i="14"/>
  <c r="S58" i="14" s="1"/>
  <c r="C13" i="14"/>
  <c r="C19" i="14"/>
  <c r="M7" i="14"/>
  <c r="M58" i="14" s="1"/>
  <c r="C18" i="14"/>
  <c r="I7" i="14"/>
  <c r="I58" i="14" s="1"/>
  <c r="C11" i="14"/>
  <c r="C17" i="14"/>
  <c r="K7" i="14"/>
  <c r="K58" i="14" s="1"/>
  <c r="G7" i="14"/>
  <c r="G58" i="14" s="1"/>
  <c r="E7" i="15"/>
  <c r="I7" i="15"/>
  <c r="G7" i="15"/>
  <c r="K7" i="15"/>
  <c r="E10" i="14"/>
  <c r="D7" i="14"/>
  <c r="C68" i="14" l="1"/>
  <c r="C73" i="14"/>
  <c r="C77" i="14"/>
  <c r="C62" i="14"/>
  <c r="C80" i="14"/>
  <c r="C74" i="14"/>
  <c r="C69" i="14"/>
  <c r="C61" i="14"/>
  <c r="C75" i="14"/>
  <c r="C65" i="14"/>
  <c r="C78" i="14"/>
  <c r="C95" i="14"/>
  <c r="C94" i="14"/>
  <c r="C81" i="14"/>
  <c r="C98" i="14"/>
  <c r="C93" i="14"/>
  <c r="C97" i="14"/>
  <c r="C71" i="14"/>
  <c r="C86" i="14"/>
  <c r="C96" i="14"/>
  <c r="C63" i="14"/>
  <c r="C70" i="14"/>
  <c r="C83" i="14"/>
  <c r="C67" i="14"/>
  <c r="C82" i="14"/>
  <c r="C87" i="14"/>
  <c r="C64" i="14"/>
  <c r="C91" i="14"/>
  <c r="C92" i="14"/>
  <c r="C90" i="14"/>
  <c r="C84" i="14"/>
  <c r="C72" i="14"/>
  <c r="C76" i="14"/>
  <c r="C88" i="14"/>
  <c r="C79" i="14"/>
  <c r="C66" i="14"/>
  <c r="C89" i="14"/>
  <c r="E7" i="14"/>
  <c r="E58" i="14" s="1"/>
  <c r="D58" i="14"/>
</calcChain>
</file>

<file path=xl/sharedStrings.xml><?xml version="1.0" encoding="utf-8"?>
<sst xmlns="http://schemas.openxmlformats.org/spreadsheetml/2006/main" count="518" uniqueCount="138">
  <si>
    <t>Total</t>
  </si>
  <si>
    <t>Distrito Central</t>
  </si>
  <si>
    <t>San Pedro Sula</t>
  </si>
  <si>
    <t>No.</t>
  </si>
  <si>
    <t>Estudia y Trabaja</t>
  </si>
  <si>
    <t>Solo Trabaja</t>
  </si>
  <si>
    <t>Solo Estudia</t>
  </si>
  <si>
    <t>Sexo</t>
  </si>
  <si>
    <t>Rango de Edad</t>
  </si>
  <si>
    <t>Trabajan</t>
  </si>
  <si>
    <t>Ni Trabaja Ni Estudia</t>
  </si>
  <si>
    <t>Categorías</t>
  </si>
  <si>
    <t xml:space="preserve">Total </t>
  </si>
  <si>
    <t>Años de Estudio Promedio</t>
  </si>
  <si>
    <t>Nivel Educativo</t>
  </si>
  <si>
    <t>Ingreso Promedio de los que Trabajan</t>
  </si>
  <si>
    <t>Nivel Educativo del jefe del Hogar</t>
  </si>
  <si>
    <t>Rango de Edad del Jefe del Hogar</t>
  </si>
  <si>
    <t>Conformación del Hogar</t>
  </si>
  <si>
    <t>Urbano</t>
  </si>
  <si>
    <t>Rural</t>
  </si>
  <si>
    <t>Dominio</t>
  </si>
  <si>
    <t>Niños</t>
  </si>
  <si>
    <t>Niñas</t>
  </si>
  <si>
    <t>Sin Nivel</t>
  </si>
  <si>
    <t>Primaria</t>
  </si>
  <si>
    <t>Secundaria</t>
  </si>
  <si>
    <t>Superior</t>
  </si>
  <si>
    <t>No sabe, no responde</t>
  </si>
  <si>
    <t xml:space="preserve"> Resto urbano</t>
  </si>
  <si>
    <t>Resto urbano</t>
  </si>
  <si>
    <t>1/ Porcentaje por columna</t>
  </si>
  <si>
    <t>2/ Porcentaje por filas</t>
  </si>
  <si>
    <t>Total Nacional 2/</t>
  </si>
  <si>
    <t>Urbano 2/</t>
  </si>
  <si>
    <t>Rural 2/</t>
  </si>
  <si>
    <t>Distrito Central 2/</t>
  </si>
  <si>
    <t>San Pedro Sula 2/</t>
  </si>
  <si>
    <t>Resto Urbano 2/</t>
  </si>
  <si>
    <t>% 1/</t>
  </si>
  <si>
    <t>% 2/</t>
  </si>
  <si>
    <t>Vive con ambos padres</t>
  </si>
  <si>
    <t>Vive solo con el padre</t>
  </si>
  <si>
    <t>Vive solo con la madre</t>
  </si>
  <si>
    <t>No es hijo del jefe</t>
  </si>
  <si>
    <t xml:space="preserve"> AEP = Años de Estudio Promedio</t>
  </si>
  <si>
    <t>De 5 a 9 años</t>
  </si>
  <si>
    <t>De 10 a 14 años</t>
  </si>
  <si>
    <t>De 15 a 17 años</t>
  </si>
  <si>
    <t>Numero de salarios mínimos /3</t>
  </si>
  <si>
    <t>Menos de un salario</t>
  </si>
  <si>
    <t>De 1 a 2 salarios</t>
  </si>
  <si>
    <t>De 2 a 3 salarios</t>
  </si>
  <si>
    <t>De 3 a 4 salarios</t>
  </si>
  <si>
    <t>De 4 salarios y más</t>
  </si>
  <si>
    <t>Rama de actividad (1 Dig.)</t>
  </si>
  <si>
    <t>Industria manufacturera</t>
  </si>
  <si>
    <t>Total ocupados</t>
  </si>
  <si>
    <t>Publico</t>
  </si>
  <si>
    <t>Privado</t>
  </si>
  <si>
    <t>Domestico</t>
  </si>
  <si>
    <t>Cuenta Propia</t>
  </si>
  <si>
    <t>Trabajador no remunerado</t>
  </si>
  <si>
    <t>Realiza quehaceres del hogar</t>
  </si>
  <si>
    <t>Menor de edad</t>
  </si>
  <si>
    <t>Discapacitado</t>
  </si>
  <si>
    <t>Otro</t>
  </si>
  <si>
    <t>Ocupado</t>
  </si>
  <si>
    <t>Desocupado</t>
  </si>
  <si>
    <t>Inactivo</t>
  </si>
  <si>
    <t>Cuadro No. 1. Población de 5 a 17 años por condición de trabajo, según dominio , sexo y rango de edad</t>
  </si>
  <si>
    <t>Cuadro No. 2. años de estudio promedio de la población de 5 a 17 años por condición de trabajo, según dominio, sexo y rango de edad</t>
  </si>
  <si>
    <t>Sexo del jefe del hogar</t>
  </si>
  <si>
    <t>Total  población</t>
  </si>
  <si>
    <t>Condición actual</t>
  </si>
  <si>
    <t>Condición de actividad del jefe del hogar</t>
  </si>
  <si>
    <t>Jefe menor e igual a 25 años</t>
  </si>
  <si>
    <t>Jefe 26 a 30 años</t>
  </si>
  <si>
    <t>Jefe 31 a 40 años</t>
  </si>
  <si>
    <t>Jefe 41 a 50 años</t>
  </si>
  <si>
    <t>Jefe de 51 años y más</t>
  </si>
  <si>
    <t>1/ Porcentaje por columnas</t>
  </si>
  <si>
    <t>2/ Porcentaje por  filas</t>
  </si>
  <si>
    <t>....Continuación</t>
  </si>
  <si>
    <t>Cuadro No. 3. Ingreso promedio de la población de 5 a 17 años por condición de trabajo, según dominio,  sexo y rango de edad</t>
  </si>
  <si>
    <t>.....Continuación</t>
  </si>
  <si>
    <t>AEP = Años de Estudio Promedio</t>
  </si>
  <si>
    <t>Hombre</t>
  </si>
  <si>
    <t>Mujere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</si>
  <si>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</si>
  <si>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</si>
  <si>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</si>
  <si>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</si>
  <si>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</si>
  <si>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</si>
  <si>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</si>
  <si>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</si>
  <si>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</si>
  <si>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</si>
  <si>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</si>
  <si>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</si>
  <si>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</si>
  <si>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</si>
  <si>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</si>
  <si>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</si>
  <si>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</si>
  <si>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</si>
  <si>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</si>
  <si>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</si>
  <si>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</si>
  <si>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Busca trabajo por primera vez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</si>
  <si>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</si>
  <si>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</si>
  <si>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</si>
  <si>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</si>
  <si>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</si>
  <si>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</si>
  <si>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</si>
  <si>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</si>
  <si>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</si>
  <si>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</si>
  <si>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</si>
  <si>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 xml:space="preserve">Ocupación </t>
  </si>
  <si>
    <t>Rama de actividad NO especificadas</t>
  </si>
  <si>
    <t>Contratista dependiente</t>
  </si>
  <si>
    <t>Menos de 1 salario y trabaja menos de una jornada laboral</t>
  </si>
  <si>
    <t>Menos de 1 salario y trabaja mas de una jornada laboral</t>
  </si>
  <si>
    <t>Menos de 1 salario y no declaran horas</t>
  </si>
  <si>
    <t>No declara Ingresos</t>
  </si>
  <si>
    <t>3/ No. de salarios mínimos (personas que declaran ingresos) y trabajan 40 Hrs.en ele sector Publico y 44 Hrs.en el sector Privado</t>
  </si>
  <si>
    <t>Cuadro No. 4. Población de 5 a 17 años por condición de trabajo y años de estudio, según dominio, nivel educativo,  rango de edad, sexo, Número de salarios mínimos, Ramada de Actividad y Ocupación</t>
  </si>
  <si>
    <t>Aprendiz</t>
  </si>
  <si>
    <t>Fuente: Instituto Nacional de Estadística (INE).  LXXIV Encuesta Permanente de Hogares de Propósitos Múltiples, Junio 2022.</t>
  </si>
  <si>
    <t>Cuadro No. 5. Población de 5 a 17 años por condición de trabajo y años de estudio, según  nivel educativo del jefe, rango de edad del jefe, sexo del jefe, condición de actividad del jefe de hogar y conformación del hogar</t>
  </si>
  <si>
    <t>Asalariados</t>
  </si>
  <si>
    <t>Cuadro No. 6. Población de 5 a 17 años por condición de trabajo, según dominio, nivel educativo,  rango de edad  y sexo</t>
  </si>
  <si>
    <t>Cuadro No. 7. Población de 5 a 17 años por condición de trabajo, según , nivel educativo del jefe, rango de edad del jefe,Sexo del jefe de hogar Condición de actividad del jefe del hogar  y conformación del hogar</t>
  </si>
  <si>
    <t>Solo trabaja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</si>
</sst>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#,##0.0"/>
    <numFmt numFmtId="170" formatCode="_-* #,##0_-;\-* #,##0_-;_-* &quot;-&quot;?_-;_-@_-"/>
    <numFmt numFmtId="171" formatCode="_-* #,##0.0_-;\-* #,##0.0_-;_-* &quot;-&quot;_-;_-@_-"/>
    <numFmt numFmtId="172" formatCode="_(* #,##0.0_);_(* \(#,##0.0\);_(* &quot;-&quot;_);_(@_)"/>
    <numFmt numFmtId="173" formatCode="_(* #,##0.0_);_(* \(#,##0.0\);_(* &quot;-&quot;??_);_(@_)"/>
  </numFmts>
  <fonts count="9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166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167" fontId="2" fillId="0" borderId="0" xfId="1" applyNumberFormat="1" applyFont="1" applyFill="1" applyBorder="1"/>
    <xf numFmtId="0" fontId="2" fillId="0" borderId="0" xfId="0" applyFont="1"/>
    <xf numFmtId="166" fontId="2" fillId="0" borderId="0" xfId="1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7" fontId="0" fillId="0" borderId="0" xfId="1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166" fontId="3" fillId="0" borderId="0" xfId="1" applyNumberFormat="1" applyFont="1" applyBorder="1"/>
    <xf numFmtId="167" fontId="2" fillId="0" borderId="0" xfId="0" applyNumberFormat="1" applyFont="1"/>
    <xf numFmtId="167" fontId="2" fillId="0" borderId="0" xfId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166" fontId="2" fillId="0" borderId="0" xfId="1" applyNumberFormat="1" applyFont="1" applyBorder="1" applyAlignment="1">
      <alignment horizontal="left" indent="1"/>
    </xf>
    <xf numFmtId="167" fontId="2" fillId="0" borderId="0" xfId="1" applyNumberFormat="1" applyFont="1" applyBorder="1" applyAlignment="1">
      <alignment horizontal="left"/>
    </xf>
    <xf numFmtId="167" fontId="0" fillId="0" borderId="0" xfId="1" applyNumberFormat="1" applyFont="1" applyBorder="1" applyAlignment="1">
      <alignment horizontal="left" indent="1"/>
    </xf>
    <xf numFmtId="167" fontId="4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7" fontId="0" fillId="0" borderId="0" xfId="1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2"/>
    </xf>
    <xf numFmtId="167" fontId="3" fillId="0" borderId="0" xfId="1" applyNumberFormat="1" applyFont="1" applyBorder="1" applyAlignment="1">
      <alignment horizontal="left" indent="2"/>
    </xf>
    <xf numFmtId="168" fontId="0" fillId="0" borderId="0" xfId="1" applyNumberFormat="1" applyFont="1"/>
    <xf numFmtId="168" fontId="2" fillId="0" borderId="1" xfId="1" applyNumberFormat="1" applyFont="1" applyBorder="1" applyAlignment="1">
      <alignment horizontal="center"/>
    </xf>
    <xf numFmtId="168" fontId="0" fillId="0" borderId="0" xfId="1" applyNumberFormat="1" applyFont="1" applyBorder="1"/>
    <xf numFmtId="168" fontId="0" fillId="0" borderId="0" xfId="0" applyNumberFormat="1"/>
    <xf numFmtId="168" fontId="3" fillId="0" borderId="0" xfId="1" applyNumberFormat="1" applyFont="1" applyBorder="1"/>
    <xf numFmtId="168" fontId="2" fillId="0" borderId="0" xfId="1" applyNumberFormat="1" applyFont="1" applyFill="1" applyBorder="1"/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NumberFormat="1" applyFont="1" applyFill="1" applyBorder="1"/>
    <xf numFmtId="0" fontId="4" fillId="0" borderId="0" xfId="0" applyFont="1" applyAlignment="1">
      <alignment horizontal="left" indent="1"/>
    </xf>
    <xf numFmtId="17" fontId="0" fillId="0" borderId="0" xfId="0" applyNumberFormat="1"/>
    <xf numFmtId="166" fontId="2" fillId="0" borderId="0" xfId="1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167" fontId="2" fillId="2" borderId="0" xfId="1" applyNumberFormat="1" applyFont="1" applyFill="1" applyBorder="1"/>
    <xf numFmtId="166" fontId="2" fillId="2" borderId="0" xfId="1" applyNumberFormat="1" applyFont="1" applyFill="1" applyBorder="1"/>
    <xf numFmtId="167" fontId="2" fillId="2" borderId="0" xfId="1" applyNumberFormat="1" applyFont="1" applyFill="1"/>
    <xf numFmtId="167" fontId="2" fillId="0" borderId="2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7" fontId="3" fillId="0" borderId="0" xfId="6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vertical="center" wrapText="1"/>
    </xf>
    <xf numFmtId="167" fontId="0" fillId="0" borderId="0" xfId="1" applyNumberFormat="1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7" fontId="2" fillId="0" borderId="0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/>
    <xf numFmtId="167" fontId="4" fillId="0" borderId="0" xfId="1" applyNumberFormat="1" applyFont="1" applyFill="1" applyBorder="1"/>
    <xf numFmtId="166" fontId="6" fillId="0" borderId="0" xfId="1" applyNumberFormat="1" applyFont="1" applyBorder="1"/>
    <xf numFmtId="164" fontId="5" fillId="0" borderId="0" xfId="1" applyNumberFormat="1" applyFont="1" applyBorder="1"/>
    <xf numFmtId="168" fontId="5" fillId="0" borderId="0" xfId="1" applyNumberFormat="1" applyFont="1" applyBorder="1"/>
    <xf numFmtId="166" fontId="5" fillId="0" borderId="0" xfId="1" applyNumberFormat="1" applyFont="1" applyBorder="1"/>
    <xf numFmtId="167" fontId="2" fillId="0" borderId="1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left"/>
    </xf>
    <xf numFmtId="166" fontId="3" fillId="0" borderId="0" xfId="1" applyNumberFormat="1" applyFont="1" applyFill="1" applyBorder="1"/>
    <xf numFmtId="166" fontId="3" fillId="0" borderId="0" xfId="1" applyNumberFormat="1" applyFont="1" applyBorder="1" applyAlignment="1">
      <alignment horizontal="left" indent="2"/>
    </xf>
    <xf numFmtId="168" fontId="2" fillId="0" borderId="0" xfId="0" applyNumberFormat="1" applyFont="1" applyAlignment="1">
      <alignment horizontal="center" wrapText="1"/>
    </xf>
    <xf numFmtId="166" fontId="2" fillId="0" borderId="0" xfId="1" applyNumberFormat="1" applyFont="1"/>
    <xf numFmtId="166" fontId="2" fillId="2" borderId="0" xfId="1" applyNumberFormat="1" applyFont="1" applyFill="1"/>
    <xf numFmtId="166" fontId="2" fillId="0" borderId="0" xfId="1" applyNumberFormat="1" applyFont="1" applyBorder="1" applyAlignment="1">
      <alignment horizontal="left"/>
    </xf>
    <xf numFmtId="168" fontId="2" fillId="0" borderId="0" xfId="1" applyNumberFormat="1" applyFont="1" applyBorder="1" applyAlignment="1">
      <alignment horizontal="center" wrapText="1"/>
    </xf>
    <xf numFmtId="166" fontId="0" fillId="0" borderId="0" xfId="1" applyNumberFormat="1" applyFont="1" applyBorder="1" applyAlignment="1">
      <alignment horizontal="left" indent="2"/>
    </xf>
    <xf numFmtId="168" fontId="0" fillId="0" borderId="0" xfId="1" applyNumberFormat="1" applyFont="1" applyBorder="1" applyAlignment="1">
      <alignment horizontal="center"/>
    </xf>
    <xf numFmtId="170" fontId="2" fillId="0" borderId="0" xfId="1" applyNumberFormat="1" applyFont="1" applyBorder="1" applyAlignment="1">
      <alignment horizontal="center"/>
    </xf>
    <xf numFmtId="167" fontId="2" fillId="0" borderId="0" xfId="1" applyNumberFormat="1" applyFont="1" applyFill="1" applyBorder="1" applyAlignment="1"/>
    <xf numFmtId="168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Border="1"/>
    <xf numFmtId="167" fontId="3" fillId="0" borderId="0" xfId="1" applyNumberFormat="1" applyFont="1" applyBorder="1" applyAlignment="1">
      <alignment horizontal="left" indent="1"/>
    </xf>
    <xf numFmtId="167" fontId="7" fillId="0" borderId="0" xfId="1" applyNumberFormat="1" applyFont="1" applyFill="1" applyBorder="1" applyAlignment="1"/>
    <xf numFmtId="168" fontId="5" fillId="0" borderId="0" xfId="1" applyNumberFormat="1" applyFont="1"/>
    <xf numFmtId="164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5" fillId="0" borderId="0" xfId="1" applyNumberFormat="1" applyFont="1" applyBorder="1" applyAlignment="1">
      <alignment horizontal="left" indent="1"/>
    </xf>
    <xf numFmtId="167" fontId="0" fillId="0" borderId="1" xfId="1" applyNumberFormat="1" applyFont="1" applyBorder="1" applyAlignment="1">
      <alignment horizontal="left" indent="2"/>
    </xf>
    <xf numFmtId="167" fontId="0" fillId="0" borderId="1" xfId="1" applyNumberFormat="1" applyFont="1" applyBorder="1"/>
    <xf numFmtId="168" fontId="0" fillId="0" borderId="1" xfId="1" applyNumberFormat="1" applyFont="1" applyBorder="1"/>
    <xf numFmtId="166" fontId="3" fillId="0" borderId="1" xfId="1" applyNumberFormat="1" applyFont="1" applyBorder="1" applyAlignment="1">
      <alignment horizontal="left" indent="2"/>
    </xf>
    <xf numFmtId="168" fontId="0" fillId="0" borderId="1" xfId="0" applyNumberFormat="1" applyBorder="1"/>
    <xf numFmtId="166" fontId="0" fillId="0" borderId="1" xfId="1" applyNumberFormat="1" applyFont="1" applyBorder="1" applyAlignment="1">
      <alignment horizontal="left" indent="2"/>
    </xf>
    <xf numFmtId="167" fontId="3" fillId="0" borderId="1" xfId="1" applyNumberFormat="1" applyFont="1" applyBorder="1"/>
    <xf numFmtId="0" fontId="0" fillId="0" borderId="1" xfId="0" applyBorder="1"/>
    <xf numFmtId="166" fontId="0" fillId="0" borderId="1" xfId="1" applyNumberFormat="1" applyFont="1" applyBorder="1"/>
    <xf numFmtId="3" fontId="3" fillId="0" borderId="1" xfId="0" applyNumberFormat="1" applyFont="1" applyBorder="1" applyAlignment="1">
      <alignment horizontal="left" indent="2"/>
    </xf>
    <xf numFmtId="164" fontId="3" fillId="0" borderId="1" xfId="1" applyNumberFormat="1" applyFont="1" applyBorder="1"/>
    <xf numFmtId="166" fontId="3" fillId="0" borderId="1" xfId="1" applyNumberFormat="1" applyFont="1" applyBorder="1"/>
    <xf numFmtId="164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1" applyNumberFormat="1" applyFont="1" applyBorder="1"/>
    <xf numFmtId="167" fontId="3" fillId="0" borderId="1" xfId="1" applyNumberFormat="1" applyFont="1" applyBorder="1" applyAlignment="1">
      <alignment horizontal="left" indent="2"/>
    </xf>
    <xf numFmtId="168" fontId="3" fillId="0" borderId="1" xfId="1" applyNumberFormat="1" applyFont="1" applyBorder="1"/>
    <xf numFmtId="166" fontId="2" fillId="0" borderId="0" xfId="2" applyNumberFormat="1" applyFont="1" applyBorder="1"/>
    <xf numFmtId="166" fontId="8" fillId="0" borderId="0" xfId="2" applyNumberFormat="1" applyBorder="1"/>
    <xf numFmtId="166" fontId="2" fillId="0" borderId="0" xfId="2" applyNumberFormat="1" applyFont="1" applyBorder="1" applyAlignment="1">
      <alignment horizontal="left" indent="1"/>
    </xf>
    <xf numFmtId="167" fontId="0" fillId="0" borderId="0" xfId="2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166" fontId="2" fillId="0" borderId="0" xfId="3" applyNumberFormat="1" applyFont="1" applyBorder="1"/>
    <xf numFmtId="167" fontId="2" fillId="0" borderId="0" xfId="3" applyNumberFormat="1" applyFont="1" applyBorder="1"/>
    <xf numFmtId="166" fontId="2" fillId="0" borderId="0" xfId="3" applyNumberFormat="1" applyFont="1" applyBorder="1" applyAlignment="1">
      <alignment horizontal="left" indent="1"/>
    </xf>
    <xf numFmtId="1" fontId="8" fillId="0" borderId="0" xfId="3" applyNumberFormat="1" applyBorder="1" applyAlignment="1">
      <alignment horizontal="left" indent="1"/>
    </xf>
    <xf numFmtId="167" fontId="3" fillId="0" borderId="0" xfId="3" applyNumberFormat="1" applyFont="1" applyBorder="1" applyAlignment="1">
      <alignment horizontal="left" indent="2"/>
    </xf>
    <xf numFmtId="166" fontId="2" fillId="0" borderId="0" xfId="4" applyNumberFormat="1" applyFont="1" applyBorder="1"/>
    <xf numFmtId="167" fontId="2" fillId="0" borderId="0" xfId="4" applyNumberFormat="1" applyFont="1" applyBorder="1"/>
    <xf numFmtId="166" fontId="2" fillId="0" borderId="0" xfId="4" applyNumberFormat="1" applyFont="1" applyBorder="1" applyAlignment="1">
      <alignment horizontal="left" indent="1"/>
    </xf>
    <xf numFmtId="167" fontId="0" fillId="0" borderId="0" xfId="4" applyNumberFormat="1" applyFont="1" applyBorder="1" applyAlignment="1">
      <alignment horizontal="left" indent="2"/>
    </xf>
    <xf numFmtId="167" fontId="3" fillId="0" borderId="0" xfId="4" applyNumberFormat="1" applyFont="1" applyBorder="1" applyAlignment="1">
      <alignment horizontal="left" indent="2"/>
    </xf>
    <xf numFmtId="167" fontId="3" fillId="0" borderId="0" xfId="4" applyNumberFormat="1" applyFont="1" applyBorder="1" applyAlignment="1">
      <alignment horizontal="left" indent="3"/>
    </xf>
    <xf numFmtId="166" fontId="2" fillId="0" borderId="0" xfId="5" applyNumberFormat="1" applyFont="1" applyBorder="1"/>
    <xf numFmtId="167" fontId="2" fillId="0" borderId="0" xfId="5" applyNumberFormat="1" applyFont="1" applyBorder="1"/>
    <xf numFmtId="166" fontId="2" fillId="0" borderId="0" xfId="5" applyNumberFormat="1" applyFont="1" applyBorder="1" applyAlignment="1">
      <alignment horizontal="left" indent="1"/>
    </xf>
    <xf numFmtId="167" fontId="3" fillId="0" borderId="0" xfId="5" applyNumberFormat="1" applyFont="1" applyBorder="1" applyAlignment="1">
      <alignment horizontal="left" indent="2"/>
    </xf>
    <xf numFmtId="171" fontId="2" fillId="0" borderId="0" xfId="1" applyNumberFormat="1" applyFont="1" applyFill="1" applyBorder="1"/>
    <xf numFmtId="166" fontId="0" fillId="0" borderId="0" xfId="1" applyNumberFormat="1" applyFont="1" applyFill="1" applyBorder="1"/>
    <xf numFmtId="167" fontId="0" fillId="0" borderId="0" xfId="1" applyNumberFormat="1" applyFont="1" applyFill="1" applyBorder="1"/>
    <xf numFmtId="166" fontId="2" fillId="0" borderId="0" xfId="1" applyNumberFormat="1" applyFont="1" applyFill="1"/>
    <xf numFmtId="166" fontId="0" fillId="0" borderId="0" xfId="1" applyNumberFormat="1" applyFont="1" applyFill="1"/>
    <xf numFmtId="168" fontId="0" fillId="0" borderId="0" xfId="1" applyNumberFormat="1" applyFont="1" applyFill="1"/>
    <xf numFmtId="167" fontId="2" fillId="0" borderId="0" xfId="1" applyNumberFormat="1" applyFont="1" applyFill="1"/>
    <xf numFmtId="167" fontId="0" fillId="0" borderId="0" xfId="1" applyNumberFormat="1" applyFont="1" applyFill="1"/>
    <xf numFmtId="168" fontId="0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8" fontId="3" fillId="0" borderId="0" xfId="1" applyNumberFormat="1" applyFont="1" applyFill="1" applyBorder="1"/>
    <xf numFmtId="164" fontId="5" fillId="0" borderId="0" xfId="1" applyNumberFormat="1" applyFont="1" applyFill="1" applyBorder="1"/>
    <xf numFmtId="3" fontId="1" fillId="0" borderId="0" xfId="0" applyNumberFormat="1" applyFont="1" applyAlignment="1">
      <alignment horizontal="left" indent="2"/>
    </xf>
    <xf numFmtId="166" fontId="1" fillId="0" borderId="0" xfId="1" applyNumberFormat="1" applyFont="1" applyFill="1" applyBorder="1"/>
    <xf numFmtId="168" fontId="2" fillId="0" borderId="0" xfId="1" applyNumberFormat="1" applyFont="1" applyBorder="1"/>
    <xf numFmtId="166" fontId="1" fillId="0" borderId="0" xfId="1" applyNumberFormat="1" applyFont="1" applyFill="1"/>
    <xf numFmtId="167" fontId="1" fillId="0" borderId="0" xfId="1" applyNumberFormat="1" applyFont="1" applyFill="1"/>
    <xf numFmtId="167" fontId="1" fillId="0" borderId="0" xfId="1" applyNumberFormat="1" applyFont="1" applyFill="1" applyBorder="1"/>
    <xf numFmtId="166" fontId="2" fillId="0" borderId="0" xfId="0" applyNumberFormat="1" applyFont="1"/>
    <xf numFmtId="166" fontId="0" fillId="0" borderId="0" xfId="0" applyNumberFormat="1"/>
    <xf numFmtId="167" fontId="1" fillId="0" borderId="0" xfId="6" applyNumberFormat="1" applyFont="1" applyFill="1" applyBorder="1" applyAlignment="1">
      <alignment horizontal="left" indent="1"/>
    </xf>
    <xf numFmtId="167" fontId="1" fillId="0" borderId="0" xfId="7" applyNumberFormat="1" applyFont="1" applyFill="1" applyBorder="1" applyAlignment="1">
      <alignment horizontal="left" indent="2"/>
    </xf>
    <xf numFmtId="167" fontId="1" fillId="0" borderId="0" xfId="7" applyNumberFormat="1" applyFont="1" applyFill="1" applyBorder="1" applyAlignment="1">
      <alignment horizontal="left" indent="3"/>
    </xf>
    <xf numFmtId="0" fontId="4" fillId="0" borderId="0" xfId="8" applyFont="1" applyAlignment="1">
      <alignment horizontal="left" indent="1"/>
    </xf>
    <xf numFmtId="164" fontId="3" fillId="0" borderId="0" xfId="1" applyNumberFormat="1" applyFont="1" applyBorder="1" applyAlignment="1">
      <alignment horizontal="left"/>
    </xf>
    <xf numFmtId="172" fontId="3" fillId="0" borderId="0" xfId="1" applyNumberFormat="1" applyFont="1" applyBorder="1"/>
    <xf numFmtId="172" fontId="3" fillId="0" borderId="0" xfId="1" applyNumberFormat="1" applyFont="1" applyBorder="1" applyAlignment="1">
      <alignment horizontal="left"/>
    </xf>
    <xf numFmtId="167" fontId="1" fillId="0" borderId="0" xfId="0" applyNumberFormat="1" applyFont="1"/>
    <xf numFmtId="173" fontId="0" fillId="0" borderId="0" xfId="1" applyNumberFormat="1" applyFont="1"/>
    <xf numFmtId="167" fontId="2" fillId="0" borderId="0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7" fontId="2" fillId="0" borderId="3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/>
    </xf>
    <xf numFmtId="167" fontId="2" fillId="0" borderId="1" xfId="1" applyNumberFormat="1" applyFont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168" fontId="2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166" fontId="2" fillId="0" borderId="3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8" fontId="0" fillId="0" borderId="1" xfId="0" applyNumberFormat="1" applyBorder="1"/>
    <xf numFmtId="168" fontId="2" fillId="0" borderId="2" xfId="1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center" vertical="center" wrapText="1"/>
    </xf>
  </cellXfs>
  <cellStyles count="9">
    <cellStyle name="Millares" xfId="1" builtinId="3"/>
    <cellStyle name="Millares 2" xfId="2"/>
    <cellStyle name="Millares 3" xfId="3"/>
    <cellStyle name="Millares 4" xfId="4"/>
    <cellStyle name="Millares 5" xfId="5"/>
    <cellStyle name="Millares_05. Mercado Laboral" xfId="6"/>
    <cellStyle name="Millares_05. Mercado Laboral 12" xfId="7"/>
    <cellStyle name="Normal" xfId="0" builtinId="0"/>
    <cellStyle name="Normal_Mercado Laboral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746125</xdr:colOff>
      <xdr:row>16</xdr:row>
      <xdr:rowOff>19050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286500" cy="23050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MERCADO LABORAL</a:t>
          </a:r>
          <a:r>
            <a:rPr lang="en-US" sz="3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3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TRABAJO INFANTIL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Mercado/Estr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E8">
            <v>1246972.0967137625</v>
          </cell>
          <cell r="F8">
            <v>50.009546240535585</v>
          </cell>
          <cell r="G8">
            <v>75577.702195112579</v>
          </cell>
          <cell r="I8">
            <v>148251.26731193814</v>
          </cell>
          <cell r="K8">
            <v>885634.75214567746</v>
          </cell>
          <cell r="M8">
            <v>137508.37506103417</v>
          </cell>
        </row>
        <row r="9">
          <cell r="E9">
            <v>1246496.0317833477</v>
          </cell>
          <cell r="F9">
            <v>49.990453759465794</v>
          </cell>
          <cell r="G9">
            <v>62077.594992953855</v>
          </cell>
          <cell r="I9">
            <v>39592.510121086394</v>
          </cell>
          <cell r="K9">
            <v>941340.75711632741</v>
          </cell>
          <cell r="M9">
            <v>203485.16955297982</v>
          </cell>
        </row>
        <row r="11">
          <cell r="E11">
            <v>974223.50750670454</v>
          </cell>
          <cell r="F11">
            <v>39.07102306111738</v>
          </cell>
          <cell r="G11">
            <v>19211.9985479559</v>
          </cell>
          <cell r="I11">
            <v>1129.8163794085442</v>
          </cell>
          <cell r="K11">
            <v>865796.20346222341</v>
          </cell>
          <cell r="M11">
            <v>88085.489117113801</v>
          </cell>
        </row>
        <row r="12">
          <cell r="E12">
            <v>964811.27474820358</v>
          </cell>
          <cell r="F12">
            <v>38.693547502038392</v>
          </cell>
          <cell r="G12">
            <v>69314.045222650733</v>
          </cell>
          <cell r="I12">
            <v>64062.278344239734</v>
          </cell>
          <cell r="K12">
            <v>712742.46561519033</v>
          </cell>
          <cell r="M12">
            <v>118692.48556611576</v>
          </cell>
        </row>
        <row r="13">
          <cell r="E13">
            <v>554433.34624220338</v>
          </cell>
          <cell r="F13">
            <v>22.23542943684566</v>
          </cell>
          <cell r="G13">
            <v>49129.25341745984</v>
          </cell>
          <cell r="I13">
            <v>122651.68270937633</v>
          </cell>
          <cell r="K13">
            <v>248436.84018458283</v>
          </cell>
          <cell r="M13">
            <v>134215.56993078522</v>
          </cell>
        </row>
        <row r="20">
          <cell r="E20">
            <v>639420.90442149236</v>
          </cell>
          <cell r="F20">
            <v>50.480500020776134</v>
          </cell>
          <cell r="G20">
            <v>25724.554453710698</v>
          </cell>
          <cell r="I20">
            <v>41004.456261206971</v>
          </cell>
          <cell r="K20">
            <v>511360.37926254194</v>
          </cell>
          <cell r="M20">
            <v>61331.514444037864</v>
          </cell>
        </row>
        <row r="21">
          <cell r="E21">
            <v>627248.21367032407</v>
          </cell>
          <cell r="F21">
            <v>49.519499979225728</v>
          </cell>
          <cell r="G21">
            <v>39481.267404783001</v>
          </cell>
          <cell r="I21">
            <v>14824.816678739735</v>
          </cell>
          <cell r="K21">
            <v>507972.95253162464</v>
          </cell>
          <cell r="M21">
            <v>64969.177055181317</v>
          </cell>
        </row>
        <row r="23">
          <cell r="E23">
            <v>480983.00054803345</v>
          </cell>
          <cell r="F23">
            <v>37.972268659444623</v>
          </cell>
          <cell r="G23">
            <v>7207.6995167401119</v>
          </cell>
          <cell r="I23">
            <v>0</v>
          </cell>
          <cell r="K23">
            <v>426981.06990537583</v>
          </cell>
          <cell r="M23">
            <v>46794.231125917308</v>
          </cell>
        </row>
        <row r="24">
          <cell r="E24">
            <v>493226.42236538249</v>
          </cell>
          <cell r="F24">
            <v>38.938852721728665</v>
          </cell>
          <cell r="G24">
            <v>29276.177277360563</v>
          </cell>
          <cell r="I24">
            <v>16287.185729249988</v>
          </cell>
          <cell r="K24">
            <v>419411.36619968445</v>
          </cell>
          <cell r="M24">
            <v>28251.693159086575</v>
          </cell>
        </row>
        <row r="25">
          <cell r="E25">
            <v>292459.69517841039</v>
          </cell>
          <cell r="F25">
            <v>23.088878618829362</v>
          </cell>
          <cell r="G25">
            <v>28721.94506439301</v>
          </cell>
          <cell r="I25">
            <v>39542.087210696707</v>
          </cell>
          <cell r="K25">
            <v>172940.89568910553</v>
          </cell>
          <cell r="M25">
            <v>51254.767214215281</v>
          </cell>
        </row>
        <row r="32">
          <cell r="E32">
            <v>607551.19229225791</v>
          </cell>
          <cell r="F32">
            <v>49.523286792638373</v>
          </cell>
          <cell r="G32">
            <v>49853.147741401939</v>
          </cell>
          <cell r="I32">
            <v>107246.81105073128</v>
          </cell>
          <cell r="K32">
            <v>374274.37288312812</v>
          </cell>
          <cell r="M32">
            <v>76176.860616996462</v>
          </cell>
        </row>
        <row r="33">
          <cell r="E33">
            <v>619247.81811300968</v>
          </cell>
          <cell r="F33">
            <v>50.476713207360355</v>
          </cell>
          <cell r="G33">
            <v>22596.327588170891</v>
          </cell>
          <cell r="I33">
            <v>24767.693442346681</v>
          </cell>
          <cell r="K33">
            <v>433367.80458469229</v>
          </cell>
          <cell r="M33">
            <v>138515.99249779931</v>
          </cell>
        </row>
        <row r="35">
          <cell r="E35">
            <v>493240.50695866102</v>
          </cell>
          <cell r="F35">
            <v>40.205486210468571</v>
          </cell>
          <cell r="G35">
            <v>12004.299031215782</v>
          </cell>
          <cell r="I35">
            <v>1129.8163794085442</v>
          </cell>
          <cell r="K35">
            <v>438815.13355684065</v>
          </cell>
          <cell r="M35">
            <v>41291.257991196573</v>
          </cell>
        </row>
        <row r="36">
          <cell r="E36">
            <v>471584.8523828102</v>
          </cell>
          <cell r="F36">
            <v>38.440270034699346</v>
          </cell>
          <cell r="G36">
            <v>40037.867945290258</v>
          </cell>
          <cell r="I36">
            <v>47775.092614989786</v>
          </cell>
          <cell r="K36">
            <v>293331.09941550239</v>
          </cell>
          <cell r="M36">
            <v>90440.792407029294</v>
          </cell>
        </row>
        <row r="37">
          <cell r="E37">
            <v>261973.65106379325</v>
          </cell>
          <cell r="F37">
            <v>21.354243754830556</v>
          </cell>
          <cell r="G37">
            <v>20407.30835306683</v>
          </cell>
          <cell r="I37">
            <v>83109.595498679628</v>
          </cell>
          <cell r="K37">
            <v>75495.944495477888</v>
          </cell>
          <cell r="M37">
            <v>82960.802716570062</v>
          </cell>
        </row>
        <row r="44">
          <cell r="E44">
            <v>121624.4150359764</v>
          </cell>
          <cell r="F44">
            <v>51.505098215625175</v>
          </cell>
          <cell r="G44">
            <v>7552.0091035021096</v>
          </cell>
          <cell r="I44">
            <v>4441.5772221915704</v>
          </cell>
          <cell r="K44">
            <v>99509.4767293693</v>
          </cell>
          <cell r="M44">
            <v>10121.351980913378</v>
          </cell>
        </row>
        <row r="45">
          <cell r="E45">
            <v>114516.12104610127</v>
          </cell>
          <cell r="F45">
            <v>48.494901784376069</v>
          </cell>
          <cell r="G45">
            <v>5545.8856595974466</v>
          </cell>
          <cell r="I45">
            <v>1510.4018207004219</v>
          </cell>
          <cell r="K45">
            <v>100093.72007100284</v>
          </cell>
          <cell r="M45">
            <v>7366.1134948005192</v>
          </cell>
        </row>
        <row r="47">
          <cell r="E47">
            <v>93264.822754920329</v>
          </cell>
          <cell r="F47">
            <v>39.495473459289734</v>
          </cell>
          <cell r="G47">
            <v>813.29328806945796</v>
          </cell>
          <cell r="I47">
            <v>0</v>
          </cell>
          <cell r="K47">
            <v>84318.596586156331</v>
          </cell>
          <cell r="M47">
            <v>8132.9328806945796</v>
          </cell>
        </row>
        <row r="48">
          <cell r="E48">
            <v>86891.812288748886</v>
          </cell>
          <cell r="F48">
            <v>36.796652421652901</v>
          </cell>
          <cell r="G48">
            <v>6576.0571578187601</v>
          </cell>
          <cell r="I48">
            <v>1128.6519099739419</v>
          </cell>
          <cell r="K48">
            <v>76896.603756597251</v>
          </cell>
          <cell r="M48">
            <v>2290.4994643588816</v>
          </cell>
        </row>
        <row r="49">
          <cell r="E49">
            <v>55983.901038408607</v>
          </cell>
          <cell r="F49">
            <v>23.707874119058673</v>
          </cell>
          <cell r="G49">
            <v>5708.5443172113382</v>
          </cell>
          <cell r="I49">
            <v>4823.3271329180507</v>
          </cell>
          <cell r="K49">
            <v>38387.996457618669</v>
          </cell>
          <cell r="M49">
            <v>7064.0331306604348</v>
          </cell>
        </row>
        <row r="56">
          <cell r="E56">
            <v>74632.694534117414</v>
          </cell>
          <cell r="F56">
            <v>53.616258218768898</v>
          </cell>
          <cell r="G56">
            <v>1747.2537181900416</v>
          </cell>
          <cell r="I56">
            <v>6510.6001642081319</v>
          </cell>
          <cell r="K56">
            <v>58803.407872895819</v>
          </cell>
          <cell r="M56">
            <v>7571.4327788235141</v>
          </cell>
        </row>
        <row r="57">
          <cell r="E57">
            <v>64565.185015022507</v>
          </cell>
          <cell r="F57">
            <v>46.383741781231578</v>
          </cell>
          <cell r="G57">
            <v>3952.1215054298564</v>
          </cell>
          <cell r="I57">
            <v>624.01918506787206</v>
          </cell>
          <cell r="K57">
            <v>53624.0486368325</v>
          </cell>
          <cell r="M57">
            <v>6364.9956876922952</v>
          </cell>
        </row>
        <row r="59">
          <cell r="E59">
            <v>49505.522015384573</v>
          </cell>
          <cell r="F59">
            <v>35.564853556485581</v>
          </cell>
          <cell r="G59">
            <v>665.62046407239677</v>
          </cell>
          <cell r="I59">
            <v>0</v>
          </cell>
          <cell r="K59">
            <v>44014.153186787298</v>
          </cell>
          <cell r="M59">
            <v>4825.7483645248776</v>
          </cell>
        </row>
        <row r="60">
          <cell r="E60">
            <v>58345.793803846049</v>
          </cell>
          <cell r="F60">
            <v>41.915720263000829</v>
          </cell>
          <cell r="G60">
            <v>1788.8549971945663</v>
          </cell>
          <cell r="I60">
            <v>2080.0639502262402</v>
          </cell>
          <cell r="K60">
            <v>51273.576373076823</v>
          </cell>
          <cell r="M60">
            <v>3203.2984833484097</v>
          </cell>
        </row>
        <row r="61">
          <cell r="E61">
            <v>31346.5637299095</v>
          </cell>
          <cell r="F61">
            <v>22.519426180514206</v>
          </cell>
          <cell r="G61">
            <v>3244.8997623529344</v>
          </cell>
          <cell r="I61">
            <v>5054.5553990497638</v>
          </cell>
          <cell r="K61">
            <v>17139.726949864234</v>
          </cell>
          <cell r="M61">
            <v>5907.3816186425229</v>
          </cell>
        </row>
        <row r="68">
          <cell r="E68">
            <v>443163.79485140421</v>
          </cell>
          <cell r="F68">
            <v>49.719345875555966</v>
          </cell>
          <cell r="G68">
            <v>16425.291632018543</v>
          </cell>
          <cell r="I68">
            <v>30052.278874807234</v>
          </cell>
          <cell r="K68">
            <v>353047.4946602764</v>
          </cell>
          <cell r="M68">
            <v>43638.729684300968</v>
          </cell>
        </row>
        <row r="69">
          <cell r="E69">
            <v>448166.90760920511</v>
          </cell>
          <cell r="F69">
            <v>50.280654124446009</v>
          </cell>
          <cell r="G69">
            <v>29983.260239755691</v>
          </cell>
          <cell r="I69">
            <v>12690.395672971437</v>
          </cell>
          <cell r="K69">
            <v>354255.1838237886</v>
          </cell>
          <cell r="M69">
            <v>51238.067872688487</v>
          </cell>
        </row>
        <row r="71">
          <cell r="E71">
            <v>338212.65577772772</v>
          </cell>
          <cell r="F71">
            <v>37.944688188577359</v>
          </cell>
          <cell r="G71">
            <v>5728.7857645982576</v>
          </cell>
          <cell r="I71">
            <v>0</v>
          </cell>
          <cell r="K71">
            <v>298648.32013243099</v>
          </cell>
          <cell r="M71">
            <v>33835.549880697843</v>
          </cell>
        </row>
        <row r="72">
          <cell r="E72">
            <v>347988.81627278693</v>
          </cell>
          <cell r="F72">
            <v>39.041493276528591</v>
          </cell>
          <cell r="G72">
            <v>20911.265122347242</v>
          </cell>
          <cell r="I72">
            <v>13078.469869049808</v>
          </cell>
          <cell r="K72">
            <v>291241.18607000977</v>
          </cell>
          <cell r="M72">
            <v>22757.895211379295</v>
          </cell>
        </row>
        <row r="73">
          <cell r="E73">
            <v>205129.2304100926</v>
          </cell>
          <cell r="F73">
            <v>23.013818534895801</v>
          </cell>
          <cell r="G73">
            <v>19768.500984828745</v>
          </cell>
          <cell r="I73">
            <v>29664.204678728878</v>
          </cell>
          <cell r="K73">
            <v>117413.17228162261</v>
          </cell>
          <cell r="M73">
            <v>38283.352464912314</v>
          </cell>
        </row>
        <row r="87">
          <cell r="E87">
            <v>4.5329388445778829</v>
          </cell>
          <cell r="F87">
            <v>6.0294985668952599</v>
          </cell>
          <cell r="G87">
            <v>6.2038291536574377</v>
          </cell>
          <cell r="H87">
            <v>4.0502705825703149</v>
          </cell>
          <cell r="I87">
            <v>5.7962787393905328</v>
          </cell>
        </row>
        <row r="88">
          <cell r="E88">
            <v>4.4206856125939025</v>
          </cell>
          <cell r="F88">
            <v>6.1004928033024584</v>
          </cell>
          <cell r="G88">
            <v>6.1288041379918772</v>
          </cell>
          <cell r="H88">
            <v>3.8374425258897493</v>
          </cell>
          <cell r="I88">
            <v>5.6891308750422107</v>
          </cell>
        </row>
        <row r="89">
          <cell r="E89">
            <v>4.6417455975521635</v>
          </cell>
          <cell r="F89">
            <v>5.9433840036269441</v>
          </cell>
          <cell r="G89">
            <v>6.4707881878320261</v>
          </cell>
          <cell r="H89">
            <v>4.2458715573850574</v>
          </cell>
          <cell r="I89">
            <v>5.8526120151000267</v>
          </cell>
        </row>
        <row r="91">
          <cell r="E91">
            <v>1.3101138946530064</v>
          </cell>
          <cell r="F91">
            <v>2.2685008900034704</v>
          </cell>
          <cell r="G91">
            <v>2</v>
          </cell>
          <cell r="H91">
            <v>1.2608333724176959</v>
          </cell>
          <cell r="I91">
            <v>2.6088095050017963</v>
          </cell>
        </row>
        <row r="92">
          <cell r="E92">
            <v>5.1778241058334427</v>
          </cell>
          <cell r="F92">
            <v>5.3569549002396446</v>
          </cell>
          <cell r="G92">
            <v>5.498155943089146</v>
          </cell>
          <cell r="H92">
            <v>5.1161984946861114</v>
          </cell>
          <cell r="I92">
            <v>5.3012108502925921</v>
          </cell>
        </row>
        <row r="93">
          <cell r="E93">
            <v>7.8658376690527962</v>
          </cell>
          <cell r="F93">
            <v>8.4452786043437698</v>
          </cell>
          <cell r="G93">
            <v>6.5805605809836534</v>
          </cell>
          <cell r="H93">
            <v>9.0577801192415404</v>
          </cell>
          <cell r="I93">
            <v>6.5127601256166479</v>
          </cell>
        </row>
        <row r="99">
          <cell r="E99">
            <v>4.8373421234815916</v>
          </cell>
          <cell r="F99">
            <v>6.3778141379073867</v>
          </cell>
          <cell r="G99">
            <v>6.4809625957068757</v>
          </cell>
          <cell r="H99">
            <v>4.5375791156542835</v>
          </cell>
          <cell r="I99">
            <v>5.9684103168361107</v>
          </cell>
        </row>
        <row r="100">
          <cell r="E100">
            <v>4.6887065659485136</v>
          </cell>
          <cell r="F100">
            <v>6.8954046412080361</v>
          </cell>
          <cell r="G100">
            <v>6.5125098707816758</v>
          </cell>
          <cell r="H100">
            <v>4.2920414703170353</v>
          </cell>
          <cell r="I100">
            <v>6.2623404564115255</v>
          </cell>
        </row>
        <row r="101">
          <cell r="E101">
            <v>4.9809655901019054</v>
          </cell>
          <cell r="F101">
            <v>6.0442266101984412</v>
          </cell>
          <cell r="G101">
            <v>6.3920667187473779</v>
          </cell>
          <cell r="H101">
            <v>4.774031004332592</v>
          </cell>
          <cell r="I101">
            <v>5.7567706253466113</v>
          </cell>
        </row>
        <row r="103">
          <cell r="E103">
            <v>1.3226766358131106</v>
          </cell>
          <cell r="F103">
            <v>2.6128164332636321</v>
          </cell>
          <cell r="H103">
            <v>1.2695570832813252</v>
          </cell>
          <cell r="I103">
            <v>2.7062673152125658</v>
          </cell>
        </row>
        <row r="104">
          <cell r="E104">
            <v>5.3142221231034847</v>
          </cell>
          <cell r="F104">
            <v>5.4784540286928971</v>
          </cell>
          <cell r="G104">
            <v>5.4318940364243549</v>
          </cell>
          <cell r="H104">
            <v>5.3086196616057251</v>
          </cell>
          <cell r="I104">
            <v>5.1513505290828627</v>
          </cell>
        </row>
        <row r="105">
          <cell r="E105">
            <v>8.4027856807329613</v>
          </cell>
          <cell r="F105">
            <v>8.2306140568583555</v>
          </cell>
          <cell r="G105">
            <v>6.8676878075203858</v>
          </cell>
          <cell r="H105">
            <v>9.2438306196175013</v>
          </cell>
          <cell r="I105">
            <v>6.8112555288251713</v>
          </cell>
        </row>
        <row r="111">
          <cell r="E111">
            <v>4.2172492476450785</v>
          </cell>
          <cell r="F111">
            <v>5.7173489278752436</v>
          </cell>
          <cell r="G111">
            <v>6.082262529438494</v>
          </cell>
          <cell r="H111">
            <v>3.4324746371983244</v>
          </cell>
          <cell r="I111">
            <v>5.7098084196168433</v>
          </cell>
        </row>
        <row r="112">
          <cell r="E112">
            <v>4.1436224120457572</v>
          </cell>
          <cell r="F112">
            <v>5.6947592067988655</v>
          </cell>
          <cell r="G112">
            <v>5.9733781338847267</v>
          </cell>
          <cell r="H112">
            <v>3.2282683118967492</v>
          </cell>
          <cell r="I112">
            <v>5.2969947559499806</v>
          </cell>
        </row>
        <row r="113">
          <cell r="E113">
            <v>4.2888467023334877</v>
          </cell>
          <cell r="F113">
            <v>5.7671874999999995</v>
          </cell>
          <cell r="G113">
            <v>6.5158501440922194</v>
          </cell>
          <cell r="H113">
            <v>3.6093377373649771</v>
          </cell>
          <cell r="I113">
            <v>5.8930265866977001</v>
          </cell>
        </row>
        <row r="115">
          <cell r="E115">
            <v>1.2984777046071496</v>
          </cell>
          <cell r="F115">
            <v>2.0617647058823532</v>
          </cell>
          <cell r="G115">
            <v>2</v>
          </cell>
          <cell r="H115">
            <v>1.2526681406267048</v>
          </cell>
          <cell r="I115">
            <v>2.5029239766081877</v>
          </cell>
        </row>
        <row r="116">
          <cell r="E116">
            <v>5.032040668279965</v>
          </cell>
          <cell r="F116">
            <v>5.268959435626102</v>
          </cell>
          <cell r="G116">
            <v>5.5200184608284317</v>
          </cell>
          <cell r="H116">
            <v>4.8416327373830388</v>
          </cell>
          <cell r="I116">
            <v>5.3493589743589736</v>
          </cell>
        </row>
        <row r="117">
          <cell r="E117">
            <v>7.2479597361191868</v>
          </cell>
          <cell r="F117">
            <v>8.7474048442906582</v>
          </cell>
          <cell r="G117">
            <v>6.4358924395947001</v>
          </cell>
          <cell r="H117">
            <v>8.6346205237840721</v>
          </cell>
          <cell r="I117">
            <v>6.3217773753314779</v>
          </cell>
        </row>
        <row r="167">
          <cell r="E167">
            <v>2617.3922920070481</v>
          </cell>
          <cell r="F167">
            <v>2154.9622384501395</v>
          </cell>
          <cell r="G167">
            <v>2823.7707459870712</v>
          </cell>
        </row>
        <row r="168">
          <cell r="E168">
            <v>2891.0951910845665</v>
          </cell>
          <cell r="F168">
            <v>2232.8474218360261</v>
          </cell>
          <cell r="G168">
            <v>3112.9860399407285</v>
          </cell>
        </row>
        <row r="169">
          <cell r="E169">
            <v>1880.4869077409535</v>
          </cell>
          <cell r="F169">
            <v>2040.1877008210165</v>
          </cell>
          <cell r="G169">
            <v>1744.1130258684277</v>
          </cell>
        </row>
        <row r="171">
          <cell r="E171">
            <v>484.25742574257418</v>
          </cell>
          <cell r="F171">
            <v>414.71910112359552</v>
          </cell>
          <cell r="G171">
            <v>1000</v>
          </cell>
        </row>
        <row r="172">
          <cell r="E172">
            <v>1592.9768820445659</v>
          </cell>
          <cell r="F172">
            <v>938.1528820972519</v>
          </cell>
          <cell r="G172">
            <v>2060.4751895534896</v>
          </cell>
        </row>
        <row r="173">
          <cell r="E173">
            <v>3202.7732767019506</v>
          </cell>
          <cell r="F173">
            <v>3445.0343169283242</v>
          </cell>
          <cell r="G173">
            <v>3127.9184270194487</v>
          </cell>
        </row>
        <row r="179">
          <cell r="E179">
            <v>3592.3955838433958</v>
          </cell>
          <cell r="F179">
            <v>3241.044686765792</v>
          </cell>
          <cell r="G179">
            <v>3791.6453199747925</v>
          </cell>
        </row>
        <row r="180">
          <cell r="E180">
            <v>4317.2341527916578</v>
          </cell>
          <cell r="F180">
            <v>3651.546994321915</v>
          </cell>
          <cell r="G180">
            <v>4560.7489788565936</v>
          </cell>
        </row>
        <row r="181">
          <cell r="E181">
            <v>2351.0359145026027</v>
          </cell>
          <cell r="F181">
            <v>2880.973485348055</v>
          </cell>
          <cell r="G181">
            <v>1770.1421709846616</v>
          </cell>
        </row>
        <row r="184">
          <cell r="E184">
            <v>2208.2393165198187</v>
          </cell>
          <cell r="F184">
            <v>989.46053661368887</v>
          </cell>
          <cell r="G184">
            <v>3498.360577277756</v>
          </cell>
        </row>
        <row r="185">
          <cell r="E185">
            <v>4073.269427604052</v>
          </cell>
          <cell r="F185">
            <v>4542.9834263936336</v>
          </cell>
          <cell r="G185">
            <v>3863.2709963709281</v>
          </cell>
        </row>
        <row r="191">
          <cell r="E191">
            <v>1988.0778325045762</v>
          </cell>
          <cell r="F191">
            <v>1229.7099879663053</v>
          </cell>
          <cell r="G191">
            <v>2274.543350974599</v>
          </cell>
        </row>
        <row r="192">
          <cell r="E192">
            <v>2157.5956771762849</v>
          </cell>
          <cell r="F192">
            <v>1431.9709897610924</v>
          </cell>
          <cell r="G192">
            <v>2391.819195257583</v>
          </cell>
        </row>
        <row r="193">
          <cell r="E193">
            <v>1341.3979348689438</v>
          </cell>
          <cell r="F193">
            <v>745.93469387755113</v>
          </cell>
          <cell r="G193">
            <v>1720.8218465539662</v>
          </cell>
        </row>
        <row r="195">
          <cell r="E195">
            <v>484.25742574257418</v>
          </cell>
          <cell r="F195">
            <v>414.71910112359552</v>
          </cell>
          <cell r="G195">
            <v>1000</v>
          </cell>
        </row>
        <row r="196">
          <cell r="E196">
            <v>1320.4039314094521</v>
          </cell>
          <cell r="F196">
            <v>906.84000000000015</v>
          </cell>
          <cell r="G196">
            <v>1566.7207874541209</v>
          </cell>
        </row>
        <row r="197">
          <cell r="E197">
            <v>2497.2338609992426</v>
          </cell>
          <cell r="F197">
            <v>1891.3943217665612</v>
          </cell>
          <cell r="G197">
            <v>2627.4947919189972</v>
          </cell>
        </row>
        <row r="248">
          <cell r="C248">
            <v>19049.873805991556</v>
          </cell>
          <cell r="E248">
            <v>0</v>
          </cell>
          <cell r="G248">
            <v>6416.7180646459692</v>
          </cell>
          <cell r="I248">
            <v>511.21292392937357</v>
          </cell>
          <cell r="K248">
            <v>2718.7232772607595</v>
          </cell>
          <cell r="M248">
            <v>0</v>
          </cell>
          <cell r="O248">
            <v>8311.0828390336028</v>
          </cell>
          <cell r="Q248">
            <v>1092.1367011218435</v>
          </cell>
        </row>
        <row r="249">
          <cell r="C249">
            <v>12833.994572895916</v>
          </cell>
          <cell r="E249">
            <v>0</v>
          </cell>
          <cell r="G249">
            <v>4180.9285399547425</v>
          </cell>
          <cell r="I249">
            <v>416.01279004524804</v>
          </cell>
          <cell r="K249">
            <v>416.01279004524804</v>
          </cell>
          <cell r="M249">
            <v>624.01918506787206</v>
          </cell>
          <cell r="O249">
            <v>5907.3816186425229</v>
          </cell>
          <cell r="Q249">
            <v>1289.6396491402688</v>
          </cell>
        </row>
        <row r="250">
          <cell r="C250">
            <v>89151.226419552942</v>
          </cell>
          <cell r="E250">
            <v>0</v>
          </cell>
          <cell r="G250">
            <v>28008.880437252148</v>
          </cell>
          <cell r="I250">
            <v>4646.4166679892314</v>
          </cell>
          <cell r="K250">
            <v>3195.2181896848979</v>
          </cell>
          <cell r="M250">
            <v>1918.2794399288859</v>
          </cell>
          <cell r="O250">
            <v>35531.45973389945</v>
          </cell>
          <cell r="Q250">
            <v>15850.97195079829</v>
          </cell>
        </row>
        <row r="251">
          <cell r="C251">
            <v>204817.04744121523</v>
          </cell>
          <cell r="E251">
            <v>353.06761856517005</v>
          </cell>
          <cell r="G251">
            <v>65080.449747805425</v>
          </cell>
          <cell r="I251">
            <v>5331.3210403340681</v>
          </cell>
          <cell r="K251">
            <v>8685.4634167031836</v>
          </cell>
          <cell r="M251">
            <v>1835.9516165388843</v>
          </cell>
          <cell r="O251">
            <v>96039.436072848388</v>
          </cell>
          <cell r="Q251">
            <v>27491.357928420839</v>
          </cell>
        </row>
        <row r="253">
          <cell r="C253">
            <v>10806.473055710296</v>
          </cell>
          <cell r="E253">
            <v>0</v>
          </cell>
          <cell r="G253">
            <v>5195.9638671074554</v>
          </cell>
          <cell r="I253">
            <v>0</v>
          </cell>
          <cell r="K253">
            <v>0</v>
          </cell>
          <cell r="M253">
            <v>208.00639502262402</v>
          </cell>
          <cell r="O253">
            <v>4047.0266382207888</v>
          </cell>
          <cell r="Q253">
            <v>1355.4761553594267</v>
          </cell>
        </row>
        <row r="254">
          <cell r="C254">
            <v>236946.2388684043</v>
          </cell>
          <cell r="E254">
            <v>353.06761856517005</v>
          </cell>
          <cell r="G254">
            <v>73350.714625945824</v>
          </cell>
          <cell r="I254">
            <v>9037.5392200189963</v>
          </cell>
          <cell r="K254">
            <v>10150.07554391114</v>
          </cell>
          <cell r="M254">
            <v>3962.2374514903945</v>
          </cell>
          <cell r="O254">
            <v>108398.19761502546</v>
          </cell>
          <cell r="Q254">
            <v>31694.406793448146</v>
          </cell>
        </row>
        <row r="255">
          <cell r="C255">
            <v>76200.310033205154</v>
          </cell>
          <cell r="E255">
            <v>0</v>
          </cell>
          <cell r="G255">
            <v>24932.291901582423</v>
          </cell>
          <cell r="I255">
            <v>1867.4242022789233</v>
          </cell>
          <cell r="K255">
            <v>4865.3421297829482</v>
          </cell>
          <cell r="M255">
            <v>208.00639502262402</v>
          </cell>
          <cell r="O255">
            <v>32359.15736099497</v>
          </cell>
          <cell r="Q255">
            <v>11968.088043543317</v>
          </cell>
        </row>
        <row r="256">
          <cell r="C256">
            <v>208.00639502262402</v>
          </cell>
          <cell r="E256">
            <v>0</v>
          </cell>
          <cell r="G256">
            <v>208.00639502262402</v>
          </cell>
          <cell r="I256">
            <v>0</v>
          </cell>
          <cell r="K256">
            <v>0</v>
          </cell>
          <cell r="M256">
            <v>0</v>
          </cell>
          <cell r="O256">
            <v>0</v>
          </cell>
          <cell r="Q256">
            <v>0</v>
          </cell>
        </row>
        <row r="257">
          <cell r="C257">
            <v>1691.1138873130658</v>
          </cell>
          <cell r="E257">
            <v>0</v>
          </cell>
          <cell r="G257">
            <v>0</v>
          </cell>
          <cell r="I257">
            <v>0</v>
          </cell>
          <cell r="K257">
            <v>0</v>
          </cell>
          <cell r="M257">
            <v>0</v>
          </cell>
          <cell r="O257">
            <v>984.97865018272569</v>
          </cell>
          <cell r="Q257">
            <v>706.1352371303401</v>
          </cell>
        </row>
        <row r="259">
          <cell r="C259">
            <v>20341.814927364449</v>
          </cell>
          <cell r="E259">
            <v>0</v>
          </cell>
          <cell r="G259">
            <v>1306.3501886911292</v>
          </cell>
          <cell r="I259">
            <v>0</v>
          </cell>
          <cell r="K259">
            <v>1059.2028556955102</v>
          </cell>
          <cell r="M259">
            <v>423.68114227820405</v>
          </cell>
          <cell r="O259">
            <v>16775.831979856222</v>
          </cell>
          <cell r="Q259">
            <v>776.74876084337416</v>
          </cell>
        </row>
        <row r="260">
          <cell r="C260">
            <v>133376.32356689041</v>
          </cell>
          <cell r="E260">
            <v>0</v>
          </cell>
          <cell r="G260">
            <v>29284.84600284445</v>
          </cell>
          <cell r="I260">
            <v>3305.1128000476583</v>
          </cell>
          <cell r="K260">
            <v>7263.8290195959207</v>
          </cell>
          <cell r="M260">
            <v>2874.0901728060094</v>
          </cell>
          <cell r="O260">
            <v>74342.199581667577</v>
          </cell>
          <cell r="Q260">
            <v>16306.245989928946</v>
          </cell>
        </row>
        <row r="261">
          <cell r="C261">
            <v>172134.00374540102</v>
          </cell>
          <cell r="E261">
            <v>353.06761856517005</v>
          </cell>
          <cell r="G261">
            <v>73095.780598122743</v>
          </cell>
          <cell r="I261">
            <v>7599.8506222502619</v>
          </cell>
          <cell r="K261">
            <v>6692.3857984026572</v>
          </cell>
          <cell r="M261">
            <v>1080.4789264514288</v>
          </cell>
          <cell r="O261">
            <v>54671.32870290018</v>
          </cell>
          <cell r="Q261">
            <v>28641.111478708914</v>
          </cell>
        </row>
        <row r="268">
          <cell r="C268">
            <v>224182.03712561529</v>
          </cell>
          <cell r="E268">
            <v>0</v>
          </cell>
          <cell r="G268">
            <v>85283.850608284512</v>
          </cell>
          <cell r="I268">
            <v>631.91103161755564</v>
          </cell>
          <cell r="K268">
            <v>7458.636007649874</v>
          </cell>
          <cell r="M268">
            <v>4378.2502415356421</v>
          </cell>
          <cell r="O268">
            <v>91807.840632174833</v>
          </cell>
          <cell r="Q268">
            <v>34621.548604353658</v>
          </cell>
        </row>
        <row r="269">
          <cell r="C269">
            <v>101670.10511404015</v>
          </cell>
          <cell r="E269">
            <v>353.06761856517005</v>
          </cell>
          <cell r="G269">
            <v>18403.126181373824</v>
          </cell>
          <cell r="I269">
            <v>10273.052390680365</v>
          </cell>
          <cell r="K269">
            <v>7556.781666044214</v>
          </cell>
          <cell r="M269">
            <v>0</v>
          </cell>
          <cell r="O269">
            <v>53981.519632249125</v>
          </cell>
          <cell r="Q269">
            <v>11102.557625127562</v>
          </cell>
        </row>
        <row r="271">
          <cell r="C271">
            <v>58437.84523863966</v>
          </cell>
          <cell r="E271">
            <v>353.06761856517005</v>
          </cell>
          <cell r="G271">
            <v>34734.413989684195</v>
          </cell>
          <cell r="I271">
            <v>3697.8852075720197</v>
          </cell>
          <cell r="K271">
            <v>5453.7141963248341</v>
          </cell>
          <cell r="M271">
            <v>208.00639502262402</v>
          </cell>
          <cell r="O271">
            <v>0</v>
          </cell>
          <cell r="Q271">
            <v>13990.757831470848</v>
          </cell>
        </row>
        <row r="272">
          <cell r="C272">
            <v>53546.498431264627</v>
          </cell>
          <cell r="E272">
            <v>0</v>
          </cell>
          <cell r="G272">
            <v>36086.422116397312</v>
          </cell>
          <cell r="I272">
            <v>3901.9654146782432</v>
          </cell>
          <cell r="K272">
            <v>1238.6716020778231</v>
          </cell>
          <cell r="M272">
            <v>416.01279004524804</v>
          </cell>
          <cell r="O272">
            <v>0</v>
          </cell>
          <cell r="Q272">
            <v>11903.426508066023</v>
          </cell>
        </row>
        <row r="273">
          <cell r="C273">
            <v>0</v>
          </cell>
          <cell r="E273">
            <v>0</v>
          </cell>
          <cell r="G273">
            <v>0</v>
          </cell>
          <cell r="I273">
            <v>0</v>
          </cell>
          <cell r="K273">
            <v>0</v>
          </cell>
          <cell r="M273">
            <v>0</v>
          </cell>
          <cell r="O273">
            <v>0</v>
          </cell>
          <cell r="Q273">
            <v>0</v>
          </cell>
        </row>
        <row r="274">
          <cell r="C274">
            <v>2175.9978997529097</v>
          </cell>
          <cell r="E274">
            <v>0</v>
          </cell>
          <cell r="G274">
            <v>1926.390225725761</v>
          </cell>
          <cell r="I274">
            <v>0</v>
          </cell>
          <cell r="K274">
            <v>0</v>
          </cell>
          <cell r="M274">
            <v>0</v>
          </cell>
          <cell r="O274">
            <v>0</v>
          </cell>
          <cell r="Q274">
            <v>249.60767402714879</v>
          </cell>
        </row>
        <row r="275">
          <cell r="C275">
            <v>348.55426631548198</v>
          </cell>
          <cell r="E275">
            <v>0</v>
          </cell>
          <cell r="G275">
            <v>348.55426631548198</v>
          </cell>
          <cell r="I275">
            <v>0</v>
          </cell>
          <cell r="K275">
            <v>0</v>
          </cell>
          <cell r="M275">
            <v>0</v>
          </cell>
          <cell r="O275">
            <v>0</v>
          </cell>
          <cell r="Q275">
            <v>0</v>
          </cell>
        </row>
        <row r="276">
          <cell r="C276">
            <v>0</v>
          </cell>
          <cell r="E276">
            <v>0</v>
          </cell>
          <cell r="G276">
            <v>0</v>
          </cell>
          <cell r="I276">
            <v>0</v>
          </cell>
          <cell r="K276">
            <v>0</v>
          </cell>
          <cell r="M276">
            <v>0</v>
          </cell>
          <cell r="O276">
            <v>0</v>
          </cell>
          <cell r="Q276">
            <v>0</v>
          </cell>
        </row>
        <row r="277">
          <cell r="C277">
            <v>0</v>
          </cell>
          <cell r="E277">
            <v>0</v>
          </cell>
          <cell r="G277">
            <v>0</v>
          </cell>
          <cell r="I277">
            <v>0</v>
          </cell>
          <cell r="K277">
            <v>0</v>
          </cell>
          <cell r="M277">
            <v>0</v>
          </cell>
          <cell r="O277">
            <v>0</v>
          </cell>
          <cell r="Q277">
            <v>0</v>
          </cell>
        </row>
        <row r="278">
          <cell r="C278">
            <v>57625.10790942864</v>
          </cell>
          <cell r="E278">
            <v>0</v>
          </cell>
          <cell r="G278">
            <v>0</v>
          </cell>
          <cell r="I278">
            <v>0</v>
          </cell>
          <cell r="K278">
            <v>0</v>
          </cell>
          <cell r="M278">
            <v>456.45974138355683</v>
          </cell>
          <cell r="O278">
            <v>54671.32870290018</v>
          </cell>
          <cell r="Q278">
            <v>2497.3194651449171</v>
          </cell>
        </row>
        <row r="280">
          <cell r="C280">
            <v>134311.07247269919</v>
          </cell>
          <cell r="E280">
            <v>0</v>
          </cell>
          <cell r="F280">
            <v>0</v>
          </cell>
          <cell r="G280">
            <v>49145.857156063175</v>
          </cell>
          <cell r="H280">
            <v>36.591068964960307</v>
          </cell>
          <cell r="I280">
            <v>0</v>
          </cell>
          <cell r="J280">
            <v>0</v>
          </cell>
          <cell r="K280">
            <v>2121.3406484907482</v>
          </cell>
          <cell r="L280">
            <v>1.5794235050292995</v>
          </cell>
          <cell r="M280">
            <v>423.68114227820405</v>
          </cell>
          <cell r="N280">
            <v>0.3154476652431793</v>
          </cell>
          <cell r="O280">
            <v>61595.56659789769</v>
          </cell>
          <cell r="P280">
            <v>45.860378793727484</v>
          </cell>
          <cell r="Q280">
            <v>21024.626927969541</v>
          </cell>
          <cell r="R280">
            <v>15.653681071039859</v>
          </cell>
        </row>
        <row r="281">
          <cell r="C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</row>
        <row r="282">
          <cell r="C282">
            <v>34198.347276010682</v>
          </cell>
          <cell r="E282">
            <v>0</v>
          </cell>
          <cell r="F282">
            <v>0</v>
          </cell>
          <cell r="G282">
            <v>11970.506072716758</v>
          </cell>
          <cell r="H282">
            <v>35.00317128223849</v>
          </cell>
          <cell r="I282">
            <v>0</v>
          </cell>
          <cell r="J282">
            <v>0</v>
          </cell>
          <cell r="K282">
            <v>2467.8626481564397</v>
          </cell>
          <cell r="L282">
            <v>7.2163213860559461</v>
          </cell>
          <cell r="M282">
            <v>353.06761856517005</v>
          </cell>
          <cell r="N282">
            <v>1.0324113493427167</v>
          </cell>
          <cell r="O282">
            <v>15641.770163670537</v>
          </cell>
          <cell r="P282">
            <v>45.738380388466496</v>
          </cell>
          <cell r="Q282">
            <v>3765.1407729017669</v>
          </cell>
          <cell r="R282">
            <v>11.009715593896324</v>
          </cell>
        </row>
        <row r="283">
          <cell r="C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C284">
            <v>2797.0210023670761</v>
          </cell>
          <cell r="E284">
            <v>0</v>
          </cell>
          <cell r="F284">
            <v>0</v>
          </cell>
          <cell r="G284">
            <v>1297.4422407719539</v>
          </cell>
          <cell r="H284">
            <v>46.386574847809456</v>
          </cell>
          <cell r="I284">
            <v>0</v>
          </cell>
          <cell r="J284">
            <v>0</v>
          </cell>
          <cell r="K284">
            <v>1146.5111430299521</v>
          </cell>
          <cell r="L284">
            <v>40.990437399636157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353.06761856517005</v>
          </cell>
          <cell r="R284">
            <v>12.622987752554391</v>
          </cell>
        </row>
        <row r="285">
          <cell r="C285">
            <v>18687.483150625096</v>
          </cell>
          <cell r="E285">
            <v>0</v>
          </cell>
          <cell r="F285">
            <v>0</v>
          </cell>
          <cell r="G285">
            <v>12332.420721382021</v>
          </cell>
          <cell r="H285">
            <v>65.992946305182372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1062.1377927952381</v>
          </cell>
          <cell r="P285">
            <v>5.6836856211945781</v>
          </cell>
          <cell r="Q285">
            <v>5292.9246364478358</v>
          </cell>
          <cell r="R285">
            <v>28.323368073623051</v>
          </cell>
        </row>
        <row r="286">
          <cell r="C286">
            <v>74817.405146745892</v>
          </cell>
          <cell r="E286">
            <v>0</v>
          </cell>
          <cell r="F286">
            <v>0</v>
          </cell>
          <cell r="G286">
            <v>16091.71688824501</v>
          </cell>
          <cell r="H286">
            <v>21.507985817849367</v>
          </cell>
          <cell r="I286">
            <v>0</v>
          </cell>
          <cell r="J286">
            <v>0</v>
          </cell>
          <cell r="K286">
            <v>5352.984608821529</v>
          </cell>
          <cell r="L286">
            <v>7.154731707578275</v>
          </cell>
          <cell r="M286">
            <v>2938.4863295681635</v>
          </cell>
          <cell r="N286">
            <v>3.9275437631185608</v>
          </cell>
          <cell r="O286">
            <v>46210.670754309875</v>
          </cell>
          <cell r="P286">
            <v>61.76459964586163</v>
          </cell>
          <cell r="Q286">
            <v>4223.5465658013809</v>
          </cell>
          <cell r="R286">
            <v>5.645139065592252</v>
          </cell>
        </row>
        <row r="287">
          <cell r="C287">
            <v>9044.4351646426258</v>
          </cell>
          <cell r="E287">
            <v>0</v>
          </cell>
          <cell r="F287">
            <v>0</v>
          </cell>
          <cell r="G287">
            <v>3161.4569098829511</v>
          </cell>
          <cell r="H287">
            <v>34.954719143125949</v>
          </cell>
          <cell r="I287">
            <v>0</v>
          </cell>
          <cell r="J287">
            <v>0</v>
          </cell>
          <cell r="K287">
            <v>353.06761856517005</v>
          </cell>
          <cell r="L287">
            <v>3.903700033645173</v>
          </cell>
          <cell r="M287">
            <v>0</v>
          </cell>
          <cell r="N287">
            <v>0</v>
          </cell>
          <cell r="O287">
            <v>2118.4057113910203</v>
          </cell>
          <cell r="P287">
            <v>23.422200201871039</v>
          </cell>
          <cell r="Q287">
            <v>3411.5049248034825</v>
          </cell>
          <cell r="R287">
            <v>37.719380621357814</v>
          </cell>
        </row>
        <row r="288">
          <cell r="C288">
            <v>21530.161654909221</v>
          </cell>
          <cell r="E288">
            <v>0</v>
          </cell>
          <cell r="F288">
            <v>0</v>
          </cell>
          <cell r="G288">
            <v>3816.7627532096822</v>
          </cell>
          <cell r="H288">
            <v>17.727515540225401</v>
          </cell>
          <cell r="I288">
            <v>0</v>
          </cell>
          <cell r="J288">
            <v>0</v>
          </cell>
          <cell r="K288">
            <v>353.06761856517005</v>
          </cell>
          <cell r="L288">
            <v>1.6398744432309684</v>
          </cell>
          <cell r="M288">
            <v>0</v>
          </cell>
          <cell r="N288">
            <v>0</v>
          </cell>
          <cell r="O288">
            <v>16936.650140856163</v>
          </cell>
          <cell r="P288">
            <v>78.664760684666462</v>
          </cell>
          <cell r="Q288">
            <v>423.68114227820405</v>
          </cell>
          <cell r="R288">
            <v>1.9678493318771622</v>
          </cell>
        </row>
        <row r="289">
          <cell r="C289">
            <v>232.36951087698802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232.36951087698802</v>
          </cell>
          <cell r="R289">
            <v>100</v>
          </cell>
        </row>
        <row r="290">
          <cell r="C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1">
          <cell r="C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C292">
            <v>871.02154614672884</v>
          </cell>
          <cell r="E292">
            <v>0</v>
          </cell>
          <cell r="F292">
            <v>0</v>
          </cell>
          <cell r="G292">
            <v>663.01515112410482</v>
          </cell>
          <cell r="H292">
            <v>76.119259512831377</v>
          </cell>
          <cell r="I292">
            <v>0</v>
          </cell>
          <cell r="J292">
            <v>0</v>
          </cell>
          <cell r="K292">
            <v>208.00639502262402</v>
          </cell>
          <cell r="L292">
            <v>23.880740487168627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C293">
            <v>2060.0001669166427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464.73902175397603</v>
          </cell>
          <cell r="L293">
            <v>22.560144859094159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1595.2611451626667</v>
          </cell>
          <cell r="R293">
            <v>77.439855140905848</v>
          </cell>
        </row>
        <row r="294">
          <cell r="C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C295">
            <v>706.1352371303401</v>
          </cell>
          <cell r="E295">
            <v>353.06761856517005</v>
          </cell>
          <cell r="F295">
            <v>50</v>
          </cell>
          <cell r="G295">
            <v>353.06761856517005</v>
          </cell>
          <cell r="H295">
            <v>50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C296">
            <v>1065.072729894966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1065.072729894966</v>
          </cell>
          <cell r="R296">
            <v>100</v>
          </cell>
        </row>
        <row r="297">
          <cell r="C297">
            <v>1491.7840900292358</v>
          </cell>
          <cell r="E297">
            <v>0</v>
          </cell>
          <cell r="F297">
            <v>0</v>
          </cell>
          <cell r="G297">
            <v>1491.7840900292358</v>
          </cell>
          <cell r="H297">
            <v>100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C298">
            <v>6111.2982816503336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1841.7027341581393</v>
          </cell>
          <cell r="L298">
            <v>30.13603082814662</v>
          </cell>
          <cell r="M298">
            <v>663.01515112410482</v>
          </cell>
          <cell r="N298">
            <v>10.849006554218787</v>
          </cell>
          <cell r="O298">
            <v>1031.1740582982125</v>
          </cell>
          <cell r="P298">
            <v>16.873240525575323</v>
          </cell>
          <cell r="Q298">
            <v>2575.4063380698772</v>
          </cell>
          <cell r="R298">
            <v>42.141722092059268</v>
          </cell>
        </row>
        <row r="299">
          <cell r="C299">
            <v>17367.460795423489</v>
          </cell>
          <cell r="E299">
            <v>0</v>
          </cell>
          <cell r="F299">
            <v>0</v>
          </cell>
          <cell r="G299">
            <v>3362.9471876682992</v>
          </cell>
          <cell r="H299">
            <v>19.363493761589325</v>
          </cell>
          <cell r="I299">
            <v>10904.963422297922</v>
          </cell>
          <cell r="J299">
            <v>62.789624521113055</v>
          </cell>
          <cell r="K299">
            <v>706.1352371303401</v>
          </cell>
          <cell r="L299">
            <v>4.0658519138066191</v>
          </cell>
          <cell r="M299">
            <v>0</v>
          </cell>
          <cell r="N299">
            <v>0</v>
          </cell>
          <cell r="O299">
            <v>631.91103161755564</v>
          </cell>
          <cell r="P299">
            <v>3.6384767990037497</v>
          </cell>
          <cell r="Q299">
            <v>1761.5039167093723</v>
          </cell>
          <cell r="R299">
            <v>10.142553004487262</v>
          </cell>
        </row>
        <row r="300">
          <cell r="C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C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C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C303">
            <v>561.07401358779407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561.07401358779407</v>
          </cell>
          <cell r="P303">
            <v>100</v>
          </cell>
          <cell r="Q303">
            <v>0</v>
          </cell>
          <cell r="R303">
            <v>0</v>
          </cell>
        </row>
        <row r="305">
          <cell r="C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>
            <v>208.00639502262402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208.00639502262402</v>
          </cell>
          <cell r="L306">
            <v>100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C307">
            <v>3203.222075347292</v>
          </cell>
          <cell r="E307">
            <v>353.06761856517005</v>
          </cell>
          <cell r="F307">
            <v>11.022264777782871</v>
          </cell>
          <cell r="G307">
            <v>2187.1393056580173</v>
          </cell>
          <cell r="H307">
            <v>68.279352920633471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663.01515112410482</v>
          </cell>
          <cell r="N307">
            <v>20.698382301583663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C308">
            <v>3406.8212476635981</v>
          </cell>
          <cell r="E308">
            <v>0</v>
          </cell>
          <cell r="F308">
            <v>0</v>
          </cell>
          <cell r="G308">
            <v>1170.8742588843161</v>
          </cell>
          <cell r="H308">
            <v>34.368526370067201</v>
          </cell>
          <cell r="I308">
            <v>0</v>
          </cell>
          <cell r="J308">
            <v>0</v>
          </cell>
          <cell r="K308">
            <v>464.73902175397603</v>
          </cell>
          <cell r="L308">
            <v>13.64142665461813</v>
          </cell>
          <cell r="M308">
            <v>0</v>
          </cell>
          <cell r="N308">
            <v>0</v>
          </cell>
          <cell r="O308">
            <v>706.1352371303401</v>
          </cell>
          <cell r="P308">
            <v>20.727099715449071</v>
          </cell>
          <cell r="Q308">
            <v>1065.072729894966</v>
          </cell>
          <cell r="R308">
            <v>31.262947259865605</v>
          </cell>
        </row>
        <row r="309">
          <cell r="C309">
            <v>70176.668310971989</v>
          </cell>
          <cell r="E309">
            <v>0</v>
          </cell>
          <cell r="F309">
            <v>0</v>
          </cell>
          <cell r="G309">
            <v>10703.898895168706</v>
          </cell>
          <cell r="H309">
            <v>15.252788644420686</v>
          </cell>
          <cell r="I309">
            <v>2658.9877972976683</v>
          </cell>
          <cell r="J309">
            <v>3.7889912150217322</v>
          </cell>
          <cell r="K309">
            <v>5776.6657510997329</v>
          </cell>
          <cell r="L309">
            <v>8.2316044493616438</v>
          </cell>
          <cell r="M309">
            <v>353.06761856517005</v>
          </cell>
          <cell r="N309">
            <v>0.50311254019730745</v>
          </cell>
          <cell r="O309">
            <v>46532.642053592339</v>
          </cell>
          <cell r="P309">
            <v>66.307852985259274</v>
          </cell>
          <cell r="Q309">
            <v>4151.4061952483826</v>
          </cell>
          <cell r="R309">
            <v>5.9156501657393701</v>
          </cell>
        </row>
        <row r="310">
          <cell r="C310">
            <v>11342.275367241144</v>
          </cell>
          <cell r="E310">
            <v>0</v>
          </cell>
          <cell r="F310">
            <v>0</v>
          </cell>
          <cell r="G310">
            <v>5266.5773908204892</v>
          </cell>
          <cell r="H310">
            <v>46.433164601447281</v>
          </cell>
          <cell r="I310">
            <v>0</v>
          </cell>
          <cell r="J310">
            <v>0</v>
          </cell>
          <cell r="K310">
            <v>2121.3406484907482</v>
          </cell>
          <cell r="L310">
            <v>18.702954916943934</v>
          </cell>
          <cell r="M310">
            <v>0</v>
          </cell>
          <cell r="N310">
            <v>0</v>
          </cell>
          <cell r="O310">
            <v>2895.1544722343942</v>
          </cell>
          <cell r="P310">
            <v>25.525341066892132</v>
          </cell>
          <cell r="Q310">
            <v>1059.2028556955102</v>
          </cell>
          <cell r="R310">
            <v>9.3385394147166352</v>
          </cell>
        </row>
        <row r="311">
          <cell r="C311">
            <v>45364.87651238151</v>
          </cell>
          <cell r="E311">
            <v>0</v>
          </cell>
          <cell r="F311">
            <v>0</v>
          </cell>
          <cell r="G311">
            <v>15634.603728372142</v>
          </cell>
          <cell r="H311">
            <v>34.464116140831912</v>
          </cell>
          <cell r="I311">
            <v>0</v>
          </cell>
          <cell r="J311">
            <v>0</v>
          </cell>
          <cell r="K311">
            <v>4712.7175848548968</v>
          </cell>
          <cell r="L311">
            <v>10.388472199563129</v>
          </cell>
          <cell r="M311">
            <v>2938.4863295681635</v>
          </cell>
          <cell r="N311">
            <v>6.4774480952596827</v>
          </cell>
          <cell r="O311">
            <v>17379.810203542293</v>
          </cell>
          <cell r="P311">
            <v>38.311159513018389</v>
          </cell>
          <cell r="Q311">
            <v>4699.258666044002</v>
          </cell>
          <cell r="R311">
            <v>10.358804051326857</v>
          </cell>
        </row>
        <row r="312">
          <cell r="C312">
            <v>3023.9859558929443</v>
          </cell>
          <cell r="E312">
            <v>0</v>
          </cell>
          <cell r="F312">
            <v>0</v>
          </cell>
          <cell r="G312">
            <v>1964.7831001974341</v>
          </cell>
          <cell r="H312">
            <v>64.973287867577383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353.06761856517005</v>
          </cell>
          <cell r="P312">
            <v>11.675570710807541</v>
          </cell>
          <cell r="Q312">
            <v>706.1352371303401</v>
          </cell>
          <cell r="R312">
            <v>23.351141421615083</v>
          </cell>
        </row>
        <row r="313">
          <cell r="C313">
            <v>188332.84285066999</v>
          </cell>
          <cell r="E313">
            <v>0</v>
          </cell>
          <cell r="F313">
            <v>0</v>
          </cell>
          <cell r="G313">
            <v>66759.100110557236</v>
          </cell>
          <cell r="H313">
            <v>35.447402110045587</v>
          </cell>
          <cell r="I313">
            <v>8245.9756250002538</v>
          </cell>
          <cell r="J313">
            <v>4.3784055399931106</v>
          </cell>
          <cell r="K313">
            <v>1731.9482724721101</v>
          </cell>
          <cell r="L313">
            <v>0.91962094675402972</v>
          </cell>
          <cell r="M313">
            <v>423.68114227820405</v>
          </cell>
          <cell r="N313">
            <v>0.22496402425897796</v>
          </cell>
          <cell r="O313">
            <v>77129.107154894722</v>
          </cell>
          <cell r="P313">
            <v>40.953614880677378</v>
          </cell>
          <cell r="Q313">
            <v>34043.030545468035</v>
          </cell>
          <cell r="R313">
            <v>18.075992498271219</v>
          </cell>
        </row>
        <row r="314">
          <cell r="C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>
            <v>232.36951087698802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232.36951087698802</v>
          </cell>
          <cell r="P315">
            <v>100</v>
          </cell>
          <cell r="Q315">
            <v>0</v>
          </cell>
          <cell r="R315">
            <v>0</v>
          </cell>
        </row>
        <row r="316">
          <cell r="C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17">
          <cell r="C317">
            <v>561.07401358779407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561.07401358779407</v>
          </cell>
          <cell r="P317">
            <v>100</v>
          </cell>
          <cell r="Q317">
            <v>0</v>
          </cell>
          <cell r="R317">
            <v>0</v>
          </cell>
        </row>
        <row r="326">
          <cell r="C326">
            <v>35508.796109209943</v>
          </cell>
          <cell r="E326">
            <v>0</v>
          </cell>
          <cell r="G326">
            <v>14055.530446814448</v>
          </cell>
          <cell r="I326">
            <v>2043.9580115615083</v>
          </cell>
          <cell r="K326">
            <v>2124.156829010275</v>
          </cell>
          <cell r="M326">
            <v>664.46613640618079</v>
          </cell>
          <cell r="O326">
            <v>12822.180600609528</v>
          </cell>
          <cell r="Q326">
            <v>3798.5040848080212</v>
          </cell>
        </row>
        <row r="327">
          <cell r="C327">
            <v>235968.58896997449</v>
          </cell>
          <cell r="E327">
            <v>353.06761856517005</v>
          </cell>
          <cell r="G327">
            <v>68572.639376143517</v>
          </cell>
          <cell r="I327">
            <v>8120.4626507663061</v>
          </cell>
          <cell r="K327">
            <v>10859.145718141208</v>
          </cell>
          <cell r="M327">
            <v>3713.7841051294618</v>
          </cell>
          <cell r="O327">
            <v>110386.280102865</v>
          </cell>
          <cell r="Q327">
            <v>33963.209398364721</v>
          </cell>
        </row>
        <row r="328">
          <cell r="C328">
            <v>47955.628604444304</v>
          </cell>
          <cell r="E328">
            <v>0</v>
          </cell>
          <cell r="G328">
            <v>17777.470295087165</v>
          </cell>
          <cell r="I328">
            <v>740.542759970107</v>
          </cell>
          <cell r="K328">
            <v>2032.1151265426051</v>
          </cell>
          <cell r="M328">
            <v>0</v>
          </cell>
          <cell r="O328">
            <v>20855.378150796634</v>
          </cell>
          <cell r="Q328">
            <v>6550.1222720478063</v>
          </cell>
        </row>
        <row r="329">
          <cell r="C329">
            <v>3535.2531178250647</v>
          </cell>
          <cell r="E329">
            <v>0</v>
          </cell>
          <cell r="G329">
            <v>2296.5815157472416</v>
          </cell>
          <cell r="I329">
            <v>0</v>
          </cell>
          <cell r="K329">
            <v>0</v>
          </cell>
          <cell r="M329">
            <v>0</v>
          </cell>
          <cell r="O329">
            <v>1238.6716020778231</v>
          </cell>
          <cell r="Q329">
            <v>0</v>
          </cell>
        </row>
        <row r="330">
          <cell r="C330">
            <v>2883.8754382016878</v>
          </cell>
          <cell r="E330">
            <v>0</v>
          </cell>
          <cell r="G330">
            <v>984.75515586599818</v>
          </cell>
          <cell r="I330">
            <v>0</v>
          </cell>
          <cell r="K330">
            <v>0</v>
          </cell>
          <cell r="M330">
            <v>0</v>
          </cell>
          <cell r="O330">
            <v>486.84980807500961</v>
          </cell>
          <cell r="Q330">
            <v>1412.2704742606802</v>
          </cell>
        </row>
        <row r="332">
          <cell r="C332">
            <v>199433.03720298028</v>
          </cell>
          <cell r="E332">
            <v>0</v>
          </cell>
          <cell r="G332">
            <v>54015.754077375605</v>
          </cell>
          <cell r="I332">
            <v>7201.587603480114</v>
          </cell>
          <cell r="K332">
            <v>10546.236740035061</v>
          </cell>
          <cell r="M332">
            <v>3713.7841051294618</v>
          </cell>
          <cell r="O332">
            <v>97350.01433019033</v>
          </cell>
          <cell r="Q332">
            <v>26605.66034677027</v>
          </cell>
        </row>
        <row r="333">
          <cell r="C333">
            <v>8015.7714004955878</v>
          </cell>
          <cell r="E333">
            <v>0</v>
          </cell>
          <cell r="G333">
            <v>2858.9484713611273</v>
          </cell>
          <cell r="I333">
            <v>0</v>
          </cell>
          <cell r="K333">
            <v>706.1352371303401</v>
          </cell>
          <cell r="M333">
            <v>0</v>
          </cell>
          <cell r="O333">
            <v>2326.4121064136443</v>
          </cell>
          <cell r="Q333">
            <v>2124.2755855904761</v>
          </cell>
        </row>
        <row r="334">
          <cell r="C334">
            <v>51469.033647254852</v>
          </cell>
          <cell r="E334">
            <v>353.06761856517005</v>
          </cell>
          <cell r="G334">
            <v>19643.224508935848</v>
          </cell>
          <cell r="I334">
            <v>1690.8903929963383</v>
          </cell>
          <cell r="K334">
            <v>1291.5723665724981</v>
          </cell>
          <cell r="M334">
            <v>0</v>
          </cell>
          <cell r="O334">
            <v>21067.776962656106</v>
          </cell>
          <cell r="Q334">
            <v>7422.5017975289438</v>
          </cell>
        </row>
        <row r="335">
          <cell r="C335">
            <v>36962.925363931579</v>
          </cell>
          <cell r="E335">
            <v>0</v>
          </cell>
          <cell r="G335">
            <v>14263.496457680414</v>
          </cell>
          <cell r="I335">
            <v>1588.8042835432652</v>
          </cell>
          <cell r="K335">
            <v>706.1352371303401</v>
          </cell>
          <cell r="M335">
            <v>208.00639502262402</v>
          </cell>
          <cell r="O335">
            <v>16428.271274090854</v>
          </cell>
          <cell r="Q335">
            <v>3768.2117164641008</v>
          </cell>
        </row>
        <row r="336">
          <cell r="C336">
            <v>29971.374624993601</v>
          </cell>
          <cell r="E336">
            <v>0</v>
          </cell>
          <cell r="G336">
            <v>12905.553274305406</v>
          </cell>
          <cell r="I336">
            <v>423.68114227820405</v>
          </cell>
          <cell r="K336">
            <v>1765.3380928258503</v>
          </cell>
          <cell r="M336">
            <v>456.45974138355683</v>
          </cell>
          <cell r="O336">
            <v>8616.8855910731272</v>
          </cell>
          <cell r="Q336">
            <v>5803.4567831274644</v>
          </cell>
        </row>
        <row r="338">
          <cell r="C338">
            <v>101706.20188971946</v>
          </cell>
          <cell r="E338">
            <v>0</v>
          </cell>
          <cell r="G338">
            <v>25838.05198533873</v>
          </cell>
          <cell r="I338">
            <v>3004.0096949036733</v>
          </cell>
          <cell r="K338">
            <v>4525.3585930394356</v>
          </cell>
          <cell r="M338">
            <v>2521.0225542408393</v>
          </cell>
          <cell r="O338">
            <v>50908.89528808085</v>
          </cell>
          <cell r="Q338">
            <v>14908.863774116082</v>
          </cell>
        </row>
        <row r="339">
          <cell r="C339">
            <v>224145.94034993596</v>
          </cell>
          <cell r="E339">
            <v>353.06761856517005</v>
          </cell>
          <cell r="G339">
            <v>77848.924804319613</v>
          </cell>
          <cell r="I339">
            <v>7900.9537273942469</v>
          </cell>
          <cell r="K339">
            <v>10490.059080654653</v>
          </cell>
          <cell r="M339">
            <v>1857.227687294803</v>
          </cell>
          <cell r="O339">
            <v>94880.464976343123</v>
          </cell>
          <cell r="Q339">
            <v>30815.242455365162</v>
          </cell>
        </row>
        <row r="341">
          <cell r="C341">
            <v>124810.58296525356</v>
          </cell>
          <cell r="E341">
            <v>0</v>
          </cell>
          <cell r="G341">
            <v>32164.935914848469</v>
          </cell>
          <cell r="I341">
            <v>706.1352371303401</v>
          </cell>
          <cell r="K341">
            <v>6109.883606060228</v>
          </cell>
          <cell r="M341">
            <v>1430.4920847220526</v>
          </cell>
          <cell r="O341">
            <v>66434.749533712631</v>
          </cell>
          <cell r="Q341">
            <v>17964.386588779929</v>
          </cell>
        </row>
        <row r="342">
          <cell r="C342">
            <v>21988.429338169903</v>
          </cell>
          <cell r="E342">
            <v>0</v>
          </cell>
          <cell r="G342">
            <v>8533.3106615358702</v>
          </cell>
          <cell r="I342">
            <v>0</v>
          </cell>
          <cell r="K342">
            <v>2006.2783332748077</v>
          </cell>
          <cell r="M342">
            <v>1267.2092507181342</v>
          </cell>
          <cell r="O342">
            <v>6951.1698979366993</v>
          </cell>
          <cell r="Q342">
            <v>3230.4611947043973</v>
          </cell>
        </row>
        <row r="343">
          <cell r="C343">
            <v>179053.12993623241</v>
          </cell>
          <cell r="E343">
            <v>353.06761856517005</v>
          </cell>
          <cell r="G343">
            <v>62988.730213274008</v>
          </cell>
          <cell r="I343">
            <v>10198.828185167578</v>
          </cell>
          <cell r="K343">
            <v>6899.2557343590533</v>
          </cell>
          <cell r="M343">
            <v>1680.5489060954558</v>
          </cell>
          <cell r="O343">
            <v>72403.440832774664</v>
          </cell>
          <cell r="Q343">
            <v>24529.258445996922</v>
          </cell>
        </row>
        <row r="345">
          <cell r="C345">
            <v>153378.46746808261</v>
          </cell>
          <cell r="E345">
            <v>353.06761856517005</v>
          </cell>
          <cell r="G345">
            <v>42191.337989085696</v>
          </cell>
          <cell r="I345">
            <v>7427.9825024211195</v>
          </cell>
          <cell r="K345">
            <v>6244.2227836898883</v>
          </cell>
          <cell r="M345">
            <v>1430.4920847220526</v>
          </cell>
          <cell r="O345">
            <v>73970.231586847716</v>
          </cell>
          <cell r="Q345">
            <v>21761.132902751237</v>
          </cell>
        </row>
        <row r="346">
          <cell r="C346">
            <v>41769.188093984885</v>
          </cell>
          <cell r="E346">
            <v>0</v>
          </cell>
          <cell r="G346">
            <v>15612.672916912212</v>
          </cell>
          <cell r="I346">
            <v>882.66904641292513</v>
          </cell>
          <cell r="K346">
            <v>864.28054249454362</v>
          </cell>
          <cell r="M346">
            <v>1059.2028556955102</v>
          </cell>
          <cell r="O346">
            <v>16609.42074742863</v>
          </cell>
          <cell r="Q346">
            <v>6740.9419850410923</v>
          </cell>
        </row>
        <row r="347">
          <cell r="C347">
            <v>41796.667384534579</v>
          </cell>
          <cell r="E347">
            <v>0</v>
          </cell>
          <cell r="G347">
            <v>13967.077253427111</v>
          </cell>
          <cell r="I347">
            <v>423.68114227820405</v>
          </cell>
          <cell r="K347">
            <v>817.80664031914603</v>
          </cell>
          <cell r="M347">
            <v>353.06761856517005</v>
          </cell>
          <cell r="O347">
            <v>19496.565124029708</v>
          </cell>
          <cell r="Q347">
            <v>6738.469605915242</v>
          </cell>
        </row>
        <row r="348">
          <cell r="C348">
            <v>88907.819293054039</v>
          </cell>
          <cell r="E348">
            <v>0</v>
          </cell>
          <cell r="G348">
            <v>31915.888630233363</v>
          </cell>
          <cell r="I348">
            <v>2170.6307311856726</v>
          </cell>
          <cell r="K348">
            <v>7089.1077071905102</v>
          </cell>
          <cell r="M348">
            <v>1535.4876825529097</v>
          </cell>
          <cell r="O348">
            <v>35713.142806117976</v>
          </cell>
          <cell r="Q348">
            <v>10483.561735773665</v>
          </cell>
        </row>
        <row r="356">
          <cell r="C356">
            <v>2493468.1284970758</v>
          </cell>
          <cell r="E356">
            <v>528837.32204703707</v>
          </cell>
          <cell r="G356">
            <v>187843.7774330242</v>
          </cell>
          <cell r="I356">
            <v>173156.85949057777</v>
          </cell>
          <cell r="K356">
            <v>12355.084439786402</v>
          </cell>
          <cell r="M356">
            <v>54418.147672081221</v>
          </cell>
          <cell r="O356">
            <v>101063.45301156897</v>
          </cell>
        </row>
        <row r="357">
          <cell r="C357">
            <v>236140.53608207474</v>
          </cell>
          <cell r="E357">
            <v>23439.44451860592</v>
          </cell>
          <cell r="G357">
            <v>5951.9790428919932</v>
          </cell>
          <cell r="I357">
            <v>2951.0927881377474</v>
          </cell>
          <cell r="K357">
            <v>464.73902175397603</v>
          </cell>
          <cell r="M357">
            <v>5321.2617990830249</v>
          </cell>
          <cell r="O357">
            <v>8750.3718667391477</v>
          </cell>
        </row>
        <row r="358">
          <cell r="C358">
            <v>139197.87954913927</v>
          </cell>
          <cell r="E358">
            <v>21071.047815791844</v>
          </cell>
          <cell r="G358">
            <v>7134.619349276004</v>
          </cell>
          <cell r="I358">
            <v>4742.5458065158282</v>
          </cell>
          <cell r="K358">
            <v>416.01279004524804</v>
          </cell>
          <cell r="M358">
            <v>2704.0831352941123</v>
          </cell>
          <cell r="O358">
            <v>6073.7867346606217</v>
          </cell>
        </row>
        <row r="359">
          <cell r="C359">
            <v>891330.70246059168</v>
          </cell>
          <cell r="E359">
            <v>137619.47210476833</v>
          </cell>
          <cell r="G359">
            <v>42742.674547778683</v>
          </cell>
          <cell r="I359">
            <v>36709.548051452293</v>
          </cell>
          <cell r="K359">
            <v>4095.2193999751207</v>
          </cell>
          <cell r="M359">
            <v>20969.412289450749</v>
          </cell>
          <cell r="O359">
            <v>33102.617816111269</v>
          </cell>
        </row>
        <row r="360">
          <cell r="C360">
            <v>1226799.0104052832</v>
          </cell>
          <cell r="E360">
            <v>346707.35760787153</v>
          </cell>
          <cell r="G360">
            <v>132014.50449307784</v>
          </cell>
          <cell r="I360">
            <v>128753.67284447247</v>
          </cell>
          <cell r="K360">
            <v>7379.1132280120528</v>
          </cell>
          <cell r="M360">
            <v>25423.390448253405</v>
          </cell>
          <cell r="O360">
            <v>53136.676594057993</v>
          </cell>
        </row>
        <row r="362">
          <cell r="C362">
            <v>258885.6884707041</v>
          </cell>
          <cell r="E362">
            <v>106490.76088305489</v>
          </cell>
          <cell r="G362">
            <v>10806.473055710296</v>
          </cell>
          <cell r="I362">
            <v>16950.500564989288</v>
          </cell>
          <cell r="K362">
            <v>9341.6829461635971</v>
          </cell>
          <cell r="M362">
            <v>35049.48298737673</v>
          </cell>
          <cell r="O362">
            <v>34342.621328815127</v>
          </cell>
        </row>
        <row r="363">
          <cell r="C363">
            <v>1803804.9200041664</v>
          </cell>
          <cell r="E363">
            <v>361593.57781717204</v>
          </cell>
          <cell r="G363">
            <v>147736.16918523482</v>
          </cell>
          <cell r="I363">
            <v>139024.78883871241</v>
          </cell>
          <cell r="K363">
            <v>2374.3578556858229</v>
          </cell>
          <cell r="M363">
            <v>18650.022507317721</v>
          </cell>
          <cell r="O363">
            <v>53808.239430222762</v>
          </cell>
        </row>
        <row r="364">
          <cell r="C364">
            <v>419465.42438143661</v>
          </cell>
          <cell r="E364">
            <v>58469.299723736141</v>
          </cell>
          <cell r="G364">
            <v>27888.864717818695</v>
          </cell>
          <cell r="I364">
            <v>17181.570086876542</v>
          </cell>
          <cell r="K364">
            <v>0</v>
          </cell>
          <cell r="M364">
            <v>718.64217738682237</v>
          </cell>
          <cell r="O364">
            <v>12680.222741654155</v>
          </cell>
        </row>
        <row r="365">
          <cell r="C365">
            <v>7886.4818499782577</v>
          </cell>
          <cell r="E365">
            <v>0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0</v>
          </cell>
        </row>
        <row r="366">
          <cell r="C366">
            <v>3425.6137908129886</v>
          </cell>
          <cell r="E366">
            <v>2283.6836230746476</v>
          </cell>
          <cell r="G366">
            <v>1412.2704742606802</v>
          </cell>
          <cell r="I366">
            <v>0</v>
          </cell>
          <cell r="K366">
            <v>639.04363793697962</v>
          </cell>
          <cell r="M366">
            <v>0</v>
          </cell>
          <cell r="O366">
            <v>232.36951087698802</v>
          </cell>
        </row>
        <row r="368">
          <cell r="C368">
            <v>974223.50750670454</v>
          </cell>
          <cell r="E368">
            <v>89215.305496522342</v>
          </cell>
          <cell r="G368">
            <v>1129.8163794085442</v>
          </cell>
          <cell r="I368">
            <v>12752.975052097001</v>
          </cell>
          <cell r="K368">
            <v>3249.6818087887746</v>
          </cell>
          <cell r="M368">
            <v>38058.735330388328</v>
          </cell>
          <cell r="O368">
            <v>34024.096925839796</v>
          </cell>
        </row>
        <row r="369">
          <cell r="C369">
            <v>964811.27474820358</v>
          </cell>
          <cell r="E369">
            <v>182754.76391035484</v>
          </cell>
          <cell r="G369">
            <v>64062.278344239734</v>
          </cell>
          <cell r="I369">
            <v>70880.325380547016</v>
          </cell>
          <cell r="K369">
            <v>5954.2960144684266</v>
          </cell>
          <cell r="M369">
            <v>13197.080509001189</v>
          </cell>
          <cell r="O369">
            <v>28660.783662099304</v>
          </cell>
        </row>
        <row r="370">
          <cell r="C370">
            <v>554433.34624220338</v>
          </cell>
          <cell r="E370">
            <v>256867.25264016064</v>
          </cell>
          <cell r="G370">
            <v>122651.68270937633</v>
          </cell>
          <cell r="I370">
            <v>89523.559057934341</v>
          </cell>
          <cell r="K370">
            <v>3151.1066165291968</v>
          </cell>
          <cell r="M370">
            <v>3162.3318326917652</v>
          </cell>
          <cell r="O370">
            <v>38378.572423630001</v>
          </cell>
        </row>
        <row r="377">
          <cell r="C377">
            <v>1246972.0967137625</v>
          </cell>
          <cell r="E377">
            <v>285759.64237297128</v>
          </cell>
          <cell r="G377">
            <v>148251.26731193814</v>
          </cell>
          <cell r="I377">
            <v>38625.51841535353</v>
          </cell>
          <cell r="K377">
            <v>6041.9959044701072</v>
          </cell>
          <cell r="M377">
            <v>29657.180690225112</v>
          </cell>
          <cell r="O377">
            <v>63183.680050985553</v>
          </cell>
        </row>
        <row r="378">
          <cell r="C378">
            <v>1246496.0317833477</v>
          </cell>
          <cell r="E378">
            <v>243077.67967406588</v>
          </cell>
          <cell r="G378">
            <v>39592.510121086394</v>
          </cell>
          <cell r="I378">
            <v>134531.34107522471</v>
          </cell>
          <cell r="K378">
            <v>6313.0885353162903</v>
          </cell>
          <cell r="M378">
            <v>24760.966981856174</v>
          </cell>
          <cell r="O378">
            <v>37879.772960583447</v>
          </cell>
        </row>
        <row r="386">
          <cell r="C386">
            <v>2493468.1284970758</v>
          </cell>
          <cell r="E386">
            <v>528837.32204703707</v>
          </cell>
          <cell r="G386">
            <v>187843.7774330242</v>
          </cell>
          <cell r="I386">
            <v>173156.85949057777</v>
          </cell>
          <cell r="K386">
            <v>12355.084439786402</v>
          </cell>
          <cell r="M386">
            <v>54418.147672081221</v>
          </cell>
          <cell r="O386">
            <v>101063.45301156897</v>
          </cell>
        </row>
        <row r="387">
          <cell r="C387">
            <v>213019.37058385654</v>
          </cell>
          <cell r="E387">
            <v>79435.337710981054</v>
          </cell>
          <cell r="G387">
            <v>26948.911179453775</v>
          </cell>
          <cell r="I387">
            <v>24416.286752082808</v>
          </cell>
          <cell r="K387">
            <v>1304.4329540774281</v>
          </cell>
          <cell r="M387">
            <v>13464.404078030029</v>
          </cell>
          <cell r="O387">
            <v>13301.302747337189</v>
          </cell>
        </row>
        <row r="388">
          <cell r="C388">
            <v>1568878.632453585</v>
          </cell>
          <cell r="E388">
            <v>387281.06442588393</v>
          </cell>
          <cell r="G388">
            <v>142552.58770915345</v>
          </cell>
          <cell r="I388">
            <v>130243.40144632003</v>
          </cell>
          <cell r="K388">
            <v>8901.2304120914778</v>
          </cell>
          <cell r="M388">
            <v>37758.184138500837</v>
          </cell>
          <cell r="O388">
            <v>67825.660719819833</v>
          </cell>
        </row>
        <row r="389">
          <cell r="C389">
            <v>591630.29036648676</v>
          </cell>
          <cell r="E389">
            <v>51710.146474117377</v>
          </cell>
          <cell r="G389">
            <v>14150.322165170855</v>
          </cell>
          <cell r="I389">
            <v>16456.82396241372</v>
          </cell>
          <cell r="K389">
            <v>1486.4059224933878</v>
          </cell>
          <cell r="M389">
            <v>2987.5530605277891</v>
          </cell>
          <cell r="O389">
            <v>16629.041363511693</v>
          </cell>
        </row>
        <row r="390">
          <cell r="C390">
            <v>102984.45188842303</v>
          </cell>
          <cell r="E390">
            <v>7319.1150971477537</v>
          </cell>
          <cell r="G390">
            <v>2363.6731149406023</v>
          </cell>
          <cell r="I390">
            <v>1408.6597924609298</v>
          </cell>
          <cell r="K390">
            <v>663.01515112410482</v>
          </cell>
          <cell r="M390">
            <v>208.00639502262402</v>
          </cell>
          <cell r="O390">
            <v>2675.7606435994931</v>
          </cell>
        </row>
        <row r="391">
          <cell r="C391">
            <v>16955.383204754005</v>
          </cell>
          <cell r="E391">
            <v>3091.6583389075845</v>
          </cell>
          <cell r="G391">
            <v>1828.2832643059282</v>
          </cell>
          <cell r="I391">
            <v>631.68753730082813</v>
          </cell>
          <cell r="K391">
            <v>0</v>
          </cell>
          <cell r="M391">
            <v>0</v>
          </cell>
          <cell r="O391">
            <v>631.68753730082813</v>
          </cell>
        </row>
        <row r="393">
          <cell r="C393">
            <v>1374802.8559071738</v>
          </cell>
          <cell r="E393">
            <v>271471.69832232589</v>
          </cell>
          <cell r="G393">
            <v>93849.009949326792</v>
          </cell>
          <cell r="I393">
            <v>92654.729144011959</v>
          </cell>
          <cell r="K393">
            <v>3210.9980943293458</v>
          </cell>
          <cell r="M393">
            <v>26713.277536286922</v>
          </cell>
          <cell r="O393">
            <v>55043.68359837211</v>
          </cell>
        </row>
        <row r="394">
          <cell r="C394">
            <v>193639.94204241055</v>
          </cell>
          <cell r="E394">
            <v>27103.541611006527</v>
          </cell>
          <cell r="G394">
            <v>3570.9535826909232</v>
          </cell>
          <cell r="I394">
            <v>6540.3866483310894</v>
          </cell>
          <cell r="K394">
            <v>2431.8751684696285</v>
          </cell>
          <cell r="M394">
            <v>8143.1802376411179</v>
          </cell>
          <cell r="O394">
            <v>6417.1459738737904</v>
          </cell>
        </row>
        <row r="395">
          <cell r="C395">
            <v>414101.38409204263</v>
          </cell>
          <cell r="E395">
            <v>103272.04030646785</v>
          </cell>
          <cell r="G395">
            <v>38098.654176815733</v>
          </cell>
          <cell r="I395">
            <v>31447.485223971653</v>
          </cell>
          <cell r="K395">
            <v>3458.1192119884035</v>
          </cell>
          <cell r="M395">
            <v>12231.958848437307</v>
          </cell>
          <cell r="O395">
            <v>18035.822845254981</v>
          </cell>
        </row>
        <row r="396">
          <cell r="C396">
            <v>252494.40147903899</v>
          </cell>
          <cell r="E396">
            <v>64985.497967639254</v>
          </cell>
          <cell r="G396">
            <v>29264.103236139126</v>
          </cell>
          <cell r="I396">
            <v>18973.661327780967</v>
          </cell>
          <cell r="K396">
            <v>2015.4203629211972</v>
          </cell>
          <cell r="M396">
            <v>2423.8398917002669</v>
          </cell>
          <cell r="O396">
            <v>12308.473149097814</v>
          </cell>
        </row>
        <row r="397">
          <cell r="C397">
            <v>258429.54497642763</v>
          </cell>
          <cell r="E397">
            <v>62004.543839598744</v>
          </cell>
          <cell r="G397">
            <v>23061.056488052207</v>
          </cell>
          <cell r="I397">
            <v>23540.597146482767</v>
          </cell>
          <cell r="K397">
            <v>1238.6716020778231</v>
          </cell>
          <cell r="M397">
            <v>4905.8911580157073</v>
          </cell>
          <cell r="O397">
            <v>9258.3274449703731</v>
          </cell>
        </row>
        <row r="399">
          <cell r="C399">
            <v>695870.15429153957</v>
          </cell>
          <cell r="E399">
            <v>135687.19433334324</v>
          </cell>
          <cell r="G399">
            <v>52694.377753854162</v>
          </cell>
          <cell r="I399">
            <v>34439.190210475055</v>
          </cell>
          <cell r="K399">
            <v>2787.3169520511419</v>
          </cell>
          <cell r="M399">
            <v>14434.913903566727</v>
          </cell>
          <cell r="O399">
            <v>31331.395513396281</v>
          </cell>
        </row>
        <row r="400">
          <cell r="C400">
            <v>1797597.9742055617</v>
          </cell>
          <cell r="E400">
            <v>393150.12771369435</v>
          </cell>
          <cell r="G400">
            <v>135149.3996791704</v>
          </cell>
          <cell r="I400">
            <v>138717.66928010312</v>
          </cell>
          <cell r="K400">
            <v>9567.7674877352565</v>
          </cell>
          <cell r="M400">
            <v>39983.233768514539</v>
          </cell>
          <cell r="O400">
            <v>69732.05749817274</v>
          </cell>
        </row>
        <row r="402">
          <cell r="C402">
            <v>489744.14737770811</v>
          </cell>
          <cell r="E402">
            <v>88638.48128073405</v>
          </cell>
          <cell r="G402">
            <v>52487.596328043663</v>
          </cell>
          <cell r="I402">
            <v>15538.472696952715</v>
          </cell>
          <cell r="K402">
            <v>1304.4329540774281</v>
          </cell>
          <cell r="M402">
            <v>10397.211942329248</v>
          </cell>
          <cell r="O402">
            <v>8910.7673593311192</v>
          </cell>
        </row>
        <row r="403">
          <cell r="C403">
            <v>209164.83269626382</v>
          </cell>
          <cell r="E403">
            <v>53684.333022499915</v>
          </cell>
          <cell r="G403">
            <v>14050.64810563975</v>
          </cell>
          <cell r="I403">
            <v>11361.672441034316</v>
          </cell>
          <cell r="K403">
            <v>663.01515112410482</v>
          </cell>
          <cell r="M403">
            <v>4287.8872007957298</v>
          </cell>
          <cell r="O403">
            <v>23321.110123906081</v>
          </cell>
        </row>
        <row r="404">
          <cell r="C404">
            <v>1794559.1484231271</v>
          </cell>
          <cell r="E404">
            <v>386514.50774380349</v>
          </cell>
          <cell r="G404">
            <v>121305.53299934122</v>
          </cell>
          <cell r="I404">
            <v>146256.71435259111</v>
          </cell>
          <cell r="K404">
            <v>10387.636334584868</v>
          </cell>
          <cell r="M404">
            <v>39733.048528956293</v>
          </cell>
          <cell r="O404">
            <v>68831.575528331814</v>
          </cell>
        </row>
        <row r="406">
          <cell r="C406">
            <v>1198841.6159811893</v>
          </cell>
          <cell r="E406">
            <v>256302.86529044804</v>
          </cell>
          <cell r="G406">
            <v>91413.550563869532</v>
          </cell>
          <cell r="I406">
            <v>79847.263764022864</v>
          </cell>
          <cell r="K406">
            <v>8723.2213836983756</v>
          </cell>
          <cell r="M406">
            <v>27458.729930065201</v>
          </cell>
          <cell r="O406">
            <v>48860.099648793388</v>
          </cell>
        </row>
        <row r="407">
          <cell r="C407">
            <v>205565.55056915455</v>
          </cell>
          <cell r="E407">
            <v>45174.344843780418</v>
          </cell>
          <cell r="G407">
            <v>23723.481418978234</v>
          </cell>
          <cell r="I407">
            <v>10777.876028779885</v>
          </cell>
          <cell r="K407">
            <v>1129.8163794085442</v>
          </cell>
          <cell r="M407">
            <v>1619.2326583497918</v>
          </cell>
          <cell r="O407">
            <v>7923.9383582640194</v>
          </cell>
        </row>
        <row r="408">
          <cell r="C408">
            <v>251885.27027337096</v>
          </cell>
          <cell r="E408">
            <v>63009.417329396412</v>
          </cell>
          <cell r="G408">
            <v>21433.453900853216</v>
          </cell>
          <cell r="I408">
            <v>25659.17476486112</v>
          </cell>
          <cell r="K408">
            <v>0</v>
          </cell>
          <cell r="M408">
            <v>5326.8219162377454</v>
          </cell>
          <cell r="O408">
            <v>10589.966747444403</v>
          </cell>
        </row>
        <row r="409">
          <cell r="C409">
            <v>837175.69167339627</v>
          </cell>
          <cell r="E409">
            <v>164350.69458341316</v>
          </cell>
          <cell r="G409">
            <v>51273.29154932376</v>
          </cell>
          <cell r="I409">
            <v>56872.544932914534</v>
          </cell>
          <cell r="K409">
            <v>2502.0466766794789</v>
          </cell>
          <cell r="M409">
            <v>20013.363167428564</v>
          </cell>
          <cell r="O409">
            <v>33689.448257067248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E26"/>
  <sheetViews>
    <sheetView tabSelected="1" workbookViewId="0">
      <selection activeCell="D23" sqref="D23"/>
    </sheetView>
  </sheetViews>
  <sheetFormatPr baseColWidth="10" defaultRowHeight="11.25" x14ac:dyDescent="0.2"/>
  <cols>
    <col min="5" max="5" width="14.1640625" bestFit="1" customWidth="1"/>
    <col min="8" max="8" width="11" customWidth="1"/>
    <col min="9" max="9" width="13.6640625" customWidth="1"/>
    <col min="10" max="10" width="15.6640625" customWidth="1"/>
  </cols>
  <sheetData>
    <row r="26" spans="5:5" x14ac:dyDescent="0.2">
      <c r="E26" s="4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R990"/>
  <sheetViews>
    <sheetView workbookViewId="0">
      <selection activeCell="H9" sqref="H9"/>
    </sheetView>
  </sheetViews>
  <sheetFormatPr baseColWidth="10" defaultColWidth="12" defaultRowHeight="11.25" x14ac:dyDescent="0.2"/>
  <cols>
    <col min="1" max="1" width="22.5" style="2" customWidth="1"/>
    <col min="2" max="2" width="11.6640625" style="2" customWidth="1"/>
    <col min="3" max="3" width="8.5" style="25" customWidth="1"/>
    <col min="4" max="4" width="11" style="2" customWidth="1"/>
    <col min="5" max="5" width="7.5" style="25" customWidth="1"/>
    <col min="6" max="6" width="12.1640625" style="2" bestFit="1" customWidth="1"/>
    <col min="7" max="7" width="7.1640625" style="28" bestFit="1" customWidth="1"/>
    <col min="8" max="8" width="13.1640625" style="3" bestFit="1" customWidth="1"/>
    <col min="9" max="9" width="7.1640625" style="28" bestFit="1" customWidth="1"/>
    <col min="10" max="10" width="10.33203125" style="3" customWidth="1"/>
    <col min="11" max="11" width="8.6640625" style="28" bestFit="1" customWidth="1"/>
    <col min="12" max="12" width="12.1640625" style="3" customWidth="1"/>
    <col min="13" max="13" width="8.6640625" style="28" bestFit="1" customWidth="1"/>
    <col min="14" max="14" width="10" style="3" hidden="1" customWidth="1"/>
    <col min="15" max="15" width="9.6640625" style="3" hidden="1" customWidth="1"/>
    <col min="16" max="16384" width="12" style="3"/>
  </cols>
  <sheetData>
    <row r="3" spans="1:18" x14ac:dyDescent="0.2">
      <c r="A3" s="165" t="s">
        <v>70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5" spans="1:18" x14ac:dyDescent="0.2">
      <c r="A5" s="161" t="s">
        <v>11</v>
      </c>
      <c r="B5" s="161" t="s">
        <v>0</v>
      </c>
      <c r="C5" s="161"/>
      <c r="D5" s="160" t="s">
        <v>9</v>
      </c>
      <c r="E5" s="160"/>
      <c r="F5" s="160"/>
      <c r="G5" s="160"/>
      <c r="H5" s="160"/>
      <c r="I5" s="160"/>
      <c r="J5" s="163" t="s">
        <v>6</v>
      </c>
      <c r="K5" s="163"/>
      <c r="L5" s="161" t="s">
        <v>10</v>
      </c>
      <c r="M5" s="161"/>
      <c r="N5" s="161"/>
      <c r="O5" s="161"/>
    </row>
    <row r="6" spans="1:18" x14ac:dyDescent="0.2">
      <c r="A6" s="162"/>
      <c r="B6" s="162"/>
      <c r="C6" s="162"/>
      <c r="D6" s="159" t="s">
        <v>0</v>
      </c>
      <c r="E6" s="159"/>
      <c r="F6" s="159" t="s">
        <v>4</v>
      </c>
      <c r="G6" s="159"/>
      <c r="H6" s="159" t="s">
        <v>5</v>
      </c>
      <c r="I6" s="159"/>
      <c r="J6" s="164"/>
      <c r="K6" s="164"/>
      <c r="L6" s="162"/>
      <c r="M6" s="162"/>
      <c r="N6" s="162"/>
      <c r="O6" s="162"/>
    </row>
    <row r="7" spans="1:18" x14ac:dyDescent="0.2">
      <c r="A7" s="166"/>
      <c r="B7" s="47" t="s">
        <v>3</v>
      </c>
      <c r="C7" s="48" t="s">
        <v>39</v>
      </c>
      <c r="D7" s="47" t="s">
        <v>3</v>
      </c>
      <c r="E7" s="48" t="s">
        <v>40</v>
      </c>
      <c r="F7" s="47" t="s">
        <v>3</v>
      </c>
      <c r="G7" s="48" t="s">
        <v>40</v>
      </c>
      <c r="H7" s="47" t="s">
        <v>3</v>
      </c>
      <c r="I7" s="48" t="s">
        <v>40</v>
      </c>
      <c r="J7" s="47" t="s">
        <v>3</v>
      </c>
      <c r="K7" s="48" t="s">
        <v>40</v>
      </c>
      <c r="L7" s="47" t="s">
        <v>3</v>
      </c>
      <c r="M7" s="48" t="s">
        <v>40</v>
      </c>
      <c r="N7" s="65"/>
      <c r="O7" s="26"/>
    </row>
    <row r="8" spans="1:18" x14ac:dyDescent="0.2">
      <c r="A8" s="9"/>
      <c r="B8" s="9"/>
      <c r="C8" s="27"/>
      <c r="D8" s="9"/>
      <c r="E8" s="27"/>
      <c r="F8" s="9"/>
      <c r="G8" s="27"/>
      <c r="H8" s="9"/>
      <c r="I8" s="27"/>
      <c r="J8" s="9"/>
      <c r="K8" s="27"/>
      <c r="L8" s="9"/>
      <c r="M8" s="27"/>
      <c r="N8" s="9"/>
      <c r="O8" s="27"/>
      <c r="R8" s="157"/>
    </row>
    <row r="9" spans="1:18" s="13" customFormat="1" x14ac:dyDescent="0.2">
      <c r="A9" s="10" t="s">
        <v>33</v>
      </c>
      <c r="B9" s="4">
        <f>+B11+B12</f>
        <v>2493468.1284971102</v>
      </c>
      <c r="C9" s="42">
        <v>100</v>
      </c>
      <c r="D9" s="4">
        <f>+D11+D12</f>
        <v>325499.07462109096</v>
      </c>
      <c r="E9" s="42">
        <f>+D9/B9*100</f>
        <v>13.054069987944031</v>
      </c>
      <c r="F9" s="4">
        <f>+F11+F12</f>
        <v>137655.29718806644</v>
      </c>
      <c r="G9" s="42">
        <f>+F9/$B9*100</f>
        <v>5.5206359213035343</v>
      </c>
      <c r="H9" s="4">
        <f>+H11+H12</f>
        <v>187843.77743302454</v>
      </c>
      <c r="I9" s="42">
        <f>+H9/$B9*100</f>
        <v>7.5334340666404973</v>
      </c>
      <c r="J9" s="4">
        <f>+J11+J12</f>
        <v>1826975.5092620049</v>
      </c>
      <c r="K9" s="42">
        <f>+J9/$B9*100</f>
        <v>73.270457656227563</v>
      </c>
      <c r="L9" s="4">
        <f>+L11+L12</f>
        <v>340993.54461401398</v>
      </c>
      <c r="M9" s="42">
        <f>+L9/$B9*100</f>
        <v>13.675472355828397</v>
      </c>
      <c r="N9" s="10"/>
      <c r="O9" s="6"/>
    </row>
    <row r="10" spans="1:18" x14ac:dyDescent="0.2">
      <c r="A10" s="14" t="s">
        <v>7</v>
      </c>
      <c r="B10" s="4"/>
      <c r="C10" s="42"/>
      <c r="D10" s="4"/>
      <c r="E10" s="42"/>
      <c r="F10" s="4"/>
      <c r="G10" s="42"/>
      <c r="H10" s="4"/>
      <c r="I10" s="42"/>
      <c r="J10" s="4"/>
      <c r="K10" s="42"/>
      <c r="L10" s="4"/>
      <c r="M10" s="42"/>
      <c r="N10" s="4"/>
      <c r="O10" s="42"/>
      <c r="R10" s="157"/>
    </row>
    <row r="11" spans="1:18" x14ac:dyDescent="0.2">
      <c r="A11" s="22" t="s">
        <v>22</v>
      </c>
      <c r="B11" s="11">
        <f>[1]Sheet1!E8</f>
        <v>1246972.0967137625</v>
      </c>
      <c r="C11" s="12">
        <f>[1]Sheet1!F8</f>
        <v>50.009546240535585</v>
      </c>
      <c r="D11" s="11">
        <f t="shared" ref="D11:D69" si="0">+F11+H11</f>
        <v>223828.9695070507</v>
      </c>
      <c r="E11" s="12">
        <f t="shared" ref="E11:E69" si="1">+D11/B11*100</f>
        <v>17.949797761868425</v>
      </c>
      <c r="F11" s="11">
        <f>[1]Sheet1!G8</f>
        <v>75577.702195112579</v>
      </c>
      <c r="G11" s="143">
        <f t="shared" ref="G11:I37" si="2">+F11/$B11*100</f>
        <v>6.0608976250782254</v>
      </c>
      <c r="H11" s="11">
        <f>[1]Sheet1!I8</f>
        <v>148251.26731193814</v>
      </c>
      <c r="I11" s="143">
        <f t="shared" si="2"/>
        <v>11.8889001367902</v>
      </c>
      <c r="J11" s="11">
        <f>[1]Sheet1!K8</f>
        <v>885634.75214567746</v>
      </c>
      <c r="K11" s="143">
        <f t="shared" ref="K11" si="3">+J11/$B11*100</f>
        <v>71.022820356578634</v>
      </c>
      <c r="L11" s="11">
        <f>[1]Sheet1!M8</f>
        <v>137508.37506103417</v>
      </c>
      <c r="M11" s="143">
        <f t="shared" ref="M11" si="4">+L11/$B11*100</f>
        <v>11.027381881552934</v>
      </c>
      <c r="N11" s="11"/>
      <c r="O11" s="12"/>
      <c r="P11" s="158"/>
      <c r="Q11" s="158"/>
    </row>
    <row r="12" spans="1:18" x14ac:dyDescent="0.2">
      <c r="A12" s="22" t="s">
        <v>23</v>
      </c>
      <c r="B12" s="11">
        <f>[1]Sheet1!E9</f>
        <v>1246496.0317833477</v>
      </c>
      <c r="C12" s="12">
        <f>[1]Sheet1!F9</f>
        <v>49.990453759465794</v>
      </c>
      <c r="D12" s="11">
        <f t="shared" si="0"/>
        <v>101670.10511404026</v>
      </c>
      <c r="E12" s="12">
        <f t="shared" si="1"/>
        <v>8.1564724252336358</v>
      </c>
      <c r="F12" s="11">
        <f>[1]Sheet1!G9</f>
        <v>62077.594992953855</v>
      </c>
      <c r="G12" s="143">
        <f t="shared" si="2"/>
        <v>4.9801678794067357</v>
      </c>
      <c r="H12" s="11">
        <f>[1]Sheet1!I9</f>
        <v>39592.510121086394</v>
      </c>
      <c r="I12" s="143">
        <f t="shared" si="2"/>
        <v>3.1763045458269001</v>
      </c>
      <c r="J12" s="11">
        <f>[1]Sheet1!K9</f>
        <v>941340.75711632741</v>
      </c>
      <c r="K12" s="143">
        <f t="shared" ref="K12" si="5">+J12/$B12*100</f>
        <v>75.518953379222708</v>
      </c>
      <c r="L12" s="11">
        <f>[1]Sheet1!M9</f>
        <v>203485.16955297982</v>
      </c>
      <c r="M12" s="143">
        <f t="shared" ref="M12" si="6">+L12/$B12*100</f>
        <v>16.32457419554364</v>
      </c>
      <c r="N12" s="11"/>
      <c r="O12" s="12"/>
      <c r="P12" s="158"/>
      <c r="Q12" s="158"/>
    </row>
    <row r="13" spans="1:18" x14ac:dyDescent="0.2">
      <c r="A13" s="18"/>
      <c r="B13" s="86"/>
      <c r="C13" s="67"/>
      <c r="D13" s="86"/>
      <c r="E13" s="67"/>
      <c r="F13" s="86"/>
      <c r="G13" s="143"/>
      <c r="H13" s="86"/>
      <c r="I13" s="143"/>
      <c r="J13" s="86"/>
      <c r="K13" s="143"/>
      <c r="L13" s="86"/>
      <c r="M13" s="143"/>
      <c r="N13" s="86"/>
      <c r="O13" s="67"/>
    </row>
    <row r="14" spans="1:18" x14ac:dyDescent="0.2">
      <c r="A14" s="14" t="s">
        <v>8</v>
      </c>
      <c r="B14" s="4"/>
      <c r="C14" s="42"/>
      <c r="D14" s="4"/>
      <c r="E14" s="42"/>
      <c r="F14" s="4"/>
      <c r="G14" s="143"/>
      <c r="H14" s="4"/>
      <c r="I14" s="143"/>
      <c r="J14" s="4"/>
      <c r="K14" s="143"/>
      <c r="L14" s="4"/>
      <c r="M14" s="143"/>
      <c r="N14" s="4"/>
      <c r="O14" s="42"/>
    </row>
    <row r="15" spans="1:18" x14ac:dyDescent="0.2">
      <c r="A15" s="22" t="s">
        <v>46</v>
      </c>
      <c r="B15" s="11">
        <f>[1]Sheet1!E11</f>
        <v>974223.50750670454</v>
      </c>
      <c r="C15" s="12">
        <f>[1]Sheet1!F11</f>
        <v>39.07102306111738</v>
      </c>
      <c r="D15" s="86">
        <f t="shared" si="0"/>
        <v>20341.814927364445</v>
      </c>
      <c r="E15" s="67">
        <f t="shared" si="1"/>
        <v>2.0880028833860238</v>
      </c>
      <c r="F15" s="11">
        <f>[1]Sheet1!G11</f>
        <v>19211.9985479559</v>
      </c>
      <c r="G15" s="143">
        <f t="shared" si="2"/>
        <v>1.9720319207985941</v>
      </c>
      <c r="H15" s="11">
        <f>[1]Sheet1!I11</f>
        <v>1129.8163794085442</v>
      </c>
      <c r="I15" s="143">
        <f t="shared" si="2"/>
        <v>0.11597096258742955</v>
      </c>
      <c r="J15" s="11">
        <f>[1]Sheet1!K11</f>
        <v>865796.20346222341</v>
      </c>
      <c r="K15" s="143">
        <f t="shared" ref="K15" si="7">+J15/$B15*100</f>
        <v>88.870387215149918</v>
      </c>
      <c r="L15" s="11">
        <f>[1]Sheet1!M11</f>
        <v>88085.489117113801</v>
      </c>
      <c r="M15" s="143">
        <f t="shared" ref="M15" si="8">+L15/$B15*100</f>
        <v>9.041609901463767</v>
      </c>
      <c r="N15" s="86"/>
      <c r="O15" s="67"/>
    </row>
    <row r="16" spans="1:18" x14ac:dyDescent="0.2">
      <c r="A16" s="22" t="s">
        <v>47</v>
      </c>
      <c r="B16" s="11">
        <f>[1]Sheet1!E12</f>
        <v>964811.27474820358</v>
      </c>
      <c r="C16" s="12">
        <f>[1]Sheet1!F12</f>
        <v>38.693547502038392</v>
      </c>
      <c r="D16" s="86">
        <f t="shared" si="0"/>
        <v>133376.32356689047</v>
      </c>
      <c r="E16" s="67">
        <f t="shared" si="1"/>
        <v>13.824084259556255</v>
      </c>
      <c r="F16" s="11">
        <f>[1]Sheet1!G12</f>
        <v>69314.045222650733</v>
      </c>
      <c r="G16" s="143">
        <f t="shared" si="2"/>
        <v>7.1842076307348623</v>
      </c>
      <c r="H16" s="11">
        <f>[1]Sheet1!I12</f>
        <v>64062.278344239734</v>
      </c>
      <c r="I16" s="143">
        <f t="shared" si="2"/>
        <v>6.6398766288213933</v>
      </c>
      <c r="J16" s="11">
        <f>[1]Sheet1!K12</f>
        <v>712742.46561519033</v>
      </c>
      <c r="K16" s="143">
        <f t="shared" ref="K16" si="9">+J16/$B16*100</f>
        <v>73.873770370397239</v>
      </c>
      <c r="L16" s="11">
        <f>[1]Sheet1!M12</f>
        <v>118692.48556611576</v>
      </c>
      <c r="M16" s="143">
        <f t="shared" ref="M16" si="10">+L16/$B16*100</f>
        <v>12.302145370045777</v>
      </c>
      <c r="N16" s="86"/>
      <c r="O16" s="67"/>
    </row>
    <row r="17" spans="1:16" x14ac:dyDescent="0.2">
      <c r="A17" s="22" t="s">
        <v>48</v>
      </c>
      <c r="B17" s="11">
        <f>[1]Sheet1!E13</f>
        <v>554433.34624220338</v>
      </c>
      <c r="C17" s="12">
        <f>[1]Sheet1!F13</f>
        <v>22.23542943684566</v>
      </c>
      <c r="D17" s="86">
        <f t="shared" si="0"/>
        <v>171780.93612683617</v>
      </c>
      <c r="E17" s="67">
        <f t="shared" si="1"/>
        <v>30.983153753489052</v>
      </c>
      <c r="F17" s="11">
        <f>[1]Sheet1!G13</f>
        <v>49129.25341745984</v>
      </c>
      <c r="G17" s="143">
        <f t="shared" si="2"/>
        <v>8.8611649624692319</v>
      </c>
      <c r="H17" s="11">
        <f>[1]Sheet1!I13</f>
        <v>122651.68270937633</v>
      </c>
      <c r="I17" s="143">
        <f t="shared" si="2"/>
        <v>22.121988791019817</v>
      </c>
      <c r="J17" s="11">
        <f>[1]Sheet1!K13</f>
        <v>248436.84018458283</v>
      </c>
      <c r="K17" s="143">
        <f t="shared" ref="K17" si="11">+J17/$B17*100</f>
        <v>44.809144664262959</v>
      </c>
      <c r="L17" s="11">
        <f>[1]Sheet1!M13</f>
        <v>134215.56993078522</v>
      </c>
      <c r="M17" s="143">
        <f t="shared" ref="M17" si="12">+L17/$B17*100</f>
        <v>24.207701582248148</v>
      </c>
      <c r="N17" s="86"/>
      <c r="O17" s="67"/>
    </row>
    <row r="18" spans="1:16" x14ac:dyDescent="0.2">
      <c r="A18" s="22"/>
      <c r="B18" s="86"/>
      <c r="C18" s="131"/>
      <c r="D18" s="86"/>
      <c r="E18" s="131"/>
      <c r="F18" s="86"/>
      <c r="G18" s="143"/>
      <c r="H18" s="86"/>
      <c r="I18" s="143"/>
      <c r="J18" s="86"/>
      <c r="K18" s="143"/>
      <c r="L18" s="86"/>
      <c r="M18" s="143"/>
      <c r="N18" s="86"/>
      <c r="O18" s="131"/>
    </row>
    <row r="19" spans="1:16" x14ac:dyDescent="0.2">
      <c r="A19" s="17" t="s">
        <v>34</v>
      </c>
      <c r="B19" s="4">
        <f>+B21+B22</f>
        <v>1266669.1180918165</v>
      </c>
      <c r="C19" s="42">
        <f>SUM(C21:C22)</f>
        <v>100.00000000000186</v>
      </c>
      <c r="D19" s="4">
        <f>+D21+D22</f>
        <v>121035.0947984404</v>
      </c>
      <c r="E19" s="42">
        <f>+D19/B19*100</f>
        <v>9.5553837280547782</v>
      </c>
      <c r="F19" s="4">
        <f>+F21+F22</f>
        <v>65205.821858493699</v>
      </c>
      <c r="G19" s="42">
        <f>+F19/$B19*100</f>
        <v>5.1478180787042094</v>
      </c>
      <c r="H19" s="4">
        <f>+H21+H22</f>
        <v>55829.272939946706</v>
      </c>
      <c r="I19" s="42">
        <f>+H19/$B19*100</f>
        <v>4.4075656493505688</v>
      </c>
      <c r="J19" s="4">
        <f>+J21+J22</f>
        <v>1019333.3317941666</v>
      </c>
      <c r="K19" s="42">
        <f>+J19/$B19*100</f>
        <v>80.473528345725299</v>
      </c>
      <c r="L19" s="4">
        <f>+L21+L22</f>
        <v>126300.69149921919</v>
      </c>
      <c r="M19" s="42">
        <f>+L19/$B19*100</f>
        <v>9.9710879262206884</v>
      </c>
      <c r="N19" s="4"/>
      <c r="O19" s="42"/>
      <c r="P19" s="158"/>
    </row>
    <row r="20" spans="1:16" x14ac:dyDescent="0.2">
      <c r="A20" s="14" t="s">
        <v>7</v>
      </c>
      <c r="B20" s="4"/>
      <c r="C20" s="42"/>
      <c r="D20" s="4"/>
      <c r="E20" s="42"/>
      <c r="F20" s="4"/>
      <c r="G20" s="143"/>
      <c r="H20" s="4"/>
      <c r="I20" s="143"/>
      <c r="J20" s="4"/>
      <c r="K20" s="143"/>
      <c r="L20" s="4"/>
      <c r="M20" s="143"/>
      <c r="N20" s="4"/>
      <c r="O20" s="42"/>
    </row>
    <row r="21" spans="1:16" x14ac:dyDescent="0.2">
      <c r="A21" s="22" t="s">
        <v>22</v>
      </c>
      <c r="B21" s="11">
        <f>[1]Sheet1!E20</f>
        <v>639420.90442149236</v>
      </c>
      <c r="C21" s="12">
        <f>[1]Sheet1!F20</f>
        <v>50.480500020776134</v>
      </c>
      <c r="D21" s="86">
        <f t="shared" si="0"/>
        <v>66729.010714917677</v>
      </c>
      <c r="E21" s="67">
        <f t="shared" si="1"/>
        <v>10.435850666360349</v>
      </c>
      <c r="F21" s="11">
        <f>[1]Sheet1!G20</f>
        <v>25724.554453710698</v>
      </c>
      <c r="G21" s="143">
        <f t="shared" si="2"/>
        <v>4.0231018841938946</v>
      </c>
      <c r="H21" s="11">
        <f>[1]Sheet1!I20</f>
        <v>41004.456261206971</v>
      </c>
      <c r="I21" s="143">
        <f t="shared" si="2"/>
        <v>6.4127487821664522</v>
      </c>
      <c r="J21" s="11">
        <f>[1]Sheet1!K20</f>
        <v>511360.37926254194</v>
      </c>
      <c r="K21" s="143">
        <f t="shared" ref="K21" si="13">+J21/$B21*100</f>
        <v>79.972421252819146</v>
      </c>
      <c r="L21" s="11">
        <f>[1]Sheet1!M20</f>
        <v>61331.514444037864</v>
      </c>
      <c r="M21" s="143">
        <f t="shared" ref="M21" si="14">+L21/$B21*100</f>
        <v>9.5917280808213086</v>
      </c>
      <c r="N21" s="86"/>
      <c r="O21" s="67"/>
    </row>
    <row r="22" spans="1:16" x14ac:dyDescent="0.2">
      <c r="A22" s="22" t="s">
        <v>23</v>
      </c>
      <c r="B22" s="11">
        <f>[1]Sheet1!E21</f>
        <v>627248.21367032407</v>
      </c>
      <c r="C22" s="12">
        <f>[1]Sheet1!F21</f>
        <v>49.519499979225728</v>
      </c>
      <c r="D22" s="86">
        <f t="shared" si="0"/>
        <v>54306.084083522735</v>
      </c>
      <c r="E22" s="67">
        <f t="shared" si="1"/>
        <v>8.6578300105076931</v>
      </c>
      <c r="F22" s="11">
        <f>[1]Sheet1!G21</f>
        <v>39481.267404783001</v>
      </c>
      <c r="G22" s="143">
        <f t="shared" si="2"/>
        <v>6.2943610749817118</v>
      </c>
      <c r="H22" s="11">
        <f>[1]Sheet1!I21</f>
        <v>14824.816678739735</v>
      </c>
      <c r="I22" s="143">
        <f t="shared" si="2"/>
        <v>2.3634689355259804</v>
      </c>
      <c r="J22" s="11">
        <f>[1]Sheet1!K21</f>
        <v>507972.95253162464</v>
      </c>
      <c r="K22" s="143">
        <f t="shared" ref="K22" si="15">+J22/$B22*100</f>
        <v>80.984360172065877</v>
      </c>
      <c r="L22" s="11">
        <f>[1]Sheet1!M21</f>
        <v>64969.177055181317</v>
      </c>
      <c r="M22" s="143">
        <f t="shared" ref="M22" si="16">+L22/$B22*100</f>
        <v>10.35780981742716</v>
      </c>
      <c r="N22" s="86"/>
      <c r="O22" s="67"/>
    </row>
    <row r="23" spans="1:16" x14ac:dyDescent="0.2">
      <c r="A23" s="66"/>
      <c r="B23" s="86"/>
      <c r="C23" s="67"/>
      <c r="D23" s="86"/>
      <c r="E23" s="67"/>
      <c r="F23" s="86"/>
      <c r="G23" s="143"/>
      <c r="H23" s="86"/>
      <c r="I23" s="143"/>
      <c r="J23" s="86"/>
      <c r="K23" s="143"/>
      <c r="L23" s="86"/>
      <c r="M23" s="143"/>
      <c r="N23" s="86"/>
      <c r="O23" s="67"/>
    </row>
    <row r="24" spans="1:16" x14ac:dyDescent="0.2">
      <c r="A24" s="14" t="s">
        <v>8</v>
      </c>
      <c r="B24" s="4"/>
      <c r="C24" s="42"/>
      <c r="D24" s="4"/>
      <c r="E24" s="42"/>
      <c r="F24" s="4"/>
      <c r="G24" s="143"/>
      <c r="H24" s="4"/>
      <c r="I24" s="143"/>
      <c r="J24" s="4"/>
      <c r="K24" s="143"/>
      <c r="L24" s="4"/>
      <c r="M24" s="143"/>
      <c r="N24" s="4"/>
      <c r="O24" s="42"/>
    </row>
    <row r="25" spans="1:16" x14ac:dyDescent="0.2">
      <c r="A25" s="22" t="s">
        <v>46</v>
      </c>
      <c r="B25" s="11">
        <f>[1]Sheet1!E23</f>
        <v>480983.00054803345</v>
      </c>
      <c r="C25" s="12">
        <f>[1]Sheet1!F23</f>
        <v>37.972268659444623</v>
      </c>
      <c r="D25" s="86">
        <f t="shared" si="0"/>
        <v>7207.6995167401119</v>
      </c>
      <c r="E25" s="67">
        <f t="shared" si="1"/>
        <v>1.4985351890872729</v>
      </c>
      <c r="F25" s="11">
        <f>[1]Sheet1!G23</f>
        <v>7207.6995167401119</v>
      </c>
      <c r="G25" s="143">
        <f t="shared" si="2"/>
        <v>1.4985351890872729</v>
      </c>
      <c r="H25" s="11">
        <f>[1]Sheet1!I23</f>
        <v>0</v>
      </c>
      <c r="I25" s="143">
        <f t="shared" si="2"/>
        <v>0</v>
      </c>
      <c r="J25" s="11">
        <f>[1]Sheet1!K23</f>
        <v>426981.06990537583</v>
      </c>
      <c r="K25" s="143">
        <f t="shared" ref="K25" si="17">+J25/$B25*100</f>
        <v>88.772590594443528</v>
      </c>
      <c r="L25" s="11">
        <f>[1]Sheet1!M23</f>
        <v>46794.231125917308</v>
      </c>
      <c r="M25" s="143">
        <f t="shared" ref="M25" si="18">+L25/$B25*100</f>
        <v>9.7288742164691513</v>
      </c>
      <c r="N25" s="86"/>
      <c r="O25" s="67"/>
    </row>
    <row r="26" spans="1:16" x14ac:dyDescent="0.2">
      <c r="A26" s="22" t="s">
        <v>47</v>
      </c>
      <c r="B26" s="11">
        <f>[1]Sheet1!E24</f>
        <v>493226.42236538249</v>
      </c>
      <c r="C26" s="12">
        <f>[1]Sheet1!F24</f>
        <v>38.938852721728665</v>
      </c>
      <c r="D26" s="86">
        <f t="shared" si="0"/>
        <v>45563.363006610554</v>
      </c>
      <c r="E26" s="67">
        <f t="shared" si="1"/>
        <v>9.2378187665009523</v>
      </c>
      <c r="F26" s="11">
        <f>[1]Sheet1!G24</f>
        <v>29276.177277360563</v>
      </c>
      <c r="G26" s="143">
        <f t="shared" si="2"/>
        <v>5.9356465813327315</v>
      </c>
      <c r="H26" s="11">
        <f>[1]Sheet1!I24</f>
        <v>16287.185729249988</v>
      </c>
      <c r="I26" s="143">
        <f t="shared" si="2"/>
        <v>3.3021721851682209</v>
      </c>
      <c r="J26" s="11">
        <f>[1]Sheet1!K24</f>
        <v>419411.36619968445</v>
      </c>
      <c r="K26" s="143">
        <f t="shared" ref="K26" si="19">+J26/$B26*100</f>
        <v>85.034245365100119</v>
      </c>
      <c r="L26" s="11">
        <f>[1]Sheet1!M24</f>
        <v>28251.693159086575</v>
      </c>
      <c r="M26" s="143">
        <f t="shared" ref="M26" si="20">+L26/$B26*100</f>
        <v>5.7279358683987338</v>
      </c>
      <c r="N26" s="86"/>
      <c r="O26" s="67"/>
    </row>
    <row r="27" spans="1:16" x14ac:dyDescent="0.2">
      <c r="A27" s="22" t="s">
        <v>48</v>
      </c>
      <c r="B27" s="11">
        <f>[1]Sheet1!E25</f>
        <v>292459.69517841039</v>
      </c>
      <c r="C27" s="12">
        <f>[1]Sheet1!F25</f>
        <v>23.088878618829362</v>
      </c>
      <c r="D27" s="86">
        <f t="shared" si="0"/>
        <v>68264.032275089718</v>
      </c>
      <c r="E27" s="67">
        <f t="shared" si="1"/>
        <v>23.341346996018146</v>
      </c>
      <c r="F27" s="11">
        <f>[1]Sheet1!G25</f>
        <v>28721.94506439301</v>
      </c>
      <c r="G27" s="143">
        <f t="shared" si="2"/>
        <v>9.8208216509531834</v>
      </c>
      <c r="H27" s="11">
        <f>[1]Sheet1!I25</f>
        <v>39542.087210696707</v>
      </c>
      <c r="I27" s="143">
        <f t="shared" si="2"/>
        <v>13.520525345064963</v>
      </c>
      <c r="J27" s="11">
        <f>[1]Sheet1!K25</f>
        <v>172940.89568910553</v>
      </c>
      <c r="K27" s="143">
        <f t="shared" ref="K27" si="21">+J27/$B27*100</f>
        <v>59.133240764545583</v>
      </c>
      <c r="L27" s="11">
        <f>[1]Sheet1!M25</f>
        <v>51254.767214215281</v>
      </c>
      <c r="M27" s="143">
        <f t="shared" ref="M27" si="22">+L27/$B27*100</f>
        <v>17.525412239436317</v>
      </c>
      <c r="N27" s="86"/>
      <c r="O27" s="67"/>
    </row>
    <row r="28" spans="1:16" x14ac:dyDescent="0.2">
      <c r="A28" s="22"/>
      <c r="B28" s="86"/>
      <c r="C28" s="131"/>
      <c r="D28" s="86"/>
      <c r="E28" s="131"/>
      <c r="F28" s="86"/>
      <c r="G28" s="143"/>
      <c r="H28" s="86"/>
      <c r="I28" s="143"/>
      <c r="J28" s="86"/>
      <c r="K28" s="143"/>
      <c r="L28" s="86"/>
      <c r="M28" s="143"/>
      <c r="N28" s="86"/>
      <c r="O28" s="131"/>
    </row>
    <row r="29" spans="1:16" x14ac:dyDescent="0.2">
      <c r="A29" s="10" t="s">
        <v>35</v>
      </c>
      <c r="B29" s="4">
        <f>+B31+B32</f>
        <v>1226799.0104052676</v>
      </c>
      <c r="C29" s="42">
        <f>SUM(C31:C32)</f>
        <v>99.999999999998721</v>
      </c>
      <c r="D29" s="4">
        <f>+D31+D32</f>
        <v>204463.97982265078</v>
      </c>
      <c r="E29" s="42">
        <f>+D29/B29*100</f>
        <v>16.666461098228879</v>
      </c>
      <c r="F29" s="4">
        <f>+F31+F32</f>
        <v>72449.47532957283</v>
      </c>
      <c r="G29" s="42">
        <f>+F29/$B29*100</f>
        <v>5.9055700823918551</v>
      </c>
      <c r="H29" s="4">
        <f>+H31+H32</f>
        <v>132014.50449307795</v>
      </c>
      <c r="I29" s="42">
        <f>+H29/$B29*100</f>
        <v>10.760891015837023</v>
      </c>
      <c r="J29" s="4">
        <f>+J31+J32</f>
        <v>807642.17746782047</v>
      </c>
      <c r="K29" s="42">
        <f>+J29/$B29*100</f>
        <v>65.833292219645628</v>
      </c>
      <c r="L29" s="4">
        <f>+L31+L32</f>
        <v>214692.85311479575</v>
      </c>
      <c r="M29" s="42">
        <f>+L29/$B29*100</f>
        <v>17.500246682125457</v>
      </c>
      <c r="N29" s="4"/>
      <c r="O29" s="67"/>
      <c r="P29" s="158"/>
    </row>
    <row r="30" spans="1:16" x14ac:dyDescent="0.2">
      <c r="A30" s="14" t="s">
        <v>7</v>
      </c>
      <c r="B30" s="4"/>
      <c r="C30" s="42"/>
      <c r="D30" s="4"/>
      <c r="E30" s="67"/>
      <c r="F30" s="4"/>
      <c r="G30" s="143"/>
      <c r="H30" s="4"/>
      <c r="I30" s="143"/>
      <c r="J30" s="4"/>
      <c r="K30" s="143"/>
      <c r="L30" s="4"/>
      <c r="M30" s="143"/>
      <c r="N30" s="4"/>
      <c r="O30" s="67"/>
    </row>
    <row r="31" spans="1:16" x14ac:dyDescent="0.2">
      <c r="A31" s="22" t="s">
        <v>22</v>
      </c>
      <c r="B31" s="11">
        <f>[1]Sheet1!E32</f>
        <v>607551.19229225791</v>
      </c>
      <c r="C31" s="12">
        <f>[1]Sheet1!F32</f>
        <v>49.523286792638373</v>
      </c>
      <c r="D31" s="86">
        <f t="shared" si="0"/>
        <v>157099.95879213323</v>
      </c>
      <c r="E31" s="67">
        <f t="shared" si="1"/>
        <v>25.857896550149718</v>
      </c>
      <c r="F31" s="11">
        <f>[1]Sheet1!G32</f>
        <v>49853.147741401939</v>
      </c>
      <c r="G31" s="143">
        <f t="shared" si="2"/>
        <v>8.205588002108712</v>
      </c>
      <c r="H31" s="11">
        <f>[1]Sheet1!I32</f>
        <v>107246.81105073128</v>
      </c>
      <c r="I31" s="143">
        <f t="shared" si="2"/>
        <v>17.652308548041002</v>
      </c>
      <c r="J31" s="11">
        <f>[1]Sheet1!K32</f>
        <v>374274.37288312812</v>
      </c>
      <c r="K31" s="143">
        <f t="shared" ref="K31" si="23">+J31/$B31*100</f>
        <v>61.603759095758015</v>
      </c>
      <c r="L31" s="11">
        <f>[1]Sheet1!M32</f>
        <v>76176.860616996462</v>
      </c>
      <c r="M31" s="143">
        <f t="shared" ref="M31" si="24">+L31/$B31*100</f>
        <v>12.538344354092249</v>
      </c>
      <c r="N31" s="86"/>
      <c r="O31" s="67"/>
    </row>
    <row r="32" spans="1:16" x14ac:dyDescent="0.2">
      <c r="A32" s="22" t="s">
        <v>23</v>
      </c>
      <c r="B32" s="11">
        <f>[1]Sheet1!E33</f>
        <v>619247.81811300968</v>
      </c>
      <c r="C32" s="12">
        <f>[1]Sheet1!F33</f>
        <v>50.476713207360355</v>
      </c>
      <c r="D32" s="86">
        <f t="shared" si="0"/>
        <v>47364.021030517571</v>
      </c>
      <c r="E32" s="67">
        <f t="shared" si="1"/>
        <v>7.6486375317149484</v>
      </c>
      <c r="F32" s="11">
        <f>[1]Sheet1!G33</f>
        <v>22596.327588170891</v>
      </c>
      <c r="G32" s="143">
        <f t="shared" si="2"/>
        <v>3.6489959152423159</v>
      </c>
      <c r="H32" s="11">
        <f>[1]Sheet1!I33</f>
        <v>24767.693442346681</v>
      </c>
      <c r="I32" s="143">
        <f t="shared" si="2"/>
        <v>3.9996416164726316</v>
      </c>
      <c r="J32" s="11">
        <f>[1]Sheet1!K33</f>
        <v>433367.80458469229</v>
      </c>
      <c r="K32" s="143">
        <f t="shared" ref="K32" si="25">+J32/$B32*100</f>
        <v>69.982936057047979</v>
      </c>
      <c r="L32" s="11">
        <f>[1]Sheet1!M33</f>
        <v>138515.99249779931</v>
      </c>
      <c r="M32" s="143">
        <f t="shared" ref="M32" si="26">+L32/$B32*100</f>
        <v>22.368426411236999</v>
      </c>
      <c r="N32" s="86"/>
      <c r="O32" s="67"/>
    </row>
    <row r="33" spans="1:15" x14ac:dyDescent="0.2">
      <c r="A33" s="9"/>
      <c r="B33" s="86"/>
      <c r="C33" s="67"/>
      <c r="D33" s="86"/>
      <c r="E33" s="67"/>
      <c r="F33" s="86"/>
      <c r="G33" s="143"/>
      <c r="H33" s="86"/>
      <c r="I33" s="143"/>
      <c r="J33" s="86"/>
      <c r="K33" s="143"/>
      <c r="L33" s="86"/>
      <c r="M33" s="143"/>
      <c r="N33" s="86"/>
      <c r="O33" s="67"/>
    </row>
    <row r="34" spans="1:15" x14ac:dyDescent="0.2">
      <c r="A34" s="14" t="s">
        <v>8</v>
      </c>
      <c r="B34" s="4"/>
      <c r="C34" s="42"/>
      <c r="D34" s="4"/>
      <c r="E34" s="42"/>
      <c r="F34" s="4"/>
      <c r="G34" s="143"/>
      <c r="H34" s="4"/>
      <c r="I34" s="143"/>
      <c r="J34" s="4"/>
      <c r="K34" s="143"/>
      <c r="L34" s="4"/>
      <c r="M34" s="143"/>
      <c r="N34" s="44"/>
      <c r="O34" s="45"/>
    </row>
    <row r="35" spans="1:15" x14ac:dyDescent="0.2">
      <c r="A35" s="22" t="s">
        <v>46</v>
      </c>
      <c r="B35" s="11">
        <f>[1]Sheet1!E35</f>
        <v>493240.50695866102</v>
      </c>
      <c r="C35" s="12">
        <f>[1]Sheet1!F35</f>
        <v>40.205486210468571</v>
      </c>
      <c r="D35" s="11">
        <f t="shared" si="0"/>
        <v>13134.115410624327</v>
      </c>
      <c r="E35" s="12">
        <f t="shared" si="1"/>
        <v>2.6628217320612539</v>
      </c>
      <c r="F35" s="11">
        <f>[1]Sheet1!G35</f>
        <v>12004.299031215782</v>
      </c>
      <c r="G35" s="143">
        <f t="shared" si="2"/>
        <v>2.4337617981205009</v>
      </c>
      <c r="H35" s="11">
        <f>[1]Sheet1!I35</f>
        <v>1129.8163794085442</v>
      </c>
      <c r="I35" s="143">
        <f t="shared" si="2"/>
        <v>0.22905993394075302</v>
      </c>
      <c r="J35" s="11">
        <f>[1]Sheet1!K35</f>
        <v>438815.13355684065</v>
      </c>
      <c r="K35" s="143">
        <f t="shared" ref="K35" si="27">+J35/$B35*100</f>
        <v>88.965753494697907</v>
      </c>
      <c r="L35" s="11">
        <f>[1]Sheet1!M35</f>
        <v>41291.257991196573</v>
      </c>
      <c r="M35" s="143">
        <f t="shared" ref="M35" si="28">+L35/$B35*100</f>
        <v>8.3714247732409444</v>
      </c>
      <c r="N35" s="11"/>
      <c r="O35" s="12"/>
    </row>
    <row r="36" spans="1:15" x14ac:dyDescent="0.2">
      <c r="A36" s="22" t="s">
        <v>47</v>
      </c>
      <c r="B36" s="11">
        <f>[1]Sheet1!E36</f>
        <v>471584.8523828102</v>
      </c>
      <c r="C36" s="12">
        <f>[1]Sheet1!F36</f>
        <v>38.440270034699346</v>
      </c>
      <c r="D36" s="11">
        <f t="shared" si="0"/>
        <v>87812.960560280044</v>
      </c>
      <c r="E36" s="12">
        <f t="shared" si="1"/>
        <v>18.620818738469076</v>
      </c>
      <c r="F36" s="11">
        <f>[1]Sheet1!G36</f>
        <v>40037.867945290258</v>
      </c>
      <c r="G36" s="143">
        <f t="shared" si="2"/>
        <v>8.4900665793203665</v>
      </c>
      <c r="H36" s="11">
        <f>[1]Sheet1!I36</f>
        <v>47775.092614989786</v>
      </c>
      <c r="I36" s="143">
        <f t="shared" si="2"/>
        <v>10.130752159148706</v>
      </c>
      <c r="J36" s="11">
        <f>[1]Sheet1!K36</f>
        <v>293331.09941550239</v>
      </c>
      <c r="K36" s="143">
        <f t="shared" ref="K36" si="29">+J36/$B36*100</f>
        <v>62.201128372416449</v>
      </c>
      <c r="L36" s="11">
        <f>[1]Sheet1!M36</f>
        <v>90440.792407029294</v>
      </c>
      <c r="M36" s="143">
        <f t="shared" ref="M36" si="30">+L36/$B36*100</f>
        <v>19.178052889114799</v>
      </c>
      <c r="N36" s="11"/>
      <c r="O36" s="12"/>
    </row>
    <row r="37" spans="1:15" x14ac:dyDescent="0.2">
      <c r="A37" s="22" t="s">
        <v>48</v>
      </c>
      <c r="B37" s="11">
        <f>[1]Sheet1!E37</f>
        <v>261973.65106379325</v>
      </c>
      <c r="C37" s="12">
        <f>[1]Sheet1!F37</f>
        <v>21.354243754830556</v>
      </c>
      <c r="D37" s="11">
        <f t="shared" si="0"/>
        <v>103516.90385174647</v>
      </c>
      <c r="E37" s="12">
        <f t="shared" si="1"/>
        <v>39.514242532177043</v>
      </c>
      <c r="F37" s="11">
        <f>[1]Sheet1!G37</f>
        <v>20407.30835306683</v>
      </c>
      <c r="G37" s="143">
        <f t="shared" si="2"/>
        <v>7.7898324011590931</v>
      </c>
      <c r="H37" s="11">
        <f>[1]Sheet1!I37</f>
        <v>83109.595498679628</v>
      </c>
      <c r="I37" s="143">
        <f t="shared" si="2"/>
        <v>31.724410131017944</v>
      </c>
      <c r="J37" s="11">
        <f>[1]Sheet1!K37</f>
        <v>75495.944495477888</v>
      </c>
      <c r="K37" s="143">
        <f t="shared" ref="K37" si="31">+J37/$B37*100</f>
        <v>28.818144186986906</v>
      </c>
      <c r="L37" s="11">
        <f>[1]Sheet1!M37</f>
        <v>82960.802716570062</v>
      </c>
      <c r="M37" s="143">
        <f t="shared" ref="M37" si="32">+L37/$B37*100</f>
        <v>31.667613280836498</v>
      </c>
      <c r="N37" s="11"/>
      <c r="O37" s="12"/>
    </row>
    <row r="38" spans="1:15" x14ac:dyDescent="0.2">
      <c r="A38" s="93"/>
      <c r="B38" s="94"/>
      <c r="C38" s="95"/>
      <c r="D38" s="94"/>
      <c r="E38" s="95"/>
      <c r="F38" s="94"/>
      <c r="G38" s="95"/>
      <c r="H38" s="94"/>
      <c r="I38" s="95"/>
      <c r="J38" s="94"/>
      <c r="K38" s="95"/>
      <c r="L38" s="94"/>
      <c r="M38" s="95"/>
      <c r="N38" s="13"/>
    </row>
    <row r="39" spans="1:15" x14ac:dyDescent="0.2">
      <c r="A39" s="40" t="s">
        <v>132</v>
      </c>
      <c r="B39" s="9"/>
      <c r="C39" s="27"/>
      <c r="D39" s="9"/>
      <c r="E39" s="27"/>
      <c r="F39" s="9"/>
      <c r="G39" s="27"/>
      <c r="H39" s="9"/>
      <c r="I39" s="27"/>
      <c r="J39" s="9"/>
      <c r="K39" s="27"/>
      <c r="L39" s="9"/>
      <c r="M39" s="27"/>
      <c r="N39" s="13"/>
    </row>
    <row r="40" spans="1:15" x14ac:dyDescent="0.2">
      <c r="A40" s="60" t="s">
        <v>81</v>
      </c>
      <c r="B40" s="3"/>
      <c r="C40" s="28"/>
      <c r="D40" s="3"/>
      <c r="E40" s="28"/>
      <c r="F40" s="3"/>
      <c r="N40" s="13"/>
    </row>
    <row r="41" spans="1:15" x14ac:dyDescent="0.2">
      <c r="A41" s="60" t="s">
        <v>82</v>
      </c>
      <c r="B41" s="3"/>
      <c r="C41" s="28"/>
      <c r="D41" s="3"/>
      <c r="E41" s="28"/>
      <c r="F41" s="9"/>
      <c r="N41" s="13"/>
    </row>
    <row r="42" spans="1:15" x14ac:dyDescent="0.2">
      <c r="A42" s="60"/>
      <c r="B42" s="3"/>
      <c r="C42" s="28"/>
      <c r="D42" s="3"/>
      <c r="E42" s="28"/>
      <c r="F42" s="9"/>
      <c r="N42" s="13"/>
    </row>
    <row r="43" spans="1:15" x14ac:dyDescent="0.2">
      <c r="A43" s="60"/>
      <c r="B43" s="3"/>
      <c r="C43" s="28"/>
      <c r="D43" s="3"/>
      <c r="E43" s="28"/>
      <c r="F43" s="9"/>
      <c r="N43" s="13"/>
    </row>
    <row r="44" spans="1:15" x14ac:dyDescent="0.2">
      <c r="A44" s="4"/>
      <c r="B44" s="3"/>
      <c r="C44" s="28"/>
      <c r="D44" s="3"/>
      <c r="E44" s="28"/>
      <c r="F44" s="13"/>
      <c r="N44" s="13"/>
    </row>
    <row r="45" spans="1:15" x14ac:dyDescent="0.2">
      <c r="A45" s="165" t="s">
        <v>70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</row>
    <row r="46" spans="1:15" x14ac:dyDescent="0.2">
      <c r="A46" s="9" t="s">
        <v>83</v>
      </c>
      <c r="B46" s="9"/>
      <c r="C46" s="27"/>
      <c r="D46" s="9"/>
      <c r="E46" s="27"/>
      <c r="F46" s="9"/>
      <c r="N46" s="13"/>
    </row>
    <row r="47" spans="1:15" ht="11.25" customHeight="1" x14ac:dyDescent="0.2">
      <c r="A47" s="161" t="s">
        <v>11</v>
      </c>
      <c r="B47" s="161" t="s">
        <v>0</v>
      </c>
      <c r="C47" s="161"/>
      <c r="D47" s="160" t="s">
        <v>9</v>
      </c>
      <c r="E47" s="160"/>
      <c r="F47" s="160"/>
      <c r="G47" s="160"/>
      <c r="H47" s="160"/>
      <c r="I47" s="160"/>
      <c r="J47" s="161" t="s">
        <v>6</v>
      </c>
      <c r="K47" s="161"/>
      <c r="L47" s="161" t="s">
        <v>10</v>
      </c>
      <c r="M47" s="161"/>
      <c r="N47" s="161"/>
      <c r="O47" s="161"/>
    </row>
    <row r="48" spans="1:15" ht="11.25" customHeight="1" x14ac:dyDescent="0.2">
      <c r="A48" s="162"/>
      <c r="B48" s="162"/>
      <c r="C48" s="162"/>
      <c r="D48" s="159" t="s">
        <v>0</v>
      </c>
      <c r="E48" s="159"/>
      <c r="F48" s="159" t="s">
        <v>4</v>
      </c>
      <c r="G48" s="159"/>
      <c r="H48" s="159" t="s">
        <v>5</v>
      </c>
      <c r="I48" s="159"/>
      <c r="J48" s="162"/>
      <c r="K48" s="162"/>
      <c r="L48" s="162"/>
      <c r="M48" s="162"/>
      <c r="N48" s="162"/>
      <c r="O48" s="162"/>
    </row>
    <row r="49" spans="1:15" x14ac:dyDescent="0.2">
      <c r="A49" s="166"/>
      <c r="B49" s="47" t="s">
        <v>3</v>
      </c>
      <c r="C49" s="48" t="s">
        <v>39</v>
      </c>
      <c r="D49" s="47" t="s">
        <v>3</v>
      </c>
      <c r="E49" s="48" t="s">
        <v>40</v>
      </c>
      <c r="F49" s="47" t="s">
        <v>3</v>
      </c>
      <c r="G49" s="48" t="s">
        <v>40</v>
      </c>
      <c r="H49" s="47" t="s">
        <v>3</v>
      </c>
      <c r="I49" s="48" t="s">
        <v>40</v>
      </c>
      <c r="J49" s="47" t="s">
        <v>3</v>
      </c>
      <c r="K49" s="48" t="s">
        <v>40</v>
      </c>
      <c r="L49" s="47" t="s">
        <v>3</v>
      </c>
      <c r="M49" s="48" t="s">
        <v>40</v>
      </c>
      <c r="N49" s="65"/>
      <c r="O49" s="26"/>
    </row>
    <row r="50" spans="1:15" x14ac:dyDescent="0.2">
      <c r="A50" s="56"/>
      <c r="B50" s="57"/>
      <c r="C50" s="32"/>
      <c r="D50" s="57"/>
      <c r="E50" s="32"/>
      <c r="F50" s="57"/>
      <c r="G50" s="32"/>
      <c r="H50" s="57"/>
      <c r="I50" s="32"/>
      <c r="J50" s="57"/>
      <c r="K50" s="32"/>
      <c r="L50" s="57"/>
      <c r="M50" s="32"/>
      <c r="N50" s="57"/>
      <c r="O50" s="32"/>
    </row>
    <row r="51" spans="1:15" x14ac:dyDescent="0.2">
      <c r="A51" s="10" t="s">
        <v>36</v>
      </c>
      <c r="B51" s="10"/>
      <c r="C51" s="6"/>
      <c r="D51" s="10"/>
      <c r="E51" s="6"/>
      <c r="F51" s="10"/>
      <c r="G51" s="6"/>
      <c r="H51" s="10"/>
      <c r="I51" s="6"/>
      <c r="J51" s="10"/>
      <c r="K51" s="6"/>
      <c r="L51" s="10"/>
      <c r="M51" s="6"/>
      <c r="N51" s="10"/>
      <c r="O51" s="6"/>
    </row>
    <row r="52" spans="1:15" x14ac:dyDescent="0.2">
      <c r="A52" s="14" t="s">
        <v>7</v>
      </c>
      <c r="B52" s="4"/>
      <c r="C52" s="42"/>
      <c r="D52" s="4"/>
      <c r="E52" s="42"/>
      <c r="F52" s="4"/>
      <c r="G52" s="67"/>
      <c r="H52" s="4"/>
      <c r="I52" s="67"/>
      <c r="J52" s="4"/>
      <c r="K52" s="67"/>
      <c r="L52" s="4"/>
      <c r="M52" s="67"/>
      <c r="N52" s="44"/>
      <c r="O52" s="45"/>
    </row>
    <row r="53" spans="1:15" x14ac:dyDescent="0.2">
      <c r="A53" s="22" t="s">
        <v>22</v>
      </c>
      <c r="B53" s="11">
        <f>[1]Sheet1!E44</f>
        <v>121624.4150359764</v>
      </c>
      <c r="C53" s="12">
        <f>[1]Sheet1!F44</f>
        <v>51.505098215625175</v>
      </c>
      <c r="D53" s="11">
        <f t="shared" si="0"/>
        <v>11993.586325693679</v>
      </c>
      <c r="E53" s="12">
        <f t="shared" si="1"/>
        <v>9.8611667091233173</v>
      </c>
      <c r="F53" s="11">
        <f>[1]Sheet1!G44</f>
        <v>7552.0091035021096</v>
      </c>
      <c r="G53" s="12">
        <f t="shared" ref="G53:I59" si="33">+F53/$D53*100</f>
        <v>62.967063382230833</v>
      </c>
      <c r="H53" s="11">
        <f>[1]Sheet1!I44</f>
        <v>4441.5772221915704</v>
      </c>
      <c r="I53" s="12">
        <f t="shared" si="33"/>
        <v>37.032936617769167</v>
      </c>
      <c r="J53" s="11">
        <f>[1]Sheet1!K44</f>
        <v>99509.4767293693</v>
      </c>
      <c r="K53" s="12">
        <f>+J53/$B53*100</f>
        <v>81.817023909166991</v>
      </c>
      <c r="L53" s="11">
        <f>[1]Sheet1!M44</f>
        <v>10121.351980913378</v>
      </c>
      <c r="M53" s="12">
        <f>+L53/$B53*100</f>
        <v>8.3218093817096594</v>
      </c>
      <c r="N53" s="11"/>
      <c r="O53" s="12"/>
    </row>
    <row r="54" spans="1:15" x14ac:dyDescent="0.2">
      <c r="A54" s="22" t="s">
        <v>23</v>
      </c>
      <c r="B54" s="11">
        <f>[1]Sheet1!E45</f>
        <v>114516.12104610127</v>
      </c>
      <c r="C54" s="12">
        <f>[1]Sheet1!F45</f>
        <v>48.494901784376069</v>
      </c>
      <c r="D54" s="11">
        <f t="shared" si="0"/>
        <v>7056.2874802978686</v>
      </c>
      <c r="E54" s="12">
        <f t="shared" si="1"/>
        <v>6.1618289336373762</v>
      </c>
      <c r="F54" s="11">
        <f>[1]Sheet1!G45</f>
        <v>5545.8856595974466</v>
      </c>
      <c r="G54" s="12">
        <f t="shared" si="33"/>
        <v>78.594950603732158</v>
      </c>
      <c r="H54" s="11">
        <f>[1]Sheet1!I45</f>
        <v>1510.4018207004219</v>
      </c>
      <c r="I54" s="12">
        <f t="shared" si="33"/>
        <v>21.405049396267835</v>
      </c>
      <c r="J54" s="11">
        <f>[1]Sheet1!K45</f>
        <v>100093.72007100284</v>
      </c>
      <c r="K54" s="12">
        <f>+J54/$B54*100</f>
        <v>87.405789819502928</v>
      </c>
      <c r="L54" s="11">
        <f>[1]Sheet1!M45</f>
        <v>7366.1134948005192</v>
      </c>
      <c r="M54" s="12">
        <f>+L54/$B54*100</f>
        <v>6.4323812468596548</v>
      </c>
      <c r="N54" s="11"/>
      <c r="O54" s="12"/>
    </row>
    <row r="55" spans="1:15" x14ac:dyDescent="0.2">
      <c r="A55" s="10"/>
      <c r="B55" s="132"/>
      <c r="C55" s="67"/>
      <c r="D55" s="132"/>
      <c r="E55" s="67"/>
      <c r="F55" s="132"/>
      <c r="G55" s="67"/>
      <c r="H55" s="132"/>
      <c r="I55" s="67"/>
      <c r="J55" s="132"/>
      <c r="K55" s="67"/>
      <c r="L55" s="132"/>
      <c r="M55" s="67"/>
      <c r="N55" s="9"/>
      <c r="O55" s="67"/>
    </row>
    <row r="56" spans="1:15" x14ac:dyDescent="0.2">
      <c r="A56" s="14" t="s">
        <v>8</v>
      </c>
      <c r="B56" s="4"/>
      <c r="C56" s="42"/>
      <c r="D56" s="4"/>
      <c r="E56" s="42"/>
      <c r="F56" s="4"/>
      <c r="G56" s="67"/>
      <c r="H56" s="4"/>
      <c r="I56" s="67"/>
      <c r="J56" s="4"/>
      <c r="K56" s="67"/>
      <c r="L56" s="4"/>
      <c r="M56" s="67"/>
      <c r="N56" s="44"/>
      <c r="O56" s="45"/>
    </row>
    <row r="57" spans="1:15" x14ac:dyDescent="0.2">
      <c r="A57" s="22" t="s">
        <v>46</v>
      </c>
      <c r="B57" s="11">
        <f>[1]Sheet1!E47</f>
        <v>93264.822754920329</v>
      </c>
      <c r="C57" s="12">
        <f>[1]Sheet1!F47</f>
        <v>39.495473459289734</v>
      </c>
      <c r="D57" s="86">
        <f t="shared" si="0"/>
        <v>813.29328806945796</v>
      </c>
      <c r="E57" s="67">
        <f t="shared" si="1"/>
        <v>0.8720257692513026</v>
      </c>
      <c r="F57" s="11">
        <f>[1]Sheet1!G47</f>
        <v>813.29328806945796</v>
      </c>
      <c r="G57" s="67">
        <f t="shared" si="33"/>
        <v>100</v>
      </c>
      <c r="H57" s="11">
        <f>[1]Sheet1!I47</f>
        <v>0</v>
      </c>
      <c r="I57" s="67">
        <f t="shared" si="33"/>
        <v>0</v>
      </c>
      <c r="J57" s="11">
        <f>[1]Sheet1!K47</f>
        <v>84318.596586156331</v>
      </c>
      <c r="K57" s="67">
        <f>+J57/$B57*100</f>
        <v>90.407716538235718</v>
      </c>
      <c r="L57" s="11">
        <f>[1]Sheet1!M47</f>
        <v>8132.9328806945796</v>
      </c>
      <c r="M57" s="67">
        <f>+L57/$B57*100</f>
        <v>8.7202576925130266</v>
      </c>
      <c r="N57" s="11"/>
      <c r="O57" s="12"/>
    </row>
    <row r="58" spans="1:15" x14ac:dyDescent="0.2">
      <c r="A58" s="22" t="s">
        <v>47</v>
      </c>
      <c r="B58" s="11">
        <f>[1]Sheet1!E48</f>
        <v>86891.812288748886</v>
      </c>
      <c r="C58" s="12">
        <f>[1]Sheet1!F48</f>
        <v>36.796652421652901</v>
      </c>
      <c r="D58" s="86">
        <f t="shared" si="0"/>
        <v>7704.7090677927017</v>
      </c>
      <c r="E58" s="67">
        <f t="shared" si="1"/>
        <v>8.8670138933105651</v>
      </c>
      <c r="F58" s="11">
        <f>[1]Sheet1!G48</f>
        <v>6576.0571578187601</v>
      </c>
      <c r="G58" s="67">
        <f t="shared" si="33"/>
        <v>85.351141749246011</v>
      </c>
      <c r="H58" s="11">
        <f>[1]Sheet1!I48</f>
        <v>1128.6519099739419</v>
      </c>
      <c r="I58" s="67">
        <f t="shared" si="33"/>
        <v>14.648858250753987</v>
      </c>
      <c r="J58" s="11">
        <f>[1]Sheet1!K48</f>
        <v>76896.603756597251</v>
      </c>
      <c r="K58" s="67">
        <f>+J58/$B58*100</f>
        <v>88.496950093598343</v>
      </c>
      <c r="L58" s="11">
        <f>[1]Sheet1!M48</f>
        <v>2290.4994643588816</v>
      </c>
      <c r="M58" s="67">
        <f>+L58/$B58*100</f>
        <v>2.6360360130910343</v>
      </c>
      <c r="N58" s="11"/>
      <c r="O58" s="12"/>
    </row>
    <row r="59" spans="1:15" x14ac:dyDescent="0.2">
      <c r="A59" s="22" t="s">
        <v>48</v>
      </c>
      <c r="B59" s="11">
        <f>[1]Sheet1!E49</f>
        <v>55983.901038408607</v>
      </c>
      <c r="C59" s="12">
        <f>[1]Sheet1!F49</f>
        <v>23.707874119058673</v>
      </c>
      <c r="D59" s="86">
        <f t="shared" si="0"/>
        <v>10531.871450129389</v>
      </c>
      <c r="E59" s="67">
        <f t="shared" si="1"/>
        <v>18.812321497395899</v>
      </c>
      <c r="F59" s="11">
        <f>[1]Sheet1!G49</f>
        <v>5708.5443172113382</v>
      </c>
      <c r="G59" s="67">
        <f t="shared" si="33"/>
        <v>54.2025635637739</v>
      </c>
      <c r="H59" s="11">
        <f>[1]Sheet1!I49</f>
        <v>4823.3271329180507</v>
      </c>
      <c r="I59" s="67">
        <f t="shared" si="33"/>
        <v>45.7974364362261</v>
      </c>
      <c r="J59" s="11">
        <f>[1]Sheet1!K49</f>
        <v>38387.996457618669</v>
      </c>
      <c r="K59" s="67">
        <f>+J59/$B59*100</f>
        <v>68.56970619336083</v>
      </c>
      <c r="L59" s="11">
        <f>[1]Sheet1!M49</f>
        <v>7064.0331306604348</v>
      </c>
      <c r="M59" s="67">
        <f>+L59/$B59*100</f>
        <v>12.617972309243058</v>
      </c>
      <c r="N59" s="11"/>
      <c r="O59" s="12"/>
    </row>
    <row r="60" spans="1:15" x14ac:dyDescent="0.2">
      <c r="A60" s="22"/>
      <c r="B60" s="86"/>
      <c r="C60" s="67"/>
      <c r="D60" s="86"/>
      <c r="E60" s="67"/>
      <c r="F60" s="86"/>
      <c r="G60" s="67"/>
      <c r="H60" s="86"/>
      <c r="I60" s="67"/>
      <c r="J60" s="86"/>
      <c r="K60" s="67"/>
      <c r="L60" s="86"/>
      <c r="M60" s="67"/>
      <c r="N60" s="11"/>
      <c r="O60" s="12"/>
    </row>
    <row r="61" spans="1:15" x14ac:dyDescent="0.2">
      <c r="A61" s="10" t="s">
        <v>37</v>
      </c>
      <c r="B61" s="86"/>
      <c r="C61" s="42"/>
      <c r="D61" s="86"/>
      <c r="E61" s="42"/>
      <c r="F61" s="86"/>
      <c r="G61" s="42"/>
      <c r="H61" s="86"/>
      <c r="I61" s="42"/>
      <c r="J61" s="86"/>
      <c r="K61" s="67"/>
      <c r="L61" s="86"/>
      <c r="M61" s="67"/>
      <c r="N61" s="11"/>
      <c r="O61" s="6"/>
    </row>
    <row r="62" spans="1:15" x14ac:dyDescent="0.2">
      <c r="A62" s="14" t="s">
        <v>7</v>
      </c>
      <c r="B62" s="4"/>
      <c r="C62" s="42"/>
      <c r="D62" s="4"/>
      <c r="E62" s="42"/>
      <c r="F62" s="4"/>
      <c r="G62" s="67"/>
      <c r="H62" s="4"/>
      <c r="I62" s="67"/>
      <c r="J62" s="4"/>
      <c r="K62" s="67"/>
      <c r="L62" s="4"/>
      <c r="M62" s="67"/>
      <c r="N62" s="44"/>
      <c r="O62" s="45"/>
    </row>
    <row r="63" spans="1:15" x14ac:dyDescent="0.2">
      <c r="A63" s="22" t="s">
        <v>22</v>
      </c>
      <c r="B63" s="11">
        <f>[1]Sheet1!E56</f>
        <v>74632.694534117414</v>
      </c>
      <c r="C63" s="12">
        <f>[1]Sheet1!F56</f>
        <v>53.616258218768898</v>
      </c>
      <c r="D63" s="86">
        <f t="shared" si="0"/>
        <v>8257.8538823981726</v>
      </c>
      <c r="E63" s="67">
        <f t="shared" si="1"/>
        <v>11.064659977703467</v>
      </c>
      <c r="F63" s="11">
        <f>[1]Sheet1!G56</f>
        <v>1747.2537181900416</v>
      </c>
      <c r="G63" s="67">
        <f t="shared" ref="G63:I69" si="34">+F63/$D63*100</f>
        <v>21.158690176322416</v>
      </c>
      <c r="H63" s="11">
        <f>[1]Sheet1!I56</f>
        <v>6510.6001642081319</v>
      </c>
      <c r="I63" s="67">
        <f t="shared" si="34"/>
        <v>78.841309823677591</v>
      </c>
      <c r="J63" s="11">
        <f>[1]Sheet1!K56</f>
        <v>58803.407872895819</v>
      </c>
      <c r="K63" s="67">
        <f>+J63/$B63*100</f>
        <v>78.790412486064767</v>
      </c>
      <c r="L63" s="11">
        <f>[1]Sheet1!M56</f>
        <v>7571.4327788235141</v>
      </c>
      <c r="M63" s="67">
        <f>+L63/$B63*100</f>
        <v>10.144927536231895</v>
      </c>
      <c r="N63" s="11"/>
      <c r="O63" s="12"/>
    </row>
    <row r="64" spans="1:15" x14ac:dyDescent="0.2">
      <c r="A64" s="22" t="s">
        <v>23</v>
      </c>
      <c r="B64" s="11">
        <f>[1]Sheet1!E57</f>
        <v>64565.185015022507</v>
      </c>
      <c r="C64" s="12">
        <f>[1]Sheet1!F57</f>
        <v>46.383741781231578</v>
      </c>
      <c r="D64" s="86">
        <f t="shared" si="0"/>
        <v>4576.1406904977284</v>
      </c>
      <c r="E64" s="67">
        <f t="shared" si="1"/>
        <v>7.0876288659793802</v>
      </c>
      <c r="F64" s="11">
        <f>[1]Sheet1!G57</f>
        <v>3952.1215054298564</v>
      </c>
      <c r="G64" s="67">
        <f t="shared" si="34"/>
        <v>86.36363636363636</v>
      </c>
      <c r="H64" s="11">
        <f>[1]Sheet1!I57</f>
        <v>624.01918506787206</v>
      </c>
      <c r="I64" s="67">
        <f t="shared" si="34"/>
        <v>13.636363636363635</v>
      </c>
      <c r="J64" s="11">
        <f>[1]Sheet1!K57</f>
        <v>53624.0486368325</v>
      </c>
      <c r="K64" s="67">
        <f>+J64/$B64*100</f>
        <v>83.054123711340239</v>
      </c>
      <c r="L64" s="11">
        <f>[1]Sheet1!M57</f>
        <v>6364.9956876922952</v>
      </c>
      <c r="M64" s="67">
        <f>+L64/$B64*100</f>
        <v>9.8582474226804102</v>
      </c>
      <c r="N64" s="11"/>
      <c r="O64" s="12"/>
    </row>
    <row r="65" spans="1:15" x14ac:dyDescent="0.2">
      <c r="A65" s="9"/>
      <c r="B65" s="132"/>
      <c r="C65" s="67"/>
      <c r="D65" s="132"/>
      <c r="E65" s="67"/>
      <c r="F65" s="132"/>
      <c r="G65" s="67"/>
      <c r="H65" s="132"/>
      <c r="I65" s="67"/>
      <c r="J65" s="132"/>
      <c r="K65" s="67"/>
      <c r="L65" s="132"/>
      <c r="M65" s="67"/>
      <c r="N65" s="9"/>
      <c r="O65" s="67"/>
    </row>
    <row r="66" spans="1:15" x14ac:dyDescent="0.2">
      <c r="A66" s="14" t="s">
        <v>8</v>
      </c>
      <c r="B66" s="4"/>
      <c r="C66" s="42"/>
      <c r="D66" s="4"/>
      <c r="E66" s="42"/>
      <c r="F66" s="4"/>
      <c r="G66" s="67"/>
      <c r="H66" s="4"/>
      <c r="I66" s="67"/>
      <c r="J66" s="4"/>
      <c r="K66" s="67"/>
      <c r="L66" s="4"/>
      <c r="M66" s="67"/>
      <c r="N66" s="44"/>
      <c r="O66" s="45"/>
    </row>
    <row r="67" spans="1:15" x14ac:dyDescent="0.2">
      <c r="A67" s="22" t="s">
        <v>46</v>
      </c>
      <c r="B67" s="11">
        <f>[1]Sheet1!E59</f>
        <v>49505.522015384573</v>
      </c>
      <c r="C67" s="12">
        <f>[1]Sheet1!F59</f>
        <v>35.564853556485581</v>
      </c>
      <c r="D67" s="86">
        <f t="shared" si="0"/>
        <v>665.62046407239677</v>
      </c>
      <c r="E67" s="67">
        <f t="shared" si="1"/>
        <v>1.3445378151260488</v>
      </c>
      <c r="F67" s="11">
        <f>[1]Sheet1!G59</f>
        <v>665.62046407239677</v>
      </c>
      <c r="G67" s="67">
        <f t="shared" si="34"/>
        <v>100</v>
      </c>
      <c r="H67" s="11">
        <f>[1]Sheet1!I59</f>
        <v>0</v>
      </c>
      <c r="I67" s="67">
        <f t="shared" si="34"/>
        <v>0</v>
      </c>
      <c r="J67" s="11">
        <f>[1]Sheet1!K59</f>
        <v>44014.153186787298</v>
      </c>
      <c r="K67" s="67">
        <f>+J67/$B67*100</f>
        <v>88.907563025210095</v>
      </c>
      <c r="L67" s="11">
        <f>[1]Sheet1!M59</f>
        <v>4825.7483645248776</v>
      </c>
      <c r="M67" s="67">
        <f>+L67/$B67*100</f>
        <v>9.747899159663854</v>
      </c>
      <c r="N67" s="11"/>
      <c r="O67" s="12"/>
    </row>
    <row r="68" spans="1:15" x14ac:dyDescent="0.2">
      <c r="A68" s="22" t="s">
        <v>47</v>
      </c>
      <c r="B68" s="11">
        <f>[1]Sheet1!E60</f>
        <v>58345.793803846049</v>
      </c>
      <c r="C68" s="12">
        <f>[1]Sheet1!F60</f>
        <v>41.915720263000829</v>
      </c>
      <c r="D68" s="86">
        <f t="shared" si="0"/>
        <v>3868.9189474208065</v>
      </c>
      <c r="E68" s="67">
        <f t="shared" si="1"/>
        <v>6.6310160427807467</v>
      </c>
      <c r="F68" s="11">
        <f>[1]Sheet1!G60</f>
        <v>1788.8549971945663</v>
      </c>
      <c r="G68" s="67">
        <f t="shared" si="34"/>
        <v>46.236559139784944</v>
      </c>
      <c r="H68" s="11">
        <f>[1]Sheet1!I60</f>
        <v>2080.0639502262402</v>
      </c>
      <c r="I68" s="67">
        <f t="shared" si="34"/>
        <v>53.763440860215063</v>
      </c>
      <c r="J68" s="11">
        <f>[1]Sheet1!K60</f>
        <v>51273.576373076823</v>
      </c>
      <c r="K68" s="67">
        <f t="shared" ref="K68:M79" si="35">+J68/$B68*100</f>
        <v>87.878787878787861</v>
      </c>
      <c r="L68" s="11">
        <f>[1]Sheet1!M60</f>
        <v>3203.2984833484097</v>
      </c>
      <c r="M68" s="67">
        <f t="shared" si="35"/>
        <v>5.4901960784313708</v>
      </c>
      <c r="N68" s="11"/>
      <c r="O68" s="12"/>
    </row>
    <row r="69" spans="1:15" x14ac:dyDescent="0.2">
      <c r="A69" s="22" t="s">
        <v>48</v>
      </c>
      <c r="B69" s="11">
        <f>[1]Sheet1!E61</f>
        <v>31346.5637299095</v>
      </c>
      <c r="C69" s="12">
        <f>[1]Sheet1!F61</f>
        <v>22.519426180514206</v>
      </c>
      <c r="D69" s="86">
        <f t="shared" si="0"/>
        <v>8299.4551614026986</v>
      </c>
      <c r="E69" s="67">
        <f t="shared" si="1"/>
        <v>26.476443264764381</v>
      </c>
      <c r="F69" s="11">
        <f>[1]Sheet1!G61</f>
        <v>3244.8997623529344</v>
      </c>
      <c r="G69" s="67">
        <f t="shared" si="34"/>
        <v>39.097744360902254</v>
      </c>
      <c r="H69" s="11">
        <f>[1]Sheet1!I61</f>
        <v>5054.5553990497638</v>
      </c>
      <c r="I69" s="67">
        <f t="shared" si="34"/>
        <v>60.902255639097746</v>
      </c>
      <c r="J69" s="11">
        <f>[1]Sheet1!K61</f>
        <v>17139.726949864234</v>
      </c>
      <c r="K69" s="67">
        <f t="shared" si="35"/>
        <v>54.678168546781627</v>
      </c>
      <c r="L69" s="11">
        <f>[1]Sheet1!M61</f>
        <v>5907.3816186425229</v>
      </c>
      <c r="M69" s="67">
        <f t="shared" si="35"/>
        <v>18.84538818845385</v>
      </c>
      <c r="N69" s="11"/>
      <c r="O69" s="12"/>
    </row>
    <row r="70" spans="1:15" x14ac:dyDescent="0.2">
      <c r="A70" s="22"/>
      <c r="B70" s="132"/>
      <c r="C70" s="131"/>
      <c r="D70" s="132"/>
      <c r="E70" s="131"/>
      <c r="F70" s="132"/>
      <c r="G70" s="131"/>
      <c r="H70" s="132"/>
      <c r="I70" s="131"/>
      <c r="J70" s="132"/>
      <c r="K70" s="67"/>
      <c r="L70" s="132"/>
      <c r="M70" s="67"/>
      <c r="N70" s="9"/>
      <c r="O70" s="8"/>
    </row>
    <row r="71" spans="1:15" x14ac:dyDescent="0.2">
      <c r="A71" s="10" t="s">
        <v>38</v>
      </c>
      <c r="B71" s="86"/>
      <c r="C71" s="42"/>
      <c r="D71" s="86"/>
      <c r="E71" s="42"/>
      <c r="F71" s="86"/>
      <c r="G71" s="42"/>
      <c r="H71" s="86"/>
      <c r="I71" s="42"/>
      <c r="J71" s="86"/>
      <c r="K71" s="67"/>
      <c r="L71" s="86"/>
      <c r="M71" s="67"/>
      <c r="N71" s="11"/>
      <c r="O71" s="6"/>
    </row>
    <row r="72" spans="1:15" x14ac:dyDescent="0.2">
      <c r="A72" s="14" t="s">
        <v>7</v>
      </c>
      <c r="B72" s="4"/>
      <c r="C72" s="42"/>
      <c r="D72" s="4"/>
      <c r="E72" s="42"/>
      <c r="F72" s="4"/>
      <c r="G72" s="67"/>
      <c r="H72" s="4"/>
      <c r="I72" s="67"/>
      <c r="J72" s="4"/>
      <c r="K72" s="67"/>
      <c r="L72" s="4"/>
      <c r="M72" s="67"/>
      <c r="N72" s="44"/>
      <c r="O72" s="45"/>
    </row>
    <row r="73" spans="1:15" x14ac:dyDescent="0.2">
      <c r="A73" s="22" t="s">
        <v>22</v>
      </c>
      <c r="B73" s="11">
        <f>[1]Sheet1!E68</f>
        <v>443163.79485140421</v>
      </c>
      <c r="C73" s="12">
        <f>[1]Sheet1!F68</f>
        <v>49.719345875555966</v>
      </c>
      <c r="D73" s="86">
        <f t="shared" ref="D73:D79" si="36">+F73+H73</f>
        <v>46477.570506825781</v>
      </c>
      <c r="E73" s="67">
        <f t="shared" ref="E73:E79" si="37">+D73/B73*100</f>
        <v>10.487673191446071</v>
      </c>
      <c r="F73" s="11">
        <f>[1]Sheet1!G68</f>
        <v>16425.291632018543</v>
      </c>
      <c r="G73" s="67">
        <f t="shared" ref="G73:I79" si="38">+F73/$D73*100</f>
        <v>35.340254348291062</v>
      </c>
      <c r="H73" s="11">
        <f>[1]Sheet1!I68</f>
        <v>30052.278874807234</v>
      </c>
      <c r="I73" s="67">
        <f t="shared" si="38"/>
        <v>64.659745651708931</v>
      </c>
      <c r="J73" s="11">
        <f>[1]Sheet1!K68</f>
        <v>353047.4946602764</v>
      </c>
      <c r="K73" s="67">
        <f t="shared" si="35"/>
        <v>79.665238623262439</v>
      </c>
      <c r="L73" s="11">
        <f>[1]Sheet1!M68</f>
        <v>43638.729684300968</v>
      </c>
      <c r="M73" s="67">
        <f t="shared" si="35"/>
        <v>9.8470881852912484</v>
      </c>
      <c r="N73" s="11"/>
      <c r="O73" s="12"/>
    </row>
    <row r="74" spans="1:15" x14ac:dyDescent="0.2">
      <c r="A74" s="22" t="s">
        <v>23</v>
      </c>
      <c r="B74" s="11">
        <f>[1]Sheet1!E69</f>
        <v>448166.90760920511</v>
      </c>
      <c r="C74" s="12">
        <f>[1]Sheet1!F69</f>
        <v>50.280654124446009</v>
      </c>
      <c r="D74" s="86">
        <f t="shared" si="36"/>
        <v>42673.655912727132</v>
      </c>
      <c r="E74" s="67">
        <f t="shared" si="37"/>
        <v>9.5218221578149027</v>
      </c>
      <c r="F74" s="11">
        <f>[1]Sheet1!G69</f>
        <v>29983.260239755691</v>
      </c>
      <c r="G74" s="67">
        <f t="shared" si="38"/>
        <v>70.261756576645652</v>
      </c>
      <c r="H74" s="11">
        <f>[1]Sheet1!I69</f>
        <v>12690.395672971437</v>
      </c>
      <c r="I74" s="67">
        <f t="shared" si="38"/>
        <v>29.738243423354344</v>
      </c>
      <c r="J74" s="11">
        <f>[1]Sheet1!K69</f>
        <v>354255.1838237886</v>
      </c>
      <c r="K74" s="67">
        <f t="shared" si="35"/>
        <v>79.045368546642862</v>
      </c>
      <c r="L74" s="11">
        <f>[1]Sheet1!M69</f>
        <v>51238.067872688487</v>
      </c>
      <c r="M74" s="67">
        <f t="shared" si="35"/>
        <v>11.432809295542036</v>
      </c>
      <c r="N74" s="11"/>
      <c r="O74" s="12"/>
    </row>
    <row r="75" spans="1:15" x14ac:dyDescent="0.2">
      <c r="A75" s="9"/>
      <c r="B75" s="132"/>
      <c r="C75" s="131"/>
      <c r="D75" s="132"/>
      <c r="E75" s="131"/>
      <c r="F75" s="132"/>
      <c r="G75" s="131"/>
      <c r="H75" s="132"/>
      <c r="I75" s="131"/>
      <c r="J75" s="132"/>
      <c r="K75" s="67"/>
      <c r="L75" s="132"/>
      <c r="M75" s="67"/>
      <c r="N75" s="9"/>
      <c r="O75" s="8"/>
    </row>
    <row r="76" spans="1:15" x14ac:dyDescent="0.2">
      <c r="A76" s="14" t="s">
        <v>8</v>
      </c>
      <c r="B76" s="4"/>
      <c r="C76" s="42"/>
      <c r="D76" s="4"/>
      <c r="E76" s="42"/>
      <c r="F76" s="4"/>
      <c r="G76" s="67"/>
      <c r="H76" s="4"/>
      <c r="I76" s="67"/>
      <c r="J76" s="4"/>
      <c r="K76" s="67"/>
      <c r="L76" s="4"/>
      <c r="M76" s="67"/>
      <c r="N76" s="44"/>
      <c r="O76" s="45"/>
    </row>
    <row r="77" spans="1:15" x14ac:dyDescent="0.2">
      <c r="A77" s="22" t="s">
        <v>46</v>
      </c>
      <c r="B77" s="11">
        <f>[1]Sheet1!E71</f>
        <v>338212.65577772772</v>
      </c>
      <c r="C77" s="12">
        <f>[1]Sheet1!F71</f>
        <v>37.944688188577359</v>
      </c>
      <c r="D77" s="86">
        <f t="shared" si="36"/>
        <v>5728.7857645982576</v>
      </c>
      <c r="E77" s="67">
        <f t="shared" si="37"/>
        <v>1.6938413352465431</v>
      </c>
      <c r="F77" s="11">
        <f>[1]Sheet1!G71</f>
        <v>5728.7857645982576</v>
      </c>
      <c r="G77" s="67">
        <f t="shared" si="38"/>
        <v>100</v>
      </c>
      <c r="H77" s="11">
        <f>[1]Sheet1!I71</f>
        <v>0</v>
      </c>
      <c r="I77" s="67">
        <f t="shared" si="38"/>
        <v>0</v>
      </c>
      <c r="J77" s="11">
        <f>[1]Sheet1!K71</f>
        <v>298648.32013243099</v>
      </c>
      <c r="K77" s="67">
        <f t="shared" si="35"/>
        <v>88.301935196860796</v>
      </c>
      <c r="L77" s="11">
        <f>[1]Sheet1!M71</f>
        <v>33835.549880697843</v>
      </c>
      <c r="M77" s="67">
        <f t="shared" si="35"/>
        <v>10.004223467892478</v>
      </c>
      <c r="N77" s="11"/>
      <c r="O77" s="12"/>
    </row>
    <row r="78" spans="1:15" x14ac:dyDescent="0.2">
      <c r="A78" s="22" t="s">
        <v>47</v>
      </c>
      <c r="B78" s="11">
        <f>[1]Sheet1!E72</f>
        <v>347988.81627278693</v>
      </c>
      <c r="C78" s="12">
        <f>[1]Sheet1!F72</f>
        <v>39.041493276528591</v>
      </c>
      <c r="D78" s="86">
        <f t="shared" si="36"/>
        <v>33989.734991397054</v>
      </c>
      <c r="E78" s="67">
        <f t="shared" si="37"/>
        <v>9.76747912632705</v>
      </c>
      <c r="F78" s="11">
        <f>[1]Sheet1!G72</f>
        <v>20911.265122347242</v>
      </c>
      <c r="G78" s="67">
        <f t="shared" si="38"/>
        <v>61.522295268380212</v>
      </c>
      <c r="H78" s="11">
        <f>[1]Sheet1!I72</f>
        <v>13078.469869049808</v>
      </c>
      <c r="I78" s="67">
        <f t="shared" si="38"/>
        <v>38.477704731619781</v>
      </c>
      <c r="J78" s="11">
        <f>[1]Sheet1!K72</f>
        <v>291241.18607000977</v>
      </c>
      <c r="K78" s="67">
        <f t="shared" si="35"/>
        <v>83.692685641284243</v>
      </c>
      <c r="L78" s="11">
        <f>[1]Sheet1!M72</f>
        <v>22757.895211379295</v>
      </c>
      <c r="M78" s="67">
        <f t="shared" si="35"/>
        <v>6.5398352323884676</v>
      </c>
      <c r="N78" s="11"/>
      <c r="O78" s="12"/>
    </row>
    <row r="79" spans="1:15" x14ac:dyDescent="0.2">
      <c r="A79" s="22" t="s">
        <v>48</v>
      </c>
      <c r="B79" s="11">
        <f>[1]Sheet1!E73</f>
        <v>205129.2304100926</v>
      </c>
      <c r="C79" s="12">
        <f>[1]Sheet1!F73</f>
        <v>23.013818534895801</v>
      </c>
      <c r="D79" s="86">
        <f t="shared" si="36"/>
        <v>49432.705663557623</v>
      </c>
      <c r="E79" s="67">
        <f t="shared" si="37"/>
        <v>24.098323561557844</v>
      </c>
      <c r="F79" s="11">
        <f>[1]Sheet1!G73</f>
        <v>19768.500984828745</v>
      </c>
      <c r="G79" s="67">
        <f t="shared" si="38"/>
        <v>39.990732288405404</v>
      </c>
      <c r="H79" s="11">
        <f>[1]Sheet1!I73</f>
        <v>29664.204678728878</v>
      </c>
      <c r="I79" s="67">
        <f t="shared" si="38"/>
        <v>60.009267711594596</v>
      </c>
      <c r="J79" s="11">
        <f>[1]Sheet1!K73</f>
        <v>117413.17228162261</v>
      </c>
      <c r="K79" s="67">
        <f t="shared" si="35"/>
        <v>57.238635394327375</v>
      </c>
      <c r="L79" s="11">
        <f>[1]Sheet1!M73</f>
        <v>38283.352464912314</v>
      </c>
      <c r="M79" s="67">
        <f t="shared" si="35"/>
        <v>18.66304104411476</v>
      </c>
      <c r="N79" s="11"/>
      <c r="O79" s="12"/>
    </row>
    <row r="80" spans="1:15" x14ac:dyDescent="0.2">
      <c r="A80" s="94"/>
      <c r="B80" s="94"/>
      <c r="C80" s="95"/>
      <c r="D80" s="94"/>
      <c r="E80" s="95"/>
      <c r="F80" s="94"/>
      <c r="G80" s="95"/>
      <c r="H80" s="94"/>
      <c r="I80" s="95"/>
      <c r="J80" s="94"/>
      <c r="K80" s="95"/>
      <c r="L80" s="94"/>
      <c r="M80" s="95"/>
    </row>
    <row r="81" spans="1:13" x14ac:dyDescent="0.2">
      <c r="A81" s="60" t="str">
        <f>A39</f>
        <v>Fuente: Instituto Nacional de Estadística (INE).  LXXIV Encuesta Permanente de Hogares de Propósitos Múltiples, Junio 2022.</v>
      </c>
      <c r="B81" s="9"/>
      <c r="C81" s="27"/>
      <c r="D81" s="9"/>
      <c r="E81" s="27"/>
      <c r="F81" s="9"/>
      <c r="G81" s="27"/>
      <c r="H81" s="9"/>
      <c r="I81" s="27"/>
      <c r="J81" s="9"/>
      <c r="K81" s="27"/>
      <c r="L81" s="9"/>
      <c r="M81" s="27"/>
    </row>
    <row r="82" spans="1:13" x14ac:dyDescent="0.2">
      <c r="A82" s="60" t="s">
        <v>81</v>
      </c>
      <c r="B82" s="9"/>
      <c r="C82" s="27"/>
      <c r="D82" s="9"/>
      <c r="E82" s="27"/>
      <c r="F82" s="9"/>
      <c r="G82" s="27"/>
      <c r="H82" s="9"/>
      <c r="I82" s="27"/>
      <c r="J82" s="9"/>
      <c r="K82" s="27"/>
      <c r="L82" s="9"/>
      <c r="M82" s="27"/>
    </row>
    <row r="83" spans="1:13" x14ac:dyDescent="0.2">
      <c r="A83" s="60" t="s">
        <v>82</v>
      </c>
      <c r="B83" s="9"/>
      <c r="C83" s="27"/>
      <c r="D83" s="9"/>
      <c r="E83" s="27"/>
      <c r="F83" s="9"/>
      <c r="G83" s="27"/>
      <c r="H83" s="9"/>
      <c r="I83" s="27"/>
      <c r="J83" s="9"/>
      <c r="K83" s="27"/>
      <c r="L83" s="9"/>
      <c r="M83" s="27"/>
    </row>
    <row r="84" spans="1:13" x14ac:dyDescent="0.2">
      <c r="A84" s="60"/>
      <c r="B84" s="9"/>
      <c r="C84" s="27"/>
      <c r="D84" s="9"/>
      <c r="E84" s="27"/>
      <c r="F84" s="9"/>
      <c r="G84" s="27"/>
      <c r="H84" s="9"/>
      <c r="I84" s="27"/>
      <c r="J84" s="9"/>
      <c r="K84" s="27"/>
      <c r="L84" s="9"/>
      <c r="M84" s="27"/>
    </row>
    <row r="85" spans="1:13" x14ac:dyDescent="0.2">
      <c r="A85" s="4"/>
      <c r="B85" s="9"/>
      <c r="C85" s="27"/>
      <c r="D85" s="9"/>
      <c r="E85" s="27"/>
      <c r="F85" s="10"/>
      <c r="G85" s="27"/>
      <c r="H85" s="9"/>
      <c r="I85" s="27"/>
      <c r="J85" s="9"/>
      <c r="K85" s="27"/>
      <c r="L85" s="9"/>
      <c r="M85" s="27"/>
    </row>
    <row r="86" spans="1:13" x14ac:dyDescent="0.2">
      <c r="A86" s="4"/>
      <c r="B86" s="9"/>
      <c r="C86" s="27"/>
      <c r="D86" s="9"/>
      <c r="E86" s="27"/>
      <c r="F86" s="10"/>
      <c r="G86" s="27"/>
      <c r="H86" s="9"/>
      <c r="I86" s="27"/>
      <c r="J86" s="9"/>
      <c r="K86" s="27"/>
      <c r="L86" s="9"/>
      <c r="M86" s="27"/>
    </row>
    <row r="87" spans="1:13" x14ac:dyDescent="0.2">
      <c r="A87" s="4"/>
      <c r="B87" s="9"/>
      <c r="C87" s="27"/>
      <c r="D87" s="9"/>
      <c r="E87" s="27"/>
      <c r="F87" s="10"/>
      <c r="G87" s="27"/>
      <c r="H87" s="9"/>
      <c r="I87" s="27"/>
      <c r="J87" s="9"/>
      <c r="K87" s="27"/>
      <c r="L87" s="9"/>
      <c r="M87" s="27"/>
    </row>
    <row r="88" spans="1:13" x14ac:dyDescent="0.2">
      <c r="A88" s="4"/>
      <c r="B88" s="9"/>
      <c r="C88" s="27"/>
      <c r="D88" s="9"/>
      <c r="E88" s="27"/>
      <c r="F88" s="10"/>
      <c r="G88" s="27"/>
      <c r="H88" s="9"/>
      <c r="I88" s="27"/>
      <c r="J88" s="9"/>
      <c r="K88" s="27"/>
      <c r="L88" s="9"/>
      <c r="M88" s="27"/>
    </row>
    <row r="89" spans="1:13" x14ac:dyDescent="0.2">
      <c r="A89" s="4"/>
      <c r="B89" s="9"/>
      <c r="C89" s="27"/>
      <c r="D89" s="9"/>
      <c r="E89" s="27"/>
      <c r="F89" s="10"/>
      <c r="G89" s="27"/>
      <c r="H89" s="9"/>
      <c r="I89" s="27"/>
      <c r="J89" s="9"/>
      <c r="K89" s="27"/>
      <c r="L89" s="9"/>
      <c r="M89" s="27"/>
    </row>
    <row r="90" spans="1:13" x14ac:dyDescent="0.2">
      <c r="A90" s="4"/>
      <c r="B90" s="9"/>
      <c r="C90" s="27"/>
      <c r="D90" s="9"/>
      <c r="E90" s="27"/>
      <c r="F90" s="10"/>
      <c r="G90" s="27"/>
      <c r="H90" s="9"/>
      <c r="I90" s="27"/>
      <c r="J90" s="9"/>
      <c r="K90" s="27"/>
      <c r="L90" s="9"/>
      <c r="M90" s="27"/>
    </row>
    <row r="91" spans="1:13" x14ac:dyDescent="0.2">
      <c r="A91" s="4"/>
      <c r="B91" s="9"/>
      <c r="C91" s="27"/>
      <c r="D91" s="9"/>
      <c r="E91" s="27"/>
      <c r="F91" s="10"/>
      <c r="G91" s="27"/>
      <c r="H91" s="9"/>
      <c r="I91" s="27"/>
      <c r="J91" s="9"/>
      <c r="K91" s="27"/>
      <c r="L91" s="9"/>
      <c r="M91" s="27"/>
    </row>
    <row r="92" spans="1:13" x14ac:dyDescent="0.2">
      <c r="A92" s="4"/>
      <c r="B92" s="9"/>
      <c r="C92" s="27"/>
      <c r="D92" s="9"/>
      <c r="E92" s="27"/>
      <c r="F92" s="10"/>
      <c r="G92" s="27"/>
      <c r="H92" s="9"/>
      <c r="I92" s="27"/>
      <c r="J92" s="9"/>
      <c r="K92" s="27"/>
      <c r="L92" s="9"/>
      <c r="M92" s="27"/>
    </row>
    <row r="93" spans="1:13" x14ac:dyDescent="0.2">
      <c r="A93" s="4"/>
      <c r="B93" s="9"/>
      <c r="C93" s="27"/>
      <c r="D93" s="9"/>
      <c r="E93" s="27"/>
      <c r="F93" s="10"/>
      <c r="G93" s="27"/>
      <c r="H93" s="9"/>
      <c r="I93" s="27"/>
      <c r="J93" s="9"/>
      <c r="K93" s="27"/>
      <c r="L93" s="9"/>
      <c r="M93" s="27"/>
    </row>
    <row r="94" spans="1:13" x14ac:dyDescent="0.2">
      <c r="A94" s="4"/>
      <c r="B94" s="9"/>
      <c r="C94" s="27"/>
      <c r="D94" s="9"/>
      <c r="E94" s="27"/>
      <c r="F94" s="10"/>
      <c r="G94" s="27"/>
      <c r="H94" s="9"/>
      <c r="I94" s="27"/>
      <c r="J94" s="9"/>
      <c r="K94" s="27"/>
      <c r="L94" s="9"/>
      <c r="M94" s="27"/>
    </row>
    <row r="95" spans="1:13" x14ac:dyDescent="0.2">
      <c r="A95" s="4"/>
      <c r="B95" s="9"/>
      <c r="C95" s="27"/>
      <c r="D95" s="9"/>
      <c r="E95" s="27"/>
      <c r="F95" s="10"/>
      <c r="G95" s="27"/>
      <c r="H95" s="9"/>
      <c r="I95" s="27"/>
      <c r="J95" s="9"/>
      <c r="K95" s="27"/>
      <c r="L95" s="9"/>
      <c r="M95" s="27"/>
    </row>
    <row r="96" spans="1:13" x14ac:dyDescent="0.2">
      <c r="A96" s="4"/>
      <c r="B96" s="9"/>
      <c r="C96" s="27"/>
      <c r="D96" s="9"/>
      <c r="E96" s="27"/>
      <c r="F96" s="9"/>
    </row>
    <row r="97" spans="1:6" x14ac:dyDescent="0.2">
      <c r="A97" s="9"/>
      <c r="B97" s="9"/>
      <c r="C97" s="27"/>
      <c r="D97" s="9"/>
      <c r="E97" s="27"/>
      <c r="F97" s="9"/>
    </row>
    <row r="98" spans="1:6" x14ac:dyDescent="0.2">
      <c r="A98" s="9"/>
      <c r="B98" s="9"/>
      <c r="C98" s="27"/>
      <c r="D98" s="9"/>
      <c r="E98" s="27"/>
      <c r="F98" s="9"/>
    </row>
    <row r="99" spans="1:6" x14ac:dyDescent="0.2">
      <c r="A99" s="9"/>
      <c r="B99" s="9"/>
      <c r="C99" s="27"/>
      <c r="D99" s="9"/>
      <c r="E99" s="27"/>
      <c r="F99" s="9"/>
    </row>
    <row r="100" spans="1:6" x14ac:dyDescent="0.2">
      <c r="A100" s="9"/>
      <c r="B100" s="9"/>
      <c r="C100" s="27"/>
      <c r="D100" s="9"/>
      <c r="E100" s="27"/>
      <c r="F100" s="9"/>
    </row>
    <row r="101" spans="1:6" x14ac:dyDescent="0.2">
      <c r="A101" s="9"/>
      <c r="B101" s="9"/>
      <c r="C101" s="27"/>
      <c r="D101" s="9"/>
      <c r="E101" s="27"/>
      <c r="F101" s="9"/>
    </row>
    <row r="102" spans="1:6" x14ac:dyDescent="0.2">
      <c r="A102" s="9"/>
      <c r="B102" s="9"/>
      <c r="C102" s="27"/>
      <c r="D102" s="9"/>
      <c r="E102" s="27"/>
      <c r="F102" s="9"/>
    </row>
    <row r="103" spans="1:6" x14ac:dyDescent="0.2">
      <c r="A103" s="9"/>
      <c r="B103" s="9"/>
      <c r="C103" s="27"/>
      <c r="D103" s="9"/>
      <c r="E103" s="27"/>
      <c r="F103" s="9"/>
    </row>
    <row r="104" spans="1:6" x14ac:dyDescent="0.2">
      <c r="A104" s="9"/>
      <c r="B104" s="9"/>
      <c r="C104" s="27"/>
      <c r="D104" s="9"/>
      <c r="E104" s="27"/>
      <c r="F104" s="9"/>
    </row>
    <row r="105" spans="1:6" x14ac:dyDescent="0.2">
      <c r="A105" s="9"/>
      <c r="B105" s="9"/>
      <c r="C105" s="27"/>
      <c r="D105" s="9"/>
      <c r="E105" s="27"/>
      <c r="F105" s="9"/>
    </row>
    <row r="106" spans="1:6" x14ac:dyDescent="0.2">
      <c r="A106" s="9"/>
      <c r="B106" s="9"/>
      <c r="C106" s="27"/>
      <c r="D106" s="9"/>
      <c r="E106" s="27"/>
      <c r="F106" s="9"/>
    </row>
    <row r="107" spans="1:6" x14ac:dyDescent="0.2">
      <c r="A107" s="9"/>
      <c r="B107" s="9"/>
      <c r="C107" s="27"/>
      <c r="D107" s="9"/>
      <c r="E107" s="27"/>
      <c r="F107" s="9"/>
    </row>
    <row r="108" spans="1:6" x14ac:dyDescent="0.2">
      <c r="A108" s="9"/>
      <c r="B108" s="9"/>
      <c r="C108" s="27"/>
      <c r="D108" s="9"/>
      <c r="E108" s="27"/>
      <c r="F108" s="9"/>
    </row>
    <row r="109" spans="1:6" x14ac:dyDescent="0.2">
      <c r="A109" s="9"/>
      <c r="B109" s="9"/>
      <c r="C109" s="27"/>
      <c r="D109" s="9"/>
      <c r="E109" s="27"/>
      <c r="F109" s="10"/>
    </row>
    <row r="110" spans="1:6" x14ac:dyDescent="0.2">
      <c r="A110" s="9"/>
      <c r="B110" s="9"/>
      <c r="C110" s="27"/>
      <c r="D110" s="9"/>
      <c r="E110" s="27"/>
      <c r="F110" s="9"/>
    </row>
    <row r="111" spans="1:6" x14ac:dyDescent="0.2">
      <c r="A111" s="9"/>
      <c r="B111" s="9"/>
      <c r="C111" s="27"/>
      <c r="D111" s="9"/>
      <c r="E111" s="27"/>
      <c r="F111" s="9"/>
    </row>
    <row r="112" spans="1:6" x14ac:dyDescent="0.2">
      <c r="A112" s="9"/>
      <c r="B112" s="9"/>
      <c r="C112" s="27"/>
      <c r="D112" s="9"/>
      <c r="E112" s="27"/>
      <c r="F112" s="9"/>
    </row>
    <row r="113" spans="1:6" x14ac:dyDescent="0.2">
      <c r="A113" s="9"/>
      <c r="B113" s="9"/>
      <c r="C113" s="27"/>
      <c r="D113" s="9"/>
      <c r="E113" s="27"/>
      <c r="F113" s="9"/>
    </row>
    <row r="114" spans="1:6" x14ac:dyDescent="0.2">
      <c r="A114" s="9"/>
      <c r="B114" s="9"/>
      <c r="C114" s="27"/>
      <c r="D114" s="9"/>
      <c r="E114" s="27"/>
      <c r="F114" s="9"/>
    </row>
    <row r="115" spans="1:6" x14ac:dyDescent="0.2">
      <c r="A115" s="9"/>
      <c r="B115" s="9"/>
      <c r="C115" s="27"/>
      <c r="D115" s="9"/>
      <c r="E115" s="27"/>
      <c r="F115" s="9"/>
    </row>
    <row r="116" spans="1:6" x14ac:dyDescent="0.2">
      <c r="A116" s="9"/>
      <c r="B116" s="9"/>
      <c r="C116" s="27"/>
      <c r="D116" s="9"/>
      <c r="E116" s="27"/>
      <c r="F116" s="9"/>
    </row>
    <row r="117" spans="1:6" x14ac:dyDescent="0.2">
      <c r="A117" s="9"/>
      <c r="B117" s="9"/>
      <c r="C117" s="27"/>
      <c r="D117" s="9"/>
      <c r="E117" s="27"/>
      <c r="F117" s="9"/>
    </row>
    <row r="118" spans="1:6" x14ac:dyDescent="0.2">
      <c r="A118" s="9"/>
      <c r="B118" s="9"/>
      <c r="C118" s="27"/>
      <c r="D118" s="9"/>
      <c r="E118" s="27"/>
      <c r="F118" s="9"/>
    </row>
    <row r="119" spans="1:6" x14ac:dyDescent="0.2">
      <c r="A119" s="9"/>
      <c r="B119" s="9"/>
      <c r="C119" s="27"/>
      <c r="D119" s="9"/>
      <c r="E119" s="27"/>
      <c r="F119" s="9"/>
    </row>
    <row r="120" spans="1:6" x14ac:dyDescent="0.2">
      <c r="A120" s="9"/>
      <c r="B120" s="9"/>
      <c r="C120" s="27"/>
      <c r="D120" s="9"/>
      <c r="E120" s="27"/>
      <c r="F120" s="9"/>
    </row>
    <row r="121" spans="1:6" x14ac:dyDescent="0.2">
      <c r="A121" s="9"/>
      <c r="B121" s="9"/>
      <c r="C121" s="27"/>
      <c r="D121" s="9"/>
      <c r="E121" s="27"/>
      <c r="F121" s="9"/>
    </row>
    <row r="122" spans="1:6" x14ac:dyDescent="0.2">
      <c r="A122" s="9"/>
      <c r="B122" s="9"/>
      <c r="C122" s="27"/>
      <c r="D122" s="9"/>
      <c r="E122" s="27"/>
      <c r="F122" s="9"/>
    </row>
    <row r="123" spans="1:6" x14ac:dyDescent="0.2">
      <c r="A123" s="9"/>
      <c r="B123" s="9"/>
      <c r="C123" s="27"/>
      <c r="D123" s="9"/>
      <c r="E123" s="27"/>
      <c r="F123" s="9"/>
    </row>
    <row r="124" spans="1:6" x14ac:dyDescent="0.2">
      <c r="A124" s="9"/>
      <c r="B124" s="9"/>
      <c r="C124" s="27"/>
      <c r="D124" s="9"/>
      <c r="E124" s="27"/>
      <c r="F124" s="9"/>
    </row>
    <row r="125" spans="1:6" x14ac:dyDescent="0.2">
      <c r="A125" s="9"/>
      <c r="B125" s="9"/>
      <c r="C125" s="27"/>
      <c r="D125" s="9"/>
      <c r="E125" s="27"/>
      <c r="F125" s="9"/>
    </row>
    <row r="126" spans="1:6" x14ac:dyDescent="0.2">
      <c r="A126" s="9"/>
      <c r="B126" s="9"/>
      <c r="C126" s="27"/>
      <c r="D126" s="9"/>
      <c r="E126" s="27"/>
      <c r="F126" s="9"/>
    </row>
    <row r="127" spans="1:6" x14ac:dyDescent="0.2">
      <c r="A127" s="9"/>
      <c r="B127" s="9"/>
      <c r="C127" s="27"/>
      <c r="D127" s="9"/>
      <c r="E127" s="27"/>
      <c r="F127" s="9"/>
    </row>
    <row r="128" spans="1:6" x14ac:dyDescent="0.2">
      <c r="A128" s="9"/>
      <c r="B128" s="9"/>
      <c r="C128" s="27"/>
      <c r="D128" s="9"/>
      <c r="E128" s="27"/>
      <c r="F128" s="9"/>
    </row>
    <row r="129" spans="1:6" x14ac:dyDescent="0.2">
      <c r="A129" s="9"/>
      <c r="B129" s="9"/>
      <c r="C129" s="27"/>
      <c r="D129" s="9"/>
      <c r="E129" s="27"/>
      <c r="F129" s="9"/>
    </row>
    <row r="130" spans="1:6" x14ac:dyDescent="0.2">
      <c r="A130" s="9"/>
      <c r="B130" s="9"/>
      <c r="C130" s="27"/>
      <c r="D130" s="9"/>
      <c r="E130" s="27"/>
      <c r="F130" s="9"/>
    </row>
    <row r="131" spans="1:6" x14ac:dyDescent="0.2">
      <c r="A131" s="9"/>
      <c r="B131" s="9"/>
      <c r="C131" s="27"/>
      <c r="D131" s="9"/>
      <c r="E131" s="27"/>
      <c r="F131" s="9"/>
    </row>
    <row r="132" spans="1:6" x14ac:dyDescent="0.2">
      <c r="A132" s="9"/>
      <c r="B132" s="9"/>
      <c r="C132" s="27"/>
      <c r="D132" s="9"/>
      <c r="E132" s="27"/>
      <c r="F132" s="9"/>
    </row>
    <row r="133" spans="1:6" x14ac:dyDescent="0.2">
      <c r="A133" s="9"/>
      <c r="B133" s="9"/>
      <c r="C133" s="27"/>
      <c r="D133" s="9"/>
      <c r="E133" s="27"/>
      <c r="F133" s="9"/>
    </row>
    <row r="134" spans="1:6" x14ac:dyDescent="0.2">
      <c r="A134" s="9"/>
      <c r="B134" s="9"/>
      <c r="C134" s="27"/>
      <c r="D134" s="9"/>
      <c r="E134" s="27"/>
      <c r="F134" s="9"/>
    </row>
    <row r="135" spans="1:6" x14ac:dyDescent="0.2">
      <c r="A135" s="9"/>
      <c r="B135" s="9"/>
      <c r="C135" s="27"/>
      <c r="D135" s="9"/>
      <c r="E135" s="27"/>
      <c r="F135" s="9"/>
    </row>
    <row r="136" spans="1:6" x14ac:dyDescent="0.2">
      <c r="A136" s="9"/>
      <c r="B136" s="9"/>
      <c r="C136" s="27"/>
      <c r="D136" s="9"/>
      <c r="E136" s="27"/>
      <c r="F136" s="9"/>
    </row>
    <row r="137" spans="1:6" x14ac:dyDescent="0.2">
      <c r="A137" s="9"/>
      <c r="B137" s="9"/>
      <c r="C137" s="27"/>
      <c r="D137" s="9"/>
      <c r="E137" s="27"/>
      <c r="F137" s="9"/>
    </row>
    <row r="138" spans="1:6" x14ac:dyDescent="0.2">
      <c r="A138" s="9"/>
      <c r="B138" s="9"/>
      <c r="C138" s="27"/>
      <c r="D138" s="9"/>
      <c r="E138" s="27"/>
      <c r="F138" s="9"/>
    </row>
    <row r="139" spans="1:6" x14ac:dyDescent="0.2">
      <c r="A139" s="9"/>
      <c r="B139" s="9"/>
      <c r="C139" s="27"/>
      <c r="D139" s="9"/>
      <c r="E139" s="27"/>
      <c r="F139" s="9"/>
    </row>
    <row r="140" spans="1:6" x14ac:dyDescent="0.2">
      <c r="A140" s="9"/>
      <c r="B140" s="9"/>
      <c r="C140" s="27"/>
      <c r="D140" s="9"/>
      <c r="E140" s="27"/>
      <c r="F140" s="9"/>
    </row>
    <row r="141" spans="1:6" x14ac:dyDescent="0.2">
      <c r="A141" s="9"/>
      <c r="B141" s="9"/>
      <c r="C141" s="27"/>
      <c r="D141" s="9"/>
      <c r="E141" s="27"/>
      <c r="F141" s="9"/>
    </row>
    <row r="142" spans="1:6" x14ac:dyDescent="0.2">
      <c r="A142" s="9"/>
      <c r="B142" s="9"/>
      <c r="C142" s="27"/>
      <c r="D142" s="9"/>
      <c r="E142" s="27"/>
      <c r="F142" s="9"/>
    </row>
    <row r="143" spans="1:6" x14ac:dyDescent="0.2">
      <c r="A143" s="9"/>
      <c r="B143" s="9"/>
      <c r="C143" s="27"/>
      <c r="D143" s="9"/>
      <c r="E143" s="27"/>
      <c r="F143" s="9"/>
    </row>
    <row r="144" spans="1:6" x14ac:dyDescent="0.2">
      <c r="A144" s="9"/>
      <c r="B144" s="9"/>
      <c r="C144" s="27"/>
      <c r="D144" s="9"/>
      <c r="E144" s="27"/>
      <c r="F144" s="9"/>
    </row>
    <row r="145" spans="1:6" x14ac:dyDescent="0.2">
      <c r="A145" s="9"/>
      <c r="B145" s="9"/>
      <c r="C145" s="27"/>
      <c r="D145" s="9"/>
      <c r="E145" s="27"/>
      <c r="F145" s="9"/>
    </row>
    <row r="146" spans="1:6" x14ac:dyDescent="0.2">
      <c r="A146" s="9"/>
      <c r="B146" s="9"/>
      <c r="C146" s="27"/>
      <c r="D146" s="9"/>
      <c r="E146" s="27"/>
      <c r="F146" s="9"/>
    </row>
    <row r="147" spans="1:6" x14ac:dyDescent="0.2">
      <c r="A147" s="9"/>
      <c r="B147" s="9"/>
      <c r="C147" s="27"/>
      <c r="D147" s="9"/>
      <c r="E147" s="27"/>
      <c r="F147" s="9"/>
    </row>
    <row r="148" spans="1:6" x14ac:dyDescent="0.2">
      <c r="A148" s="9"/>
      <c r="B148" s="9"/>
      <c r="C148" s="27"/>
      <c r="D148" s="9"/>
      <c r="E148" s="27"/>
      <c r="F148" s="9"/>
    </row>
    <row r="149" spans="1:6" x14ac:dyDescent="0.2">
      <c r="A149" s="9"/>
      <c r="B149" s="9"/>
      <c r="C149" s="27"/>
      <c r="D149" s="9"/>
      <c r="E149" s="27"/>
      <c r="F149" s="9"/>
    </row>
    <row r="150" spans="1:6" x14ac:dyDescent="0.2">
      <c r="A150" s="9"/>
      <c r="B150" s="9"/>
      <c r="C150" s="27"/>
      <c r="D150" s="9"/>
      <c r="E150" s="27"/>
      <c r="F150" s="9"/>
    </row>
    <row r="151" spans="1:6" x14ac:dyDescent="0.2">
      <c r="A151" s="9"/>
      <c r="B151" s="9"/>
      <c r="C151" s="27"/>
      <c r="D151" s="9"/>
      <c r="E151" s="27"/>
      <c r="F151" s="9"/>
    </row>
    <row r="152" spans="1:6" x14ac:dyDescent="0.2">
      <c r="A152" s="9"/>
      <c r="B152" s="9"/>
      <c r="C152" s="27"/>
      <c r="D152" s="9"/>
      <c r="E152" s="27"/>
      <c r="F152" s="9"/>
    </row>
    <row r="153" spans="1:6" x14ac:dyDescent="0.2">
      <c r="A153" s="9"/>
      <c r="B153" s="9"/>
      <c r="C153" s="27"/>
      <c r="D153" s="9"/>
      <c r="E153" s="27"/>
      <c r="F153" s="9"/>
    </row>
    <row r="154" spans="1:6" x14ac:dyDescent="0.2">
      <c r="A154" s="9"/>
      <c r="B154" s="9"/>
      <c r="C154" s="27"/>
      <c r="D154" s="9"/>
      <c r="E154" s="27"/>
      <c r="F154" s="9"/>
    </row>
    <row r="155" spans="1:6" x14ac:dyDescent="0.2">
      <c r="A155" s="9"/>
      <c r="B155" s="9"/>
      <c r="C155" s="27"/>
      <c r="D155" s="9"/>
      <c r="E155" s="27"/>
      <c r="F155" s="9"/>
    </row>
    <row r="156" spans="1:6" x14ac:dyDescent="0.2">
      <c r="A156" s="9"/>
      <c r="B156" s="9"/>
      <c r="C156" s="27"/>
      <c r="D156" s="9"/>
      <c r="E156" s="27"/>
      <c r="F156" s="9"/>
    </row>
    <row r="157" spans="1:6" x14ac:dyDescent="0.2">
      <c r="A157" s="9"/>
      <c r="B157" s="9"/>
      <c r="C157" s="27"/>
      <c r="D157" s="9"/>
      <c r="E157" s="27"/>
      <c r="F157" s="9"/>
    </row>
    <row r="158" spans="1:6" x14ac:dyDescent="0.2">
      <c r="A158" s="9"/>
      <c r="B158" s="9"/>
      <c r="C158" s="27"/>
      <c r="D158" s="9"/>
      <c r="E158" s="27"/>
      <c r="F158" s="9"/>
    </row>
    <row r="159" spans="1:6" x14ac:dyDescent="0.2">
      <c r="A159" s="9"/>
      <c r="B159" s="9"/>
      <c r="C159" s="27"/>
      <c r="D159" s="9"/>
      <c r="E159" s="27"/>
      <c r="F159" s="9"/>
    </row>
    <row r="160" spans="1:6" x14ac:dyDescent="0.2">
      <c r="A160" s="9"/>
      <c r="B160" s="9"/>
      <c r="C160" s="27"/>
      <c r="D160" s="9"/>
      <c r="E160" s="27"/>
      <c r="F160" s="9"/>
    </row>
    <row r="161" spans="1:6" x14ac:dyDescent="0.2">
      <c r="A161" s="9"/>
      <c r="B161" s="9"/>
      <c r="C161" s="27"/>
      <c r="D161" s="9"/>
      <c r="E161" s="27"/>
      <c r="F161" s="9"/>
    </row>
    <row r="162" spans="1:6" x14ac:dyDescent="0.2">
      <c r="A162" s="9"/>
      <c r="B162" s="9"/>
      <c r="C162" s="27"/>
      <c r="D162" s="9"/>
      <c r="E162" s="27"/>
      <c r="F162" s="9"/>
    </row>
    <row r="163" spans="1:6" x14ac:dyDescent="0.2">
      <c r="A163" s="9"/>
      <c r="B163" s="9"/>
      <c r="C163" s="27"/>
      <c r="D163" s="9"/>
      <c r="E163" s="27"/>
      <c r="F163" s="9"/>
    </row>
    <row r="164" spans="1:6" x14ac:dyDescent="0.2">
      <c r="A164" s="9"/>
      <c r="B164" s="9"/>
      <c r="C164" s="27"/>
      <c r="D164" s="9"/>
      <c r="E164" s="27"/>
      <c r="F164" s="9"/>
    </row>
    <row r="165" spans="1:6" x14ac:dyDescent="0.2">
      <c r="A165" s="9"/>
      <c r="B165" s="9"/>
      <c r="C165" s="27"/>
      <c r="D165" s="9"/>
      <c r="E165" s="27"/>
      <c r="F165" s="9"/>
    </row>
    <row r="166" spans="1:6" x14ac:dyDescent="0.2">
      <c r="A166" s="9"/>
      <c r="B166" s="9"/>
      <c r="C166" s="27"/>
      <c r="D166" s="9"/>
      <c r="E166" s="27"/>
      <c r="F166" s="9"/>
    </row>
    <row r="167" spans="1:6" x14ac:dyDescent="0.2">
      <c r="A167" s="9"/>
      <c r="B167" s="9"/>
      <c r="C167" s="27"/>
      <c r="D167" s="9"/>
      <c r="E167" s="27"/>
      <c r="F167" s="9"/>
    </row>
    <row r="168" spans="1:6" x14ac:dyDescent="0.2">
      <c r="A168" s="9"/>
      <c r="B168" s="9"/>
      <c r="C168" s="27"/>
      <c r="D168" s="9"/>
      <c r="E168" s="27"/>
      <c r="F168" s="9"/>
    </row>
    <row r="169" spans="1:6" x14ac:dyDescent="0.2">
      <c r="A169" s="9"/>
      <c r="B169" s="9"/>
      <c r="C169" s="27"/>
      <c r="D169" s="9"/>
      <c r="E169" s="27"/>
      <c r="F169" s="9"/>
    </row>
    <row r="170" spans="1:6" x14ac:dyDescent="0.2">
      <c r="A170" s="9"/>
      <c r="B170" s="9"/>
      <c r="C170" s="27"/>
      <c r="D170" s="9"/>
      <c r="E170" s="27"/>
      <c r="F170" s="9"/>
    </row>
    <row r="171" spans="1:6" x14ac:dyDescent="0.2">
      <c r="A171" s="9"/>
      <c r="B171" s="9"/>
      <c r="C171" s="27"/>
      <c r="D171" s="9"/>
      <c r="E171" s="27"/>
      <c r="F171" s="9"/>
    </row>
    <row r="172" spans="1:6" x14ac:dyDescent="0.2">
      <c r="A172" s="9"/>
      <c r="B172" s="9"/>
      <c r="C172" s="27"/>
      <c r="D172" s="9"/>
      <c r="E172" s="27"/>
      <c r="F172" s="9"/>
    </row>
    <row r="173" spans="1:6" x14ac:dyDescent="0.2">
      <c r="A173" s="9"/>
      <c r="B173" s="9"/>
      <c r="C173" s="27"/>
      <c r="D173" s="9"/>
      <c r="E173" s="27"/>
      <c r="F173" s="9"/>
    </row>
    <row r="174" spans="1:6" x14ac:dyDescent="0.2">
      <c r="A174" s="9"/>
      <c r="B174" s="9"/>
      <c r="C174" s="27"/>
      <c r="D174" s="9"/>
      <c r="E174" s="27"/>
      <c r="F174" s="9"/>
    </row>
    <row r="175" spans="1:6" x14ac:dyDescent="0.2">
      <c r="A175" s="9"/>
      <c r="B175" s="9"/>
      <c r="C175" s="27"/>
      <c r="D175" s="9"/>
      <c r="E175" s="27"/>
      <c r="F175" s="9"/>
    </row>
    <row r="176" spans="1:6" x14ac:dyDescent="0.2">
      <c r="A176" s="9"/>
      <c r="B176" s="9"/>
      <c r="C176" s="27"/>
      <c r="D176" s="9"/>
      <c r="E176" s="27"/>
      <c r="F176" s="9"/>
    </row>
    <row r="177" spans="1:6" x14ac:dyDescent="0.2">
      <c r="A177" s="9"/>
      <c r="B177" s="9"/>
      <c r="C177" s="27"/>
      <c r="D177" s="9"/>
      <c r="E177" s="27"/>
      <c r="F177" s="9"/>
    </row>
    <row r="178" spans="1:6" x14ac:dyDescent="0.2">
      <c r="A178" s="9"/>
      <c r="B178" s="9"/>
      <c r="C178" s="27"/>
      <c r="D178" s="9"/>
      <c r="E178" s="27"/>
      <c r="F178" s="9"/>
    </row>
    <row r="179" spans="1:6" x14ac:dyDescent="0.2">
      <c r="A179" s="9"/>
      <c r="B179" s="9"/>
      <c r="C179" s="27"/>
      <c r="D179" s="9"/>
      <c r="E179" s="27"/>
      <c r="F179" s="9"/>
    </row>
    <row r="180" spans="1:6" x14ac:dyDescent="0.2">
      <c r="A180" s="9"/>
      <c r="B180" s="9"/>
      <c r="C180" s="27"/>
      <c r="D180" s="9"/>
      <c r="E180" s="27"/>
      <c r="F180" s="9"/>
    </row>
    <row r="181" spans="1:6" x14ac:dyDescent="0.2">
      <c r="A181" s="9"/>
      <c r="B181" s="9"/>
      <c r="C181" s="27"/>
      <c r="D181" s="9"/>
      <c r="E181" s="27"/>
      <c r="F181" s="9"/>
    </row>
    <row r="182" spans="1:6" x14ac:dyDescent="0.2">
      <c r="A182" s="9"/>
      <c r="B182" s="9"/>
      <c r="C182" s="27"/>
      <c r="D182" s="9"/>
      <c r="E182" s="27"/>
      <c r="F182" s="9"/>
    </row>
    <row r="183" spans="1:6" x14ac:dyDescent="0.2">
      <c r="A183" s="9"/>
      <c r="B183" s="9"/>
      <c r="C183" s="27"/>
      <c r="D183" s="9"/>
      <c r="E183" s="27"/>
      <c r="F183" s="9"/>
    </row>
    <row r="184" spans="1:6" x14ac:dyDescent="0.2">
      <c r="A184" s="9"/>
      <c r="B184" s="9"/>
      <c r="C184" s="27"/>
      <c r="D184" s="9"/>
      <c r="E184" s="27"/>
      <c r="F184" s="9"/>
    </row>
    <row r="185" spans="1:6" x14ac:dyDescent="0.2">
      <c r="A185" s="9"/>
      <c r="B185" s="9"/>
      <c r="C185" s="27"/>
      <c r="D185" s="9"/>
      <c r="E185" s="27"/>
      <c r="F185" s="9"/>
    </row>
    <row r="186" spans="1:6" x14ac:dyDescent="0.2">
      <c r="A186" s="9"/>
      <c r="B186" s="9"/>
      <c r="C186" s="27"/>
      <c r="D186" s="9"/>
      <c r="E186" s="27"/>
      <c r="F186" s="9"/>
    </row>
    <row r="187" spans="1:6" x14ac:dyDescent="0.2">
      <c r="A187" s="9"/>
      <c r="B187" s="9"/>
      <c r="C187" s="27"/>
      <c r="D187" s="9"/>
      <c r="E187" s="27"/>
      <c r="F187" s="9"/>
    </row>
    <row r="188" spans="1:6" x14ac:dyDescent="0.2">
      <c r="A188" s="9"/>
      <c r="B188" s="9"/>
      <c r="C188" s="27"/>
      <c r="D188" s="9"/>
      <c r="E188" s="27"/>
      <c r="F188" s="9"/>
    </row>
    <row r="189" spans="1:6" x14ac:dyDescent="0.2">
      <c r="A189" s="9"/>
      <c r="B189" s="9"/>
      <c r="C189" s="27"/>
      <c r="D189" s="9"/>
      <c r="E189" s="27"/>
      <c r="F189" s="9"/>
    </row>
    <row r="190" spans="1:6" x14ac:dyDescent="0.2">
      <c r="A190" s="9"/>
      <c r="B190" s="9"/>
      <c r="C190" s="27"/>
      <c r="D190" s="9"/>
      <c r="E190" s="27"/>
      <c r="F190" s="9"/>
    </row>
    <row r="191" spans="1:6" x14ac:dyDescent="0.2">
      <c r="A191" s="9"/>
      <c r="B191" s="9"/>
      <c r="C191" s="27"/>
      <c r="D191" s="9"/>
      <c r="E191" s="27"/>
      <c r="F191" s="9"/>
    </row>
    <row r="192" spans="1:6" x14ac:dyDescent="0.2">
      <c r="A192" s="9"/>
      <c r="B192" s="9"/>
      <c r="C192" s="27"/>
      <c r="D192" s="9"/>
      <c r="E192" s="27"/>
      <c r="F192" s="9"/>
    </row>
    <row r="193" spans="1:6" x14ac:dyDescent="0.2">
      <c r="A193" s="9"/>
      <c r="B193" s="9"/>
      <c r="C193" s="27"/>
      <c r="D193" s="9"/>
      <c r="E193" s="27"/>
      <c r="F193" s="9"/>
    </row>
    <row r="194" spans="1:6" x14ac:dyDescent="0.2">
      <c r="A194" s="9"/>
      <c r="B194" s="9"/>
      <c r="C194" s="27"/>
      <c r="D194" s="9"/>
      <c r="E194" s="27"/>
      <c r="F194" s="9"/>
    </row>
    <row r="195" spans="1:6" x14ac:dyDescent="0.2">
      <c r="A195" s="9"/>
      <c r="B195" s="9"/>
      <c r="C195" s="27"/>
      <c r="D195" s="9"/>
      <c r="E195" s="27"/>
      <c r="F195" s="9"/>
    </row>
    <row r="196" spans="1:6" x14ac:dyDescent="0.2">
      <c r="A196" s="9"/>
      <c r="B196" s="9"/>
      <c r="C196" s="27"/>
      <c r="D196" s="9"/>
      <c r="E196" s="27"/>
      <c r="F196" s="9"/>
    </row>
    <row r="197" spans="1:6" x14ac:dyDescent="0.2">
      <c r="A197" s="9"/>
      <c r="B197" s="9"/>
      <c r="C197" s="27"/>
      <c r="D197" s="9"/>
      <c r="E197" s="27"/>
      <c r="F197" s="9"/>
    </row>
    <row r="198" spans="1:6" x14ac:dyDescent="0.2">
      <c r="A198" s="9"/>
      <c r="B198" s="9"/>
      <c r="C198" s="27"/>
      <c r="D198" s="9"/>
      <c r="E198" s="27"/>
      <c r="F198" s="9"/>
    </row>
    <row r="199" spans="1:6" x14ac:dyDescent="0.2">
      <c r="A199" s="9"/>
      <c r="B199" s="9"/>
      <c r="C199" s="27"/>
      <c r="D199" s="9"/>
      <c r="E199" s="27"/>
      <c r="F199" s="9"/>
    </row>
    <row r="200" spans="1:6" x14ac:dyDescent="0.2">
      <c r="A200" s="9"/>
      <c r="B200" s="9"/>
      <c r="C200" s="27"/>
      <c r="D200" s="9"/>
      <c r="E200" s="27"/>
      <c r="F200" s="9"/>
    </row>
    <row r="201" spans="1:6" x14ac:dyDescent="0.2">
      <c r="A201" s="9"/>
      <c r="B201" s="9"/>
      <c r="C201" s="27"/>
      <c r="D201" s="9"/>
      <c r="E201" s="27"/>
      <c r="F201" s="9"/>
    </row>
    <row r="202" spans="1:6" x14ac:dyDescent="0.2">
      <c r="A202" s="9"/>
      <c r="B202" s="9"/>
      <c r="C202" s="27"/>
      <c r="D202" s="9"/>
      <c r="E202" s="27"/>
      <c r="F202" s="9"/>
    </row>
    <row r="203" spans="1:6" x14ac:dyDescent="0.2">
      <c r="A203" s="9"/>
      <c r="B203" s="9"/>
      <c r="C203" s="27"/>
      <c r="D203" s="9"/>
      <c r="E203" s="27"/>
      <c r="F203" s="9"/>
    </row>
    <row r="204" spans="1:6" x14ac:dyDescent="0.2">
      <c r="A204" s="9"/>
      <c r="B204" s="9"/>
      <c r="C204" s="27"/>
      <c r="D204" s="9"/>
      <c r="E204" s="27"/>
      <c r="F204" s="9"/>
    </row>
    <row r="205" spans="1:6" x14ac:dyDescent="0.2">
      <c r="A205" s="9"/>
      <c r="B205" s="9"/>
      <c r="C205" s="27"/>
      <c r="D205" s="9"/>
      <c r="E205" s="27"/>
      <c r="F205" s="9"/>
    </row>
    <row r="206" spans="1:6" x14ac:dyDescent="0.2">
      <c r="A206" s="9"/>
      <c r="B206" s="9"/>
      <c r="C206" s="27"/>
      <c r="D206" s="9"/>
      <c r="E206" s="27"/>
      <c r="F206" s="9"/>
    </row>
    <row r="207" spans="1:6" x14ac:dyDescent="0.2">
      <c r="A207" s="9"/>
      <c r="B207" s="9"/>
      <c r="C207" s="27"/>
      <c r="D207" s="9"/>
      <c r="E207" s="27"/>
      <c r="F207" s="9"/>
    </row>
    <row r="208" spans="1:6" x14ac:dyDescent="0.2">
      <c r="A208" s="9"/>
      <c r="B208" s="9"/>
      <c r="C208" s="27"/>
      <c r="D208" s="9"/>
      <c r="E208" s="27"/>
      <c r="F208" s="9"/>
    </row>
    <row r="209" spans="1:6" x14ac:dyDescent="0.2">
      <c r="A209" s="9"/>
      <c r="B209" s="9"/>
      <c r="C209" s="27"/>
      <c r="D209" s="9"/>
      <c r="E209" s="27"/>
      <c r="F209" s="9"/>
    </row>
    <row r="210" spans="1:6" x14ac:dyDescent="0.2">
      <c r="A210" s="9"/>
      <c r="B210" s="9"/>
      <c r="C210" s="27"/>
      <c r="D210" s="9"/>
      <c r="E210" s="27"/>
      <c r="F210" s="9"/>
    </row>
    <row r="211" spans="1:6" x14ac:dyDescent="0.2">
      <c r="A211" s="9"/>
      <c r="B211" s="9"/>
      <c r="C211" s="27"/>
      <c r="D211" s="9"/>
      <c r="E211" s="27"/>
      <c r="F211" s="9"/>
    </row>
    <row r="212" spans="1:6" x14ac:dyDescent="0.2">
      <c r="A212" s="9"/>
      <c r="B212" s="9"/>
      <c r="C212" s="27"/>
      <c r="D212" s="9"/>
      <c r="E212" s="27"/>
      <c r="F212" s="9"/>
    </row>
    <row r="213" spans="1:6" x14ac:dyDescent="0.2">
      <c r="A213" s="9"/>
      <c r="B213" s="9"/>
      <c r="C213" s="27"/>
      <c r="D213" s="9"/>
      <c r="E213" s="27"/>
      <c r="F213" s="9"/>
    </row>
    <row r="214" spans="1:6" x14ac:dyDescent="0.2">
      <c r="A214" s="9"/>
      <c r="B214" s="9"/>
      <c r="C214" s="27"/>
      <c r="D214" s="9"/>
      <c r="E214" s="27"/>
      <c r="F214" s="9"/>
    </row>
    <row r="215" spans="1:6" x14ac:dyDescent="0.2">
      <c r="A215" s="9"/>
      <c r="B215" s="9"/>
      <c r="C215" s="27"/>
      <c r="D215" s="9"/>
      <c r="E215" s="27"/>
      <c r="F215" s="9"/>
    </row>
    <row r="216" spans="1:6" x14ac:dyDescent="0.2">
      <c r="A216" s="9"/>
      <c r="B216" s="9"/>
      <c r="C216" s="27"/>
      <c r="D216" s="9"/>
      <c r="E216" s="27"/>
      <c r="F216" s="9"/>
    </row>
    <row r="217" spans="1:6" x14ac:dyDescent="0.2">
      <c r="A217" s="9"/>
      <c r="B217" s="9"/>
      <c r="C217" s="27"/>
      <c r="D217" s="9"/>
      <c r="E217" s="27"/>
      <c r="F217" s="9"/>
    </row>
    <row r="218" spans="1:6" x14ac:dyDescent="0.2">
      <c r="A218" s="9"/>
      <c r="B218" s="9"/>
      <c r="C218" s="27"/>
      <c r="D218" s="9"/>
      <c r="E218" s="27"/>
      <c r="F218" s="9"/>
    </row>
    <row r="219" spans="1:6" x14ac:dyDescent="0.2">
      <c r="A219" s="9"/>
      <c r="B219" s="9"/>
      <c r="C219" s="27"/>
      <c r="D219" s="9"/>
      <c r="E219" s="27"/>
      <c r="F219" s="9"/>
    </row>
    <row r="220" spans="1:6" x14ac:dyDescent="0.2">
      <c r="A220" s="9"/>
      <c r="B220" s="9"/>
      <c r="C220" s="27"/>
      <c r="D220" s="9"/>
      <c r="E220" s="27"/>
      <c r="F220" s="9"/>
    </row>
    <row r="221" spans="1:6" x14ac:dyDescent="0.2">
      <c r="A221" s="9"/>
      <c r="B221" s="9"/>
      <c r="C221" s="27"/>
      <c r="D221" s="9"/>
      <c r="E221" s="27"/>
      <c r="F221" s="9"/>
    </row>
    <row r="222" spans="1:6" x14ac:dyDescent="0.2">
      <c r="A222" s="9"/>
      <c r="B222" s="9"/>
      <c r="C222" s="27"/>
      <c r="D222" s="9"/>
      <c r="E222" s="27"/>
      <c r="F222" s="9"/>
    </row>
    <row r="223" spans="1:6" x14ac:dyDescent="0.2">
      <c r="A223" s="9"/>
      <c r="B223" s="9"/>
      <c r="C223" s="27"/>
      <c r="D223" s="9"/>
      <c r="E223" s="27"/>
      <c r="F223" s="9"/>
    </row>
    <row r="224" spans="1:6" x14ac:dyDescent="0.2">
      <c r="A224" s="9"/>
      <c r="B224" s="9"/>
      <c r="C224" s="27"/>
      <c r="D224" s="9"/>
      <c r="E224" s="27"/>
      <c r="F224" s="9"/>
    </row>
    <row r="225" spans="1:6" x14ac:dyDescent="0.2">
      <c r="A225" s="9"/>
      <c r="B225" s="9"/>
      <c r="C225" s="27"/>
      <c r="D225" s="9"/>
      <c r="E225" s="27"/>
      <c r="F225" s="9"/>
    </row>
    <row r="226" spans="1:6" x14ac:dyDescent="0.2">
      <c r="A226" s="9"/>
      <c r="B226" s="9"/>
      <c r="C226" s="27"/>
      <c r="D226" s="9"/>
      <c r="E226" s="27"/>
      <c r="F226" s="9"/>
    </row>
    <row r="227" spans="1:6" x14ac:dyDescent="0.2">
      <c r="A227" s="9"/>
      <c r="B227" s="9"/>
      <c r="C227" s="27"/>
      <c r="D227" s="9"/>
      <c r="E227" s="27"/>
      <c r="F227" s="9"/>
    </row>
    <row r="228" spans="1:6" x14ac:dyDescent="0.2">
      <c r="A228" s="9"/>
      <c r="B228" s="9"/>
      <c r="C228" s="27"/>
      <c r="D228" s="9"/>
      <c r="E228" s="27"/>
      <c r="F228" s="9"/>
    </row>
    <row r="229" spans="1:6" x14ac:dyDescent="0.2">
      <c r="A229" s="9"/>
      <c r="B229" s="9"/>
      <c r="C229" s="27"/>
      <c r="D229" s="9"/>
      <c r="E229" s="27"/>
      <c r="F229" s="9"/>
    </row>
    <row r="230" spans="1:6" x14ac:dyDescent="0.2">
      <c r="A230" s="9"/>
      <c r="B230" s="9"/>
      <c r="C230" s="27"/>
      <c r="D230" s="9"/>
      <c r="E230" s="27"/>
      <c r="F230" s="9"/>
    </row>
    <row r="231" spans="1:6" x14ac:dyDescent="0.2">
      <c r="A231" s="9"/>
      <c r="B231" s="9"/>
      <c r="C231" s="27"/>
      <c r="D231" s="9"/>
      <c r="E231" s="27"/>
      <c r="F231" s="9"/>
    </row>
    <row r="232" spans="1:6" x14ac:dyDescent="0.2">
      <c r="A232" s="9"/>
      <c r="B232" s="9"/>
      <c r="C232" s="27"/>
      <c r="D232" s="9"/>
      <c r="E232" s="27"/>
      <c r="F232" s="9"/>
    </row>
    <row r="233" spans="1:6" x14ac:dyDescent="0.2">
      <c r="A233" s="9"/>
      <c r="B233" s="9"/>
      <c r="C233" s="27"/>
      <c r="D233" s="9"/>
      <c r="E233" s="27"/>
      <c r="F233" s="9"/>
    </row>
    <row r="234" spans="1:6" x14ac:dyDescent="0.2">
      <c r="A234" s="9"/>
      <c r="B234" s="9"/>
      <c r="C234" s="27"/>
      <c r="D234" s="9"/>
      <c r="E234" s="27"/>
      <c r="F234" s="9"/>
    </row>
    <row r="235" spans="1:6" x14ac:dyDescent="0.2">
      <c r="A235" s="9"/>
      <c r="B235" s="9"/>
      <c r="C235" s="27"/>
      <c r="D235" s="9"/>
      <c r="E235" s="27"/>
      <c r="F235" s="9"/>
    </row>
    <row r="236" spans="1:6" x14ac:dyDescent="0.2">
      <c r="A236" s="9"/>
      <c r="B236" s="9"/>
      <c r="C236" s="27"/>
      <c r="D236" s="9"/>
      <c r="E236" s="27"/>
      <c r="F236" s="9"/>
    </row>
    <row r="237" spans="1:6" x14ac:dyDescent="0.2">
      <c r="A237" s="9"/>
      <c r="B237" s="9"/>
      <c r="C237" s="27"/>
      <c r="D237" s="9"/>
      <c r="E237" s="27"/>
      <c r="F237" s="9"/>
    </row>
    <row r="238" spans="1:6" x14ac:dyDescent="0.2">
      <c r="A238" s="9"/>
      <c r="B238" s="9"/>
      <c r="C238" s="27"/>
      <c r="D238" s="9"/>
      <c r="E238" s="27"/>
      <c r="F238" s="9"/>
    </row>
    <row r="239" spans="1:6" x14ac:dyDescent="0.2">
      <c r="A239" s="9"/>
      <c r="B239" s="9"/>
      <c r="C239" s="27"/>
      <c r="D239" s="9"/>
      <c r="E239" s="27"/>
      <c r="F239" s="9"/>
    </row>
    <row r="240" spans="1:6" x14ac:dyDescent="0.2">
      <c r="A240" s="9"/>
      <c r="B240" s="9"/>
      <c r="C240" s="27"/>
      <c r="D240" s="9"/>
      <c r="E240" s="27"/>
      <c r="F240" s="9"/>
    </row>
    <row r="241" spans="1:6" x14ac:dyDescent="0.2">
      <c r="A241" s="9"/>
      <c r="B241" s="9"/>
      <c r="C241" s="27"/>
      <c r="D241" s="9"/>
      <c r="E241" s="27"/>
      <c r="F241" s="9"/>
    </row>
    <row r="242" spans="1:6" x14ac:dyDescent="0.2">
      <c r="A242" s="9"/>
      <c r="B242" s="9"/>
      <c r="C242" s="27"/>
      <c r="D242" s="9"/>
      <c r="E242" s="27"/>
      <c r="F242" s="9"/>
    </row>
    <row r="243" spans="1:6" x14ac:dyDescent="0.2">
      <c r="A243" s="9"/>
      <c r="B243" s="9"/>
      <c r="C243" s="27"/>
      <c r="D243" s="9"/>
      <c r="E243" s="27"/>
      <c r="F243" s="9"/>
    </row>
    <row r="244" spans="1:6" x14ac:dyDescent="0.2">
      <c r="A244" s="9"/>
      <c r="B244" s="9"/>
      <c r="C244" s="27"/>
      <c r="D244" s="9"/>
      <c r="E244" s="27"/>
      <c r="F244" s="9"/>
    </row>
    <row r="245" spans="1:6" x14ac:dyDescent="0.2">
      <c r="A245" s="9"/>
      <c r="B245" s="9"/>
      <c r="C245" s="27"/>
      <c r="D245" s="9"/>
      <c r="E245" s="27"/>
      <c r="F245" s="9"/>
    </row>
    <row r="246" spans="1:6" x14ac:dyDescent="0.2">
      <c r="A246" s="9"/>
      <c r="B246" s="9"/>
      <c r="C246" s="27"/>
      <c r="D246" s="9"/>
      <c r="E246" s="27"/>
      <c r="F246" s="9"/>
    </row>
    <row r="247" spans="1:6" x14ac:dyDescent="0.2">
      <c r="A247" s="9"/>
      <c r="B247" s="9"/>
      <c r="C247" s="27"/>
      <c r="D247" s="9"/>
      <c r="E247" s="27"/>
      <c r="F247" s="9"/>
    </row>
    <row r="248" spans="1:6" x14ac:dyDescent="0.2">
      <c r="A248" s="9"/>
      <c r="B248" s="9"/>
      <c r="C248" s="27"/>
      <c r="D248" s="9"/>
      <c r="E248" s="27"/>
      <c r="F248" s="9"/>
    </row>
    <row r="249" spans="1:6" x14ac:dyDescent="0.2">
      <c r="A249" s="9"/>
      <c r="B249" s="9"/>
      <c r="C249" s="27"/>
      <c r="D249" s="9"/>
      <c r="E249" s="27"/>
      <c r="F249" s="9"/>
    </row>
    <row r="250" spans="1:6" x14ac:dyDescent="0.2">
      <c r="A250" s="9"/>
      <c r="B250" s="9"/>
      <c r="C250" s="27"/>
      <c r="D250" s="9"/>
      <c r="E250" s="27"/>
      <c r="F250" s="9"/>
    </row>
    <row r="251" spans="1:6" x14ac:dyDescent="0.2">
      <c r="A251" s="9"/>
      <c r="B251" s="9"/>
      <c r="C251" s="27"/>
      <c r="D251" s="9"/>
      <c r="E251" s="27"/>
      <c r="F251" s="9"/>
    </row>
    <row r="252" spans="1:6" x14ac:dyDescent="0.2">
      <c r="A252" s="9"/>
      <c r="B252" s="9"/>
      <c r="C252" s="27"/>
      <c r="D252" s="9"/>
      <c r="E252" s="27"/>
      <c r="F252" s="9"/>
    </row>
    <row r="253" spans="1:6" x14ac:dyDescent="0.2">
      <c r="A253" s="9"/>
      <c r="B253" s="9"/>
      <c r="C253" s="27"/>
      <c r="D253" s="9"/>
      <c r="E253" s="27"/>
      <c r="F253" s="9"/>
    </row>
    <row r="254" spans="1:6" x14ac:dyDescent="0.2">
      <c r="A254" s="9"/>
      <c r="B254" s="9"/>
      <c r="C254" s="27"/>
      <c r="D254" s="9"/>
      <c r="E254" s="27"/>
      <c r="F254" s="9"/>
    </row>
    <row r="255" spans="1:6" x14ac:dyDescent="0.2">
      <c r="A255" s="9"/>
      <c r="B255" s="9"/>
      <c r="C255" s="27"/>
      <c r="D255" s="9"/>
      <c r="E255" s="27"/>
      <c r="F255" s="9"/>
    </row>
    <row r="256" spans="1:6" x14ac:dyDescent="0.2">
      <c r="A256" s="9"/>
      <c r="B256" s="9"/>
      <c r="C256" s="27"/>
      <c r="D256" s="9"/>
      <c r="E256" s="27"/>
      <c r="F256" s="9"/>
    </row>
    <row r="257" spans="1:6" x14ac:dyDescent="0.2">
      <c r="A257" s="9"/>
      <c r="B257" s="9"/>
      <c r="C257" s="27"/>
      <c r="D257" s="9"/>
      <c r="E257" s="27"/>
      <c r="F257" s="9"/>
    </row>
    <row r="258" spans="1:6" x14ac:dyDescent="0.2">
      <c r="A258" s="9"/>
      <c r="B258" s="9"/>
      <c r="C258" s="27"/>
      <c r="D258" s="9"/>
      <c r="E258" s="27"/>
      <c r="F258" s="9"/>
    </row>
    <row r="259" spans="1:6" x14ac:dyDescent="0.2">
      <c r="A259" s="9"/>
      <c r="B259" s="9"/>
      <c r="C259" s="27"/>
      <c r="D259" s="9"/>
      <c r="E259" s="27"/>
      <c r="F259" s="9"/>
    </row>
    <row r="260" spans="1:6" x14ac:dyDescent="0.2">
      <c r="A260" s="9"/>
      <c r="B260" s="9"/>
      <c r="C260" s="27"/>
      <c r="D260" s="9"/>
      <c r="E260" s="27"/>
      <c r="F260" s="9"/>
    </row>
    <row r="261" spans="1:6" x14ac:dyDescent="0.2">
      <c r="A261" s="9"/>
      <c r="B261" s="9"/>
      <c r="C261" s="27"/>
      <c r="D261" s="9"/>
      <c r="E261" s="27"/>
      <c r="F261" s="9"/>
    </row>
    <row r="262" spans="1:6" x14ac:dyDescent="0.2">
      <c r="A262" s="9"/>
      <c r="B262" s="9"/>
      <c r="C262" s="27"/>
      <c r="D262" s="9"/>
      <c r="E262" s="27"/>
      <c r="F262" s="9"/>
    </row>
    <row r="263" spans="1:6" x14ac:dyDescent="0.2">
      <c r="A263" s="9"/>
      <c r="B263" s="9"/>
      <c r="C263" s="27"/>
      <c r="D263" s="9"/>
      <c r="E263" s="27"/>
      <c r="F263" s="9"/>
    </row>
    <row r="264" spans="1:6" x14ac:dyDescent="0.2">
      <c r="A264" s="9"/>
      <c r="B264" s="9"/>
      <c r="C264" s="27"/>
      <c r="D264" s="9"/>
      <c r="E264" s="27"/>
      <c r="F264" s="9"/>
    </row>
    <row r="265" spans="1:6" x14ac:dyDescent="0.2">
      <c r="A265" s="9"/>
      <c r="B265" s="9"/>
      <c r="C265" s="27"/>
      <c r="D265" s="9"/>
      <c r="E265" s="27"/>
      <c r="F265" s="9"/>
    </row>
    <row r="266" spans="1:6" x14ac:dyDescent="0.2">
      <c r="A266" s="9"/>
      <c r="B266" s="9"/>
      <c r="C266" s="27"/>
      <c r="D266" s="9"/>
      <c r="E266" s="27"/>
      <c r="F266" s="9"/>
    </row>
    <row r="267" spans="1:6" x14ac:dyDescent="0.2">
      <c r="A267" s="9"/>
      <c r="B267" s="9"/>
      <c r="C267" s="27"/>
      <c r="D267" s="9"/>
      <c r="E267" s="27"/>
      <c r="F267" s="9"/>
    </row>
    <row r="268" spans="1:6" x14ac:dyDescent="0.2">
      <c r="A268" s="9"/>
      <c r="B268" s="9"/>
      <c r="C268" s="27"/>
      <c r="D268" s="9"/>
      <c r="E268" s="27"/>
      <c r="F268" s="9"/>
    </row>
    <row r="269" spans="1:6" x14ac:dyDescent="0.2">
      <c r="A269" s="9"/>
      <c r="B269" s="9"/>
      <c r="C269" s="27"/>
      <c r="D269" s="9"/>
      <c r="E269" s="27"/>
      <c r="F269" s="9"/>
    </row>
    <row r="270" spans="1:6" x14ac:dyDescent="0.2">
      <c r="A270" s="9"/>
      <c r="B270" s="9"/>
      <c r="C270" s="27"/>
      <c r="D270" s="9"/>
      <c r="E270" s="27"/>
      <c r="F270" s="9"/>
    </row>
    <row r="271" spans="1:6" x14ac:dyDescent="0.2">
      <c r="A271" s="9"/>
      <c r="B271" s="9"/>
      <c r="C271" s="27"/>
      <c r="D271" s="9"/>
      <c r="E271" s="27"/>
      <c r="F271" s="9"/>
    </row>
    <row r="272" spans="1:6" x14ac:dyDescent="0.2">
      <c r="A272" s="9"/>
      <c r="B272" s="9"/>
      <c r="C272" s="27"/>
      <c r="D272" s="9"/>
      <c r="E272" s="27"/>
      <c r="F272" s="9"/>
    </row>
    <row r="273" spans="1:6" x14ac:dyDescent="0.2">
      <c r="A273" s="9"/>
      <c r="B273" s="9"/>
      <c r="C273" s="27"/>
      <c r="D273" s="9"/>
      <c r="E273" s="27"/>
      <c r="F273" s="9"/>
    </row>
    <row r="274" spans="1:6" x14ac:dyDescent="0.2">
      <c r="A274" s="9"/>
      <c r="B274" s="9"/>
      <c r="C274" s="27"/>
      <c r="D274" s="9"/>
      <c r="E274" s="27"/>
      <c r="F274" s="9"/>
    </row>
    <row r="275" spans="1:6" x14ac:dyDescent="0.2">
      <c r="A275" s="9"/>
      <c r="B275" s="9"/>
      <c r="C275" s="27"/>
      <c r="D275" s="9"/>
      <c r="E275" s="27"/>
      <c r="F275" s="9"/>
    </row>
    <row r="276" spans="1:6" x14ac:dyDescent="0.2">
      <c r="A276" s="9"/>
      <c r="B276" s="9"/>
      <c r="C276" s="27"/>
      <c r="D276" s="9"/>
      <c r="E276" s="27"/>
      <c r="F276" s="9"/>
    </row>
    <row r="277" spans="1:6" x14ac:dyDescent="0.2">
      <c r="A277" s="9"/>
      <c r="B277" s="9"/>
      <c r="C277" s="27"/>
      <c r="D277" s="9"/>
      <c r="E277" s="27"/>
      <c r="F277" s="9"/>
    </row>
    <row r="278" spans="1:6" x14ac:dyDescent="0.2">
      <c r="A278" s="9"/>
      <c r="B278" s="9"/>
      <c r="C278" s="27"/>
      <c r="D278" s="9"/>
      <c r="E278" s="27"/>
      <c r="F278" s="9"/>
    </row>
    <row r="279" spans="1:6" x14ac:dyDescent="0.2">
      <c r="A279" s="9"/>
      <c r="B279" s="9"/>
      <c r="C279" s="27"/>
      <c r="D279" s="9"/>
      <c r="E279" s="27"/>
      <c r="F279" s="9"/>
    </row>
    <row r="280" spans="1:6" x14ac:dyDescent="0.2">
      <c r="A280" s="9"/>
      <c r="B280" s="9"/>
      <c r="C280" s="27"/>
      <c r="D280" s="9"/>
      <c r="E280" s="27"/>
      <c r="F280" s="9"/>
    </row>
    <row r="281" spans="1:6" x14ac:dyDescent="0.2">
      <c r="A281" s="9"/>
      <c r="B281" s="9"/>
      <c r="C281" s="27"/>
      <c r="D281" s="9"/>
      <c r="E281" s="27"/>
      <c r="F281" s="9"/>
    </row>
    <row r="282" spans="1:6" x14ac:dyDescent="0.2">
      <c r="A282" s="9"/>
      <c r="B282" s="9"/>
      <c r="C282" s="27"/>
      <c r="D282" s="9"/>
      <c r="E282" s="27"/>
      <c r="F282" s="9"/>
    </row>
    <row r="283" spans="1:6" x14ac:dyDescent="0.2">
      <c r="A283" s="9"/>
      <c r="B283" s="9"/>
      <c r="C283" s="27"/>
      <c r="D283" s="9"/>
      <c r="E283" s="27"/>
      <c r="F283" s="9"/>
    </row>
    <row r="284" spans="1:6" x14ac:dyDescent="0.2">
      <c r="A284" s="9"/>
      <c r="B284" s="9"/>
      <c r="C284" s="27"/>
      <c r="D284" s="9"/>
      <c r="E284" s="27"/>
      <c r="F284" s="9"/>
    </row>
    <row r="285" spans="1:6" x14ac:dyDescent="0.2">
      <c r="A285" s="9"/>
      <c r="B285" s="9"/>
      <c r="C285" s="27"/>
      <c r="D285" s="9"/>
      <c r="E285" s="27"/>
      <c r="F285" s="9"/>
    </row>
    <row r="286" spans="1:6" x14ac:dyDescent="0.2">
      <c r="A286" s="9"/>
      <c r="B286" s="9"/>
      <c r="C286" s="27"/>
      <c r="D286" s="9"/>
      <c r="E286" s="27"/>
      <c r="F286" s="9"/>
    </row>
    <row r="287" spans="1:6" x14ac:dyDescent="0.2">
      <c r="A287" s="9"/>
      <c r="B287" s="9"/>
      <c r="C287" s="27"/>
      <c r="D287" s="9"/>
      <c r="E287" s="27"/>
      <c r="F287" s="9"/>
    </row>
    <row r="288" spans="1:6" x14ac:dyDescent="0.2">
      <c r="A288" s="9"/>
      <c r="B288" s="9"/>
      <c r="C288" s="27"/>
      <c r="D288" s="9"/>
      <c r="E288" s="27"/>
      <c r="F288" s="9"/>
    </row>
    <row r="289" spans="1:6" x14ac:dyDescent="0.2">
      <c r="A289" s="9"/>
      <c r="B289" s="9"/>
      <c r="C289" s="27"/>
      <c r="D289" s="9"/>
      <c r="E289" s="27"/>
      <c r="F289" s="9"/>
    </row>
    <row r="290" spans="1:6" x14ac:dyDescent="0.2">
      <c r="A290" s="9"/>
      <c r="B290" s="9"/>
      <c r="C290" s="27"/>
      <c r="D290" s="9"/>
      <c r="E290" s="27"/>
      <c r="F290" s="9"/>
    </row>
    <row r="291" spans="1:6" x14ac:dyDescent="0.2">
      <c r="A291" s="9"/>
      <c r="B291" s="9"/>
      <c r="C291" s="27"/>
      <c r="D291" s="9"/>
      <c r="E291" s="27"/>
      <c r="F291" s="9"/>
    </row>
    <row r="292" spans="1:6" x14ac:dyDescent="0.2">
      <c r="A292" s="9"/>
      <c r="B292" s="9"/>
      <c r="C292" s="27"/>
      <c r="D292" s="9"/>
      <c r="E292" s="27"/>
      <c r="F292" s="9"/>
    </row>
    <row r="293" spans="1:6" x14ac:dyDescent="0.2">
      <c r="A293" s="9"/>
      <c r="B293" s="9"/>
      <c r="C293" s="27"/>
      <c r="D293" s="9"/>
      <c r="E293" s="27"/>
      <c r="F293" s="9"/>
    </row>
    <row r="294" spans="1:6" x14ac:dyDescent="0.2">
      <c r="A294" s="9"/>
      <c r="B294" s="9"/>
      <c r="C294" s="27"/>
      <c r="D294" s="9"/>
      <c r="E294" s="27"/>
      <c r="F294" s="9"/>
    </row>
    <row r="295" spans="1:6" x14ac:dyDescent="0.2">
      <c r="A295" s="9"/>
      <c r="B295" s="9"/>
      <c r="C295" s="27"/>
      <c r="D295" s="9"/>
      <c r="E295" s="27"/>
      <c r="F295" s="9"/>
    </row>
    <row r="296" spans="1:6" x14ac:dyDescent="0.2">
      <c r="A296" s="9"/>
      <c r="B296" s="9"/>
      <c r="C296" s="27"/>
      <c r="D296" s="9"/>
      <c r="E296" s="27"/>
      <c r="F296" s="9"/>
    </row>
    <row r="297" spans="1:6" x14ac:dyDescent="0.2">
      <c r="A297" s="9"/>
      <c r="B297" s="9"/>
      <c r="C297" s="27"/>
      <c r="D297" s="9"/>
      <c r="E297" s="27"/>
      <c r="F297" s="9"/>
    </row>
    <row r="298" spans="1:6" x14ac:dyDescent="0.2">
      <c r="A298" s="9"/>
      <c r="B298" s="9"/>
      <c r="C298" s="27"/>
      <c r="D298" s="9"/>
      <c r="E298" s="27"/>
      <c r="F298" s="9"/>
    </row>
    <row r="299" spans="1:6" x14ac:dyDescent="0.2">
      <c r="A299" s="9"/>
      <c r="B299" s="9"/>
      <c r="C299" s="27"/>
      <c r="D299" s="9"/>
      <c r="E299" s="27"/>
      <c r="F299" s="9"/>
    </row>
    <row r="300" spans="1:6" x14ac:dyDescent="0.2">
      <c r="A300" s="9"/>
      <c r="B300" s="9"/>
      <c r="C300" s="27"/>
      <c r="D300" s="9"/>
      <c r="E300" s="27"/>
      <c r="F300" s="9"/>
    </row>
    <row r="301" spans="1:6" x14ac:dyDescent="0.2">
      <c r="A301" s="9"/>
      <c r="B301" s="9"/>
      <c r="C301" s="27"/>
      <c r="D301" s="9"/>
      <c r="E301" s="27"/>
      <c r="F301" s="9"/>
    </row>
    <row r="302" spans="1:6" x14ac:dyDescent="0.2">
      <c r="A302" s="9"/>
      <c r="B302" s="9"/>
      <c r="C302" s="27"/>
      <c r="D302" s="9"/>
      <c r="E302" s="27"/>
      <c r="F302" s="9"/>
    </row>
    <row r="303" spans="1:6" x14ac:dyDescent="0.2">
      <c r="A303" s="9"/>
      <c r="B303" s="9"/>
      <c r="C303" s="27"/>
      <c r="D303" s="9"/>
      <c r="E303" s="27"/>
      <c r="F303" s="9"/>
    </row>
    <row r="304" spans="1:6" x14ac:dyDescent="0.2">
      <c r="A304" s="9"/>
      <c r="B304" s="9"/>
      <c r="C304" s="27"/>
      <c r="D304" s="9"/>
      <c r="E304" s="27"/>
      <c r="F304" s="9"/>
    </row>
    <row r="305" spans="1:6" x14ac:dyDescent="0.2">
      <c r="A305" s="9"/>
      <c r="B305" s="9"/>
      <c r="C305" s="27"/>
      <c r="D305" s="9"/>
      <c r="E305" s="27"/>
      <c r="F305" s="9"/>
    </row>
    <row r="306" spans="1:6" x14ac:dyDescent="0.2">
      <c r="A306" s="9"/>
      <c r="B306" s="9"/>
      <c r="C306" s="27"/>
      <c r="D306" s="9"/>
      <c r="E306" s="27"/>
      <c r="F306" s="9"/>
    </row>
    <row r="307" spans="1:6" x14ac:dyDescent="0.2">
      <c r="A307" s="9"/>
      <c r="B307" s="9"/>
      <c r="C307" s="27"/>
      <c r="D307" s="9"/>
      <c r="E307" s="27"/>
      <c r="F307" s="9"/>
    </row>
    <row r="308" spans="1:6" x14ac:dyDescent="0.2">
      <c r="A308" s="9"/>
      <c r="B308" s="9"/>
      <c r="C308" s="27"/>
      <c r="D308" s="9"/>
      <c r="E308" s="27"/>
      <c r="F308" s="9"/>
    </row>
    <row r="309" spans="1:6" x14ac:dyDescent="0.2">
      <c r="A309" s="9"/>
      <c r="B309" s="9"/>
      <c r="C309" s="27"/>
      <c r="D309" s="9"/>
      <c r="E309" s="27"/>
      <c r="F309" s="9"/>
    </row>
    <row r="310" spans="1:6" x14ac:dyDescent="0.2">
      <c r="A310" s="9"/>
      <c r="B310" s="9"/>
      <c r="C310" s="27"/>
      <c r="D310" s="9"/>
      <c r="E310" s="27"/>
      <c r="F310" s="9"/>
    </row>
    <row r="311" spans="1:6" x14ac:dyDescent="0.2">
      <c r="A311" s="9"/>
      <c r="B311" s="9"/>
      <c r="C311" s="27"/>
      <c r="D311" s="9"/>
      <c r="E311" s="27"/>
      <c r="F311" s="9"/>
    </row>
    <row r="312" spans="1:6" x14ac:dyDescent="0.2">
      <c r="A312" s="9"/>
      <c r="B312" s="9"/>
      <c r="C312" s="27"/>
      <c r="D312" s="9"/>
      <c r="E312" s="27"/>
      <c r="F312" s="9"/>
    </row>
    <row r="313" spans="1:6" x14ac:dyDescent="0.2">
      <c r="A313" s="9"/>
      <c r="B313" s="9"/>
      <c r="C313" s="27"/>
      <c r="D313" s="9"/>
      <c r="E313" s="27"/>
      <c r="F313" s="9"/>
    </row>
    <row r="314" spans="1:6" x14ac:dyDescent="0.2">
      <c r="A314" s="9"/>
      <c r="B314" s="9"/>
      <c r="C314" s="27"/>
      <c r="D314" s="9"/>
      <c r="E314" s="27"/>
      <c r="F314" s="9"/>
    </row>
    <row r="315" spans="1:6" x14ac:dyDescent="0.2">
      <c r="A315" s="9"/>
      <c r="B315" s="9"/>
      <c r="C315" s="27"/>
      <c r="D315" s="9"/>
      <c r="E315" s="27"/>
      <c r="F315" s="9"/>
    </row>
    <row r="316" spans="1:6" x14ac:dyDescent="0.2">
      <c r="A316" s="9"/>
      <c r="B316" s="9"/>
      <c r="C316" s="27"/>
      <c r="D316" s="9"/>
      <c r="E316" s="27"/>
      <c r="F316" s="9"/>
    </row>
    <row r="317" spans="1:6" x14ac:dyDescent="0.2">
      <c r="A317" s="9"/>
      <c r="B317" s="9"/>
      <c r="C317" s="27"/>
      <c r="D317" s="9"/>
      <c r="E317" s="27"/>
      <c r="F317" s="9"/>
    </row>
    <row r="318" spans="1:6" x14ac:dyDescent="0.2">
      <c r="A318" s="9"/>
      <c r="B318" s="9"/>
      <c r="C318" s="27"/>
      <c r="D318" s="9"/>
      <c r="E318" s="27"/>
      <c r="F318" s="9"/>
    </row>
    <row r="319" spans="1:6" x14ac:dyDescent="0.2">
      <c r="A319" s="9"/>
      <c r="B319" s="9"/>
      <c r="C319" s="27"/>
      <c r="D319" s="9"/>
      <c r="E319" s="27"/>
      <c r="F319" s="9"/>
    </row>
    <row r="320" spans="1:6" x14ac:dyDescent="0.2">
      <c r="A320" s="9"/>
      <c r="B320" s="9"/>
      <c r="C320" s="27"/>
      <c r="D320" s="9"/>
      <c r="E320" s="27"/>
      <c r="F320" s="9"/>
    </row>
    <row r="321" spans="1:6" x14ac:dyDescent="0.2">
      <c r="A321" s="9"/>
      <c r="B321" s="9"/>
      <c r="C321" s="27"/>
      <c r="D321" s="9"/>
      <c r="E321" s="27"/>
      <c r="F321" s="9"/>
    </row>
    <row r="322" spans="1:6" x14ac:dyDescent="0.2">
      <c r="A322" s="9"/>
      <c r="B322" s="9"/>
      <c r="C322" s="27"/>
      <c r="D322" s="9"/>
      <c r="E322" s="27"/>
      <c r="F322" s="9"/>
    </row>
    <row r="323" spans="1:6" x14ac:dyDescent="0.2">
      <c r="A323" s="9"/>
      <c r="B323" s="9"/>
      <c r="C323" s="27"/>
      <c r="D323" s="9"/>
      <c r="E323" s="27"/>
      <c r="F323" s="9"/>
    </row>
    <row r="324" spans="1:6" x14ac:dyDescent="0.2">
      <c r="A324" s="9"/>
      <c r="B324" s="9"/>
      <c r="C324" s="27"/>
      <c r="D324" s="9"/>
      <c r="E324" s="27"/>
      <c r="F324" s="9"/>
    </row>
    <row r="325" spans="1:6" x14ac:dyDescent="0.2">
      <c r="A325" s="9"/>
      <c r="B325" s="9"/>
      <c r="C325" s="27"/>
      <c r="D325" s="9"/>
      <c r="E325" s="27"/>
      <c r="F325" s="9"/>
    </row>
    <row r="326" spans="1:6" x14ac:dyDescent="0.2">
      <c r="A326" s="9"/>
      <c r="B326" s="9"/>
      <c r="C326" s="27"/>
      <c r="D326" s="9"/>
      <c r="E326" s="27"/>
      <c r="F326" s="9"/>
    </row>
    <row r="327" spans="1:6" x14ac:dyDescent="0.2">
      <c r="A327" s="9"/>
      <c r="B327" s="9"/>
      <c r="C327" s="27"/>
      <c r="D327" s="9"/>
      <c r="E327" s="27"/>
      <c r="F327" s="9"/>
    </row>
    <row r="328" spans="1:6" x14ac:dyDescent="0.2">
      <c r="A328" s="9"/>
      <c r="B328" s="9"/>
      <c r="C328" s="27"/>
      <c r="D328" s="9"/>
      <c r="E328" s="27"/>
      <c r="F328" s="9"/>
    </row>
    <row r="329" spans="1:6" x14ac:dyDescent="0.2">
      <c r="A329" s="9"/>
      <c r="B329" s="9"/>
      <c r="C329" s="27"/>
      <c r="D329" s="9"/>
      <c r="E329" s="27"/>
      <c r="F329" s="9"/>
    </row>
    <row r="330" spans="1:6" x14ac:dyDescent="0.2">
      <c r="A330" s="9"/>
      <c r="B330" s="9"/>
      <c r="C330" s="27"/>
      <c r="D330" s="9"/>
      <c r="E330" s="27"/>
      <c r="F330" s="9"/>
    </row>
    <row r="331" spans="1:6" x14ac:dyDescent="0.2">
      <c r="A331" s="9"/>
      <c r="B331" s="9"/>
      <c r="C331" s="27"/>
      <c r="D331" s="9"/>
      <c r="E331" s="27"/>
      <c r="F331" s="9"/>
    </row>
    <row r="332" spans="1:6" x14ac:dyDescent="0.2">
      <c r="A332" s="9"/>
      <c r="B332" s="9"/>
      <c r="C332" s="27"/>
      <c r="D332" s="9"/>
      <c r="E332" s="27"/>
      <c r="F332" s="9"/>
    </row>
    <row r="333" spans="1:6" x14ac:dyDescent="0.2">
      <c r="A333" s="9"/>
      <c r="B333" s="9"/>
      <c r="C333" s="27"/>
      <c r="D333" s="9"/>
      <c r="E333" s="27"/>
      <c r="F333" s="9"/>
    </row>
    <row r="334" spans="1:6" x14ac:dyDescent="0.2">
      <c r="A334" s="9"/>
      <c r="B334" s="9"/>
      <c r="C334" s="27"/>
      <c r="D334" s="9"/>
      <c r="E334" s="27"/>
      <c r="F334" s="9"/>
    </row>
    <row r="335" spans="1:6" x14ac:dyDescent="0.2">
      <c r="A335" s="9"/>
      <c r="B335" s="9"/>
      <c r="C335" s="27"/>
      <c r="D335" s="9"/>
      <c r="E335" s="27"/>
      <c r="F335" s="9"/>
    </row>
    <row r="336" spans="1:6" x14ac:dyDescent="0.2">
      <c r="A336" s="9"/>
      <c r="B336" s="9"/>
      <c r="C336" s="27"/>
      <c r="D336" s="9"/>
      <c r="E336" s="27"/>
      <c r="F336" s="9"/>
    </row>
    <row r="337" spans="1:6" x14ac:dyDescent="0.2">
      <c r="A337" s="9"/>
      <c r="B337" s="9"/>
      <c r="C337" s="27"/>
      <c r="D337" s="9"/>
      <c r="E337" s="27"/>
      <c r="F337" s="9"/>
    </row>
    <row r="338" spans="1:6" x14ac:dyDescent="0.2">
      <c r="A338" s="9"/>
      <c r="B338" s="9"/>
      <c r="C338" s="27"/>
      <c r="D338" s="9"/>
      <c r="E338" s="27"/>
      <c r="F338" s="9"/>
    </row>
    <row r="339" spans="1:6" x14ac:dyDescent="0.2">
      <c r="A339" s="9"/>
      <c r="B339" s="9"/>
      <c r="C339" s="27"/>
      <c r="D339" s="9"/>
      <c r="E339" s="27"/>
      <c r="F339" s="9"/>
    </row>
    <row r="340" spans="1:6" x14ac:dyDescent="0.2">
      <c r="A340" s="9"/>
      <c r="B340" s="9"/>
      <c r="C340" s="27"/>
      <c r="D340" s="9"/>
      <c r="E340" s="27"/>
      <c r="F340" s="9"/>
    </row>
    <row r="341" spans="1:6" x14ac:dyDescent="0.2">
      <c r="A341" s="9"/>
      <c r="B341" s="9"/>
      <c r="C341" s="27"/>
      <c r="D341" s="9"/>
      <c r="E341" s="27"/>
      <c r="F341" s="9"/>
    </row>
    <row r="342" spans="1:6" x14ac:dyDescent="0.2">
      <c r="A342" s="9"/>
      <c r="B342" s="9"/>
      <c r="C342" s="27"/>
      <c r="D342" s="9"/>
      <c r="E342" s="27"/>
      <c r="F342" s="9"/>
    </row>
    <row r="343" spans="1:6" x14ac:dyDescent="0.2">
      <c r="A343" s="9"/>
      <c r="B343" s="9"/>
      <c r="C343" s="27"/>
      <c r="D343" s="9"/>
      <c r="E343" s="27"/>
      <c r="F343" s="9"/>
    </row>
    <row r="344" spans="1:6" x14ac:dyDescent="0.2">
      <c r="A344" s="9"/>
      <c r="B344" s="9"/>
      <c r="C344" s="27"/>
      <c r="D344" s="9"/>
      <c r="E344" s="27"/>
      <c r="F344" s="9"/>
    </row>
    <row r="345" spans="1:6" x14ac:dyDescent="0.2">
      <c r="A345" s="9"/>
      <c r="B345" s="9"/>
      <c r="C345" s="27"/>
      <c r="D345" s="9"/>
      <c r="E345" s="27"/>
      <c r="F345" s="9"/>
    </row>
    <row r="346" spans="1:6" x14ac:dyDescent="0.2">
      <c r="A346" s="9"/>
      <c r="B346" s="9"/>
      <c r="C346" s="27"/>
      <c r="D346" s="9"/>
      <c r="E346" s="27"/>
      <c r="F346" s="9"/>
    </row>
    <row r="347" spans="1:6" x14ac:dyDescent="0.2">
      <c r="A347" s="9"/>
      <c r="B347" s="9"/>
      <c r="C347" s="27"/>
      <c r="D347" s="9"/>
      <c r="E347" s="27"/>
      <c r="F347" s="9"/>
    </row>
    <row r="348" spans="1:6" x14ac:dyDescent="0.2">
      <c r="A348" s="9"/>
      <c r="B348" s="9"/>
      <c r="C348" s="27"/>
      <c r="D348" s="9"/>
      <c r="E348" s="27"/>
      <c r="F348" s="9"/>
    </row>
    <row r="349" spans="1:6" x14ac:dyDescent="0.2">
      <c r="A349" s="9"/>
      <c r="B349" s="9"/>
      <c r="C349" s="27"/>
      <c r="D349" s="9"/>
      <c r="E349" s="27"/>
      <c r="F349" s="9"/>
    </row>
    <row r="350" spans="1:6" x14ac:dyDescent="0.2">
      <c r="A350" s="9"/>
      <c r="B350" s="9"/>
      <c r="C350" s="27"/>
      <c r="D350" s="9"/>
      <c r="E350" s="27"/>
      <c r="F350" s="9"/>
    </row>
    <row r="351" spans="1:6" x14ac:dyDescent="0.2">
      <c r="A351" s="9"/>
      <c r="B351" s="9"/>
      <c r="C351" s="27"/>
      <c r="D351" s="9"/>
      <c r="E351" s="27"/>
      <c r="F351" s="9"/>
    </row>
    <row r="352" spans="1:6" x14ac:dyDescent="0.2">
      <c r="A352" s="9"/>
      <c r="B352" s="9"/>
      <c r="C352" s="27"/>
      <c r="D352" s="9"/>
      <c r="E352" s="27"/>
      <c r="F352" s="9"/>
    </row>
    <row r="353" spans="1:6" x14ac:dyDescent="0.2">
      <c r="A353" s="9"/>
      <c r="B353" s="9"/>
      <c r="C353" s="27"/>
      <c r="D353" s="9"/>
      <c r="E353" s="27"/>
      <c r="F353" s="9"/>
    </row>
    <row r="354" spans="1:6" x14ac:dyDescent="0.2">
      <c r="A354" s="9"/>
      <c r="B354" s="9"/>
      <c r="C354" s="27"/>
      <c r="D354" s="9"/>
      <c r="E354" s="27"/>
      <c r="F354" s="9"/>
    </row>
    <row r="355" spans="1:6" x14ac:dyDescent="0.2">
      <c r="A355" s="9"/>
      <c r="B355" s="9"/>
      <c r="C355" s="27"/>
      <c r="D355" s="9"/>
      <c r="E355" s="27"/>
      <c r="F355" s="9"/>
    </row>
    <row r="356" spans="1:6" x14ac:dyDescent="0.2">
      <c r="A356" s="9"/>
      <c r="B356" s="9"/>
      <c r="C356" s="27"/>
      <c r="D356" s="9"/>
      <c r="E356" s="27"/>
      <c r="F356" s="9"/>
    </row>
    <row r="357" spans="1:6" x14ac:dyDescent="0.2">
      <c r="A357" s="9"/>
      <c r="B357" s="9"/>
      <c r="C357" s="27"/>
      <c r="D357" s="9"/>
      <c r="E357" s="27"/>
      <c r="F357" s="9"/>
    </row>
    <row r="358" spans="1:6" x14ac:dyDescent="0.2">
      <c r="A358" s="9"/>
      <c r="B358" s="9"/>
      <c r="C358" s="27"/>
      <c r="D358" s="9"/>
      <c r="E358" s="27"/>
      <c r="F358" s="9"/>
    </row>
    <row r="359" spans="1:6" x14ac:dyDescent="0.2">
      <c r="A359" s="9"/>
      <c r="B359" s="9"/>
      <c r="C359" s="27"/>
      <c r="D359" s="9"/>
      <c r="E359" s="27"/>
      <c r="F359" s="9"/>
    </row>
    <row r="360" spans="1:6" x14ac:dyDescent="0.2">
      <c r="A360" s="9"/>
      <c r="B360" s="9"/>
      <c r="C360" s="27"/>
      <c r="D360" s="9"/>
      <c r="E360" s="27"/>
      <c r="F360" s="9"/>
    </row>
    <row r="361" spans="1:6" x14ac:dyDescent="0.2">
      <c r="A361" s="9"/>
      <c r="B361" s="9"/>
      <c r="C361" s="27"/>
      <c r="D361" s="9"/>
      <c r="E361" s="27"/>
      <c r="F361" s="9"/>
    </row>
    <row r="362" spans="1:6" x14ac:dyDescent="0.2">
      <c r="A362" s="9"/>
      <c r="B362" s="9"/>
      <c r="C362" s="27"/>
      <c r="D362" s="9"/>
      <c r="E362" s="27"/>
      <c r="F362" s="9"/>
    </row>
    <row r="363" spans="1:6" x14ac:dyDescent="0.2">
      <c r="A363" s="9"/>
      <c r="B363" s="9"/>
      <c r="C363" s="27"/>
      <c r="D363" s="9"/>
      <c r="E363" s="27"/>
      <c r="F363" s="9"/>
    </row>
    <row r="364" spans="1:6" x14ac:dyDescent="0.2">
      <c r="A364" s="9"/>
      <c r="B364" s="9"/>
      <c r="C364" s="27"/>
      <c r="D364" s="9"/>
      <c r="E364" s="27"/>
      <c r="F364" s="9"/>
    </row>
    <row r="365" spans="1:6" x14ac:dyDescent="0.2">
      <c r="A365" s="9"/>
      <c r="B365" s="9"/>
      <c r="C365" s="27"/>
      <c r="D365" s="9"/>
      <c r="E365" s="27"/>
      <c r="F365" s="9"/>
    </row>
    <row r="366" spans="1:6" x14ac:dyDescent="0.2">
      <c r="A366" s="9"/>
      <c r="B366" s="9"/>
      <c r="C366" s="27"/>
      <c r="D366" s="9"/>
      <c r="E366" s="27"/>
      <c r="F366" s="9"/>
    </row>
    <row r="367" spans="1:6" x14ac:dyDescent="0.2">
      <c r="A367" s="9"/>
      <c r="B367" s="9"/>
      <c r="C367" s="27"/>
      <c r="D367" s="9"/>
      <c r="E367" s="27"/>
      <c r="F367" s="9"/>
    </row>
    <row r="368" spans="1:6" x14ac:dyDescent="0.2">
      <c r="A368" s="9"/>
      <c r="B368" s="9"/>
      <c r="C368" s="27"/>
      <c r="D368" s="9"/>
      <c r="E368" s="27"/>
      <c r="F368" s="9"/>
    </row>
    <row r="369" spans="1:6" x14ac:dyDescent="0.2">
      <c r="A369" s="9"/>
      <c r="B369" s="9"/>
      <c r="C369" s="27"/>
      <c r="D369" s="9"/>
      <c r="E369" s="27"/>
      <c r="F369" s="9"/>
    </row>
    <row r="370" spans="1:6" x14ac:dyDescent="0.2">
      <c r="A370" s="9"/>
      <c r="B370" s="9"/>
      <c r="C370" s="27"/>
      <c r="D370" s="9"/>
      <c r="E370" s="27"/>
      <c r="F370" s="9"/>
    </row>
    <row r="371" spans="1:6" x14ac:dyDescent="0.2">
      <c r="A371" s="9"/>
      <c r="B371" s="9"/>
      <c r="C371" s="27"/>
      <c r="D371" s="9"/>
      <c r="E371" s="27"/>
      <c r="F371" s="9"/>
    </row>
    <row r="372" spans="1:6" x14ac:dyDescent="0.2">
      <c r="A372" s="9"/>
      <c r="B372" s="9"/>
      <c r="C372" s="27"/>
      <c r="D372" s="9"/>
      <c r="E372" s="27"/>
      <c r="F372" s="9"/>
    </row>
    <row r="373" spans="1:6" x14ac:dyDescent="0.2">
      <c r="A373" s="9"/>
      <c r="B373" s="9"/>
      <c r="C373" s="27"/>
      <c r="D373" s="9"/>
      <c r="E373" s="27"/>
      <c r="F373" s="9"/>
    </row>
    <row r="374" spans="1:6" x14ac:dyDescent="0.2">
      <c r="A374" s="9"/>
      <c r="B374" s="9"/>
      <c r="C374" s="27"/>
      <c r="D374" s="9"/>
      <c r="E374" s="27"/>
      <c r="F374" s="9"/>
    </row>
    <row r="375" spans="1:6" x14ac:dyDescent="0.2">
      <c r="A375" s="9"/>
      <c r="B375" s="9"/>
      <c r="C375" s="27"/>
      <c r="D375" s="9"/>
      <c r="E375" s="27"/>
      <c r="F375" s="9"/>
    </row>
    <row r="376" spans="1:6" x14ac:dyDescent="0.2">
      <c r="A376" s="9"/>
      <c r="B376" s="9"/>
      <c r="C376" s="27"/>
      <c r="D376" s="9"/>
      <c r="E376" s="27"/>
      <c r="F376" s="9"/>
    </row>
    <row r="377" spans="1:6" x14ac:dyDescent="0.2">
      <c r="A377" s="9"/>
      <c r="B377" s="9"/>
      <c r="C377" s="27"/>
      <c r="D377" s="9"/>
      <c r="E377" s="27"/>
      <c r="F377" s="9"/>
    </row>
    <row r="378" spans="1:6" x14ac:dyDescent="0.2">
      <c r="A378" s="9"/>
      <c r="B378" s="9"/>
      <c r="C378" s="27"/>
      <c r="D378" s="9"/>
      <c r="E378" s="27"/>
      <c r="F378" s="9"/>
    </row>
    <row r="379" spans="1:6" x14ac:dyDescent="0.2">
      <c r="A379" s="9"/>
      <c r="B379" s="9"/>
      <c r="C379" s="27"/>
      <c r="D379" s="9"/>
      <c r="E379" s="27"/>
      <c r="F379" s="9"/>
    </row>
    <row r="380" spans="1:6" x14ac:dyDescent="0.2">
      <c r="A380" s="9"/>
      <c r="B380" s="9"/>
      <c r="C380" s="27"/>
      <c r="D380" s="9"/>
      <c r="E380" s="27"/>
      <c r="F380" s="9"/>
    </row>
    <row r="381" spans="1:6" x14ac:dyDescent="0.2">
      <c r="A381" s="9"/>
      <c r="B381" s="9"/>
      <c r="C381" s="27"/>
      <c r="D381" s="9"/>
      <c r="E381" s="27"/>
      <c r="F381" s="9"/>
    </row>
    <row r="382" spans="1:6" x14ac:dyDescent="0.2">
      <c r="A382" s="9"/>
      <c r="B382" s="9"/>
      <c r="C382" s="27"/>
      <c r="D382" s="9"/>
      <c r="E382" s="27"/>
      <c r="F382" s="9"/>
    </row>
    <row r="383" spans="1:6" x14ac:dyDescent="0.2">
      <c r="A383" s="9"/>
      <c r="B383" s="9"/>
      <c r="C383" s="27"/>
      <c r="D383" s="9"/>
      <c r="E383" s="27"/>
      <c r="F383" s="9"/>
    </row>
    <row r="384" spans="1:6" x14ac:dyDescent="0.2">
      <c r="A384" s="9"/>
      <c r="B384" s="9"/>
      <c r="C384" s="27"/>
      <c r="D384" s="9"/>
      <c r="E384" s="27"/>
      <c r="F384" s="9"/>
    </row>
    <row r="385" spans="1:6" x14ac:dyDescent="0.2">
      <c r="A385" s="9"/>
      <c r="B385" s="9"/>
      <c r="C385" s="27"/>
      <c r="D385" s="9"/>
      <c r="E385" s="27"/>
      <c r="F385" s="9"/>
    </row>
    <row r="386" spans="1:6" x14ac:dyDescent="0.2">
      <c r="A386" s="9"/>
      <c r="B386" s="9"/>
      <c r="C386" s="27"/>
      <c r="D386" s="9"/>
      <c r="E386" s="27"/>
      <c r="F386" s="9"/>
    </row>
    <row r="387" spans="1:6" x14ac:dyDescent="0.2">
      <c r="A387" s="9"/>
      <c r="B387" s="9"/>
      <c r="C387" s="27"/>
      <c r="D387" s="9"/>
      <c r="E387" s="27"/>
      <c r="F387" s="9"/>
    </row>
    <row r="388" spans="1:6" x14ac:dyDescent="0.2">
      <c r="A388" s="9"/>
      <c r="B388" s="9"/>
      <c r="C388" s="27"/>
      <c r="D388" s="9"/>
      <c r="E388" s="27"/>
      <c r="F388" s="9"/>
    </row>
    <row r="389" spans="1:6" x14ac:dyDescent="0.2">
      <c r="A389" s="9"/>
      <c r="B389" s="9"/>
      <c r="C389" s="27"/>
      <c r="D389" s="9"/>
      <c r="E389" s="27"/>
      <c r="F389" s="9"/>
    </row>
    <row r="390" spans="1:6" x14ac:dyDescent="0.2">
      <c r="A390" s="9"/>
      <c r="B390" s="9"/>
      <c r="C390" s="27"/>
      <c r="D390" s="9"/>
      <c r="E390" s="27"/>
      <c r="F390" s="9"/>
    </row>
    <row r="391" spans="1:6" x14ac:dyDescent="0.2">
      <c r="A391" s="9"/>
      <c r="B391" s="9"/>
      <c r="C391" s="27"/>
      <c r="D391" s="9"/>
      <c r="E391" s="27"/>
      <c r="F391" s="9"/>
    </row>
    <row r="392" spans="1:6" x14ac:dyDescent="0.2">
      <c r="A392" s="9"/>
      <c r="B392" s="9"/>
      <c r="C392" s="27"/>
      <c r="D392" s="9"/>
      <c r="E392" s="27"/>
      <c r="F392" s="9"/>
    </row>
    <row r="393" spans="1:6" x14ac:dyDescent="0.2">
      <c r="A393" s="9"/>
      <c r="B393" s="9"/>
      <c r="C393" s="27"/>
      <c r="D393" s="9"/>
      <c r="E393" s="27"/>
      <c r="F393" s="9"/>
    </row>
    <row r="394" spans="1:6" x14ac:dyDescent="0.2">
      <c r="A394" s="9"/>
      <c r="B394" s="9"/>
      <c r="C394" s="27"/>
      <c r="D394" s="9"/>
      <c r="E394" s="27"/>
      <c r="F394" s="9"/>
    </row>
    <row r="395" spans="1:6" x14ac:dyDescent="0.2">
      <c r="A395" s="9"/>
      <c r="B395" s="9"/>
      <c r="C395" s="27"/>
      <c r="D395" s="9"/>
      <c r="E395" s="27"/>
      <c r="F395" s="9"/>
    </row>
    <row r="396" spans="1:6" x14ac:dyDescent="0.2">
      <c r="A396" s="9"/>
      <c r="B396" s="9"/>
      <c r="C396" s="27"/>
      <c r="D396" s="9"/>
      <c r="E396" s="27"/>
      <c r="F396" s="9"/>
    </row>
    <row r="397" spans="1:6" x14ac:dyDescent="0.2">
      <c r="A397" s="9"/>
      <c r="B397" s="9"/>
      <c r="C397" s="27"/>
      <c r="D397" s="9"/>
      <c r="E397" s="27"/>
      <c r="F397" s="9"/>
    </row>
    <row r="398" spans="1:6" x14ac:dyDescent="0.2">
      <c r="A398" s="9"/>
      <c r="B398" s="9"/>
      <c r="C398" s="27"/>
      <c r="D398" s="9"/>
      <c r="E398" s="27"/>
      <c r="F398" s="9"/>
    </row>
    <row r="399" spans="1:6" x14ac:dyDescent="0.2">
      <c r="A399" s="9"/>
      <c r="B399" s="9"/>
      <c r="C399" s="27"/>
      <c r="D399" s="9"/>
      <c r="E399" s="27"/>
      <c r="F399" s="9"/>
    </row>
    <row r="400" spans="1:6" x14ac:dyDescent="0.2">
      <c r="A400" s="9"/>
      <c r="B400" s="9"/>
      <c r="C400" s="27"/>
      <c r="D400" s="9"/>
      <c r="E400" s="27"/>
      <c r="F400" s="9"/>
    </row>
    <row r="401" spans="1:6" x14ac:dyDescent="0.2">
      <c r="A401" s="9"/>
      <c r="B401" s="9"/>
      <c r="C401" s="27"/>
      <c r="D401" s="9"/>
      <c r="E401" s="27"/>
      <c r="F401" s="9"/>
    </row>
    <row r="402" spans="1:6" x14ac:dyDescent="0.2">
      <c r="A402" s="9"/>
      <c r="B402" s="9"/>
      <c r="C402" s="27"/>
      <c r="D402" s="9"/>
      <c r="E402" s="27"/>
      <c r="F402" s="9"/>
    </row>
    <row r="403" spans="1:6" x14ac:dyDescent="0.2">
      <c r="A403" s="9"/>
      <c r="B403" s="9"/>
      <c r="C403" s="27"/>
      <c r="D403" s="9"/>
      <c r="E403" s="27"/>
      <c r="F403" s="9"/>
    </row>
    <row r="404" spans="1:6" x14ac:dyDescent="0.2">
      <c r="A404" s="9"/>
      <c r="B404" s="9"/>
      <c r="C404" s="27"/>
      <c r="D404" s="9"/>
      <c r="E404" s="27"/>
      <c r="F404" s="9"/>
    </row>
    <row r="405" spans="1:6" x14ac:dyDescent="0.2">
      <c r="A405" s="9"/>
      <c r="B405" s="9"/>
      <c r="C405" s="27"/>
      <c r="D405" s="9"/>
      <c r="E405" s="27"/>
      <c r="F405" s="9"/>
    </row>
    <row r="406" spans="1:6" x14ac:dyDescent="0.2">
      <c r="A406" s="9"/>
      <c r="B406" s="9"/>
      <c r="C406" s="27"/>
      <c r="D406" s="9"/>
      <c r="E406" s="27"/>
      <c r="F406" s="9"/>
    </row>
    <row r="407" spans="1:6" x14ac:dyDescent="0.2">
      <c r="A407" s="9"/>
      <c r="B407" s="9"/>
      <c r="C407" s="27"/>
      <c r="D407" s="9"/>
      <c r="E407" s="27"/>
      <c r="F407" s="9"/>
    </row>
    <row r="408" spans="1:6" x14ac:dyDescent="0.2">
      <c r="A408" s="9"/>
      <c r="B408" s="9"/>
      <c r="C408" s="27"/>
      <c r="D408" s="9"/>
      <c r="E408" s="27"/>
      <c r="F408" s="9"/>
    </row>
    <row r="409" spans="1:6" x14ac:dyDescent="0.2">
      <c r="A409" s="9"/>
      <c r="B409" s="9"/>
      <c r="C409" s="27"/>
      <c r="D409" s="9"/>
      <c r="E409" s="27"/>
      <c r="F409" s="9"/>
    </row>
    <row r="410" spans="1:6" x14ac:dyDescent="0.2">
      <c r="A410" s="9"/>
      <c r="B410" s="9"/>
      <c r="C410" s="27"/>
      <c r="D410" s="9"/>
      <c r="E410" s="27"/>
      <c r="F410" s="9"/>
    </row>
    <row r="411" spans="1:6" x14ac:dyDescent="0.2">
      <c r="A411" s="9"/>
      <c r="B411" s="9"/>
      <c r="C411" s="27"/>
      <c r="D411" s="9"/>
      <c r="E411" s="27"/>
      <c r="F411" s="9"/>
    </row>
    <row r="412" spans="1:6" x14ac:dyDescent="0.2">
      <c r="A412" s="9"/>
      <c r="B412" s="9"/>
      <c r="C412" s="27"/>
      <c r="D412" s="9"/>
      <c r="E412" s="27"/>
      <c r="F412" s="9"/>
    </row>
    <row r="413" spans="1:6" x14ac:dyDescent="0.2">
      <c r="A413" s="9"/>
      <c r="B413" s="9"/>
      <c r="C413" s="27"/>
      <c r="D413" s="9"/>
      <c r="E413" s="27"/>
      <c r="F413" s="9"/>
    </row>
    <row r="414" spans="1:6" x14ac:dyDescent="0.2">
      <c r="A414" s="9"/>
      <c r="B414" s="9"/>
      <c r="C414" s="27"/>
      <c r="D414" s="9"/>
      <c r="E414" s="27"/>
      <c r="F414" s="9"/>
    </row>
    <row r="415" spans="1:6" x14ac:dyDescent="0.2">
      <c r="A415" s="9"/>
      <c r="B415" s="9"/>
      <c r="C415" s="27"/>
      <c r="D415" s="9"/>
      <c r="E415" s="27"/>
      <c r="F415" s="9"/>
    </row>
    <row r="416" spans="1:6" x14ac:dyDescent="0.2">
      <c r="A416" s="9"/>
      <c r="B416" s="9"/>
      <c r="C416" s="27"/>
      <c r="D416" s="9"/>
      <c r="E416" s="27"/>
      <c r="F416" s="9"/>
    </row>
    <row r="417" spans="1:6" x14ac:dyDescent="0.2">
      <c r="A417" s="9"/>
      <c r="B417" s="9"/>
      <c r="C417" s="27"/>
      <c r="D417" s="9"/>
      <c r="E417" s="27"/>
      <c r="F417" s="9"/>
    </row>
    <row r="418" spans="1:6" x14ac:dyDescent="0.2">
      <c r="A418" s="9"/>
      <c r="B418" s="9"/>
      <c r="C418" s="27"/>
      <c r="D418" s="9"/>
      <c r="E418" s="27"/>
      <c r="F418" s="9"/>
    </row>
    <row r="419" spans="1:6" x14ac:dyDescent="0.2">
      <c r="A419" s="9"/>
      <c r="B419" s="9"/>
      <c r="C419" s="27"/>
      <c r="D419" s="9"/>
      <c r="E419" s="27"/>
      <c r="F419" s="9"/>
    </row>
    <row r="420" spans="1:6" x14ac:dyDescent="0.2">
      <c r="A420" s="9"/>
      <c r="B420" s="9"/>
      <c r="C420" s="27"/>
      <c r="D420" s="9"/>
      <c r="E420" s="27"/>
      <c r="F420" s="9"/>
    </row>
    <row r="421" spans="1:6" x14ac:dyDescent="0.2">
      <c r="A421" s="9"/>
      <c r="B421" s="9"/>
      <c r="C421" s="27"/>
      <c r="D421" s="9"/>
      <c r="E421" s="27"/>
      <c r="F421" s="9"/>
    </row>
    <row r="422" spans="1:6" x14ac:dyDescent="0.2">
      <c r="A422" s="9"/>
      <c r="B422" s="9"/>
      <c r="C422" s="27"/>
      <c r="D422" s="9"/>
      <c r="E422" s="27"/>
      <c r="F422" s="9"/>
    </row>
    <row r="423" spans="1:6" x14ac:dyDescent="0.2">
      <c r="A423" s="9"/>
      <c r="B423" s="9"/>
      <c r="C423" s="27"/>
      <c r="D423" s="9"/>
      <c r="E423" s="27"/>
      <c r="F423" s="9"/>
    </row>
    <row r="424" spans="1:6" x14ac:dyDescent="0.2">
      <c r="A424" s="9"/>
      <c r="B424" s="9"/>
      <c r="C424" s="27"/>
      <c r="D424" s="9"/>
      <c r="E424" s="27"/>
      <c r="F424" s="9"/>
    </row>
    <row r="425" spans="1:6" x14ac:dyDescent="0.2">
      <c r="A425" s="9"/>
      <c r="B425" s="9"/>
      <c r="C425" s="27"/>
      <c r="D425" s="9"/>
      <c r="E425" s="27"/>
      <c r="F425" s="9"/>
    </row>
    <row r="426" spans="1:6" x14ac:dyDescent="0.2">
      <c r="A426" s="9"/>
      <c r="B426" s="9"/>
      <c r="C426" s="27"/>
      <c r="D426" s="9"/>
      <c r="E426" s="27"/>
      <c r="F426" s="9"/>
    </row>
    <row r="427" spans="1:6" x14ac:dyDescent="0.2">
      <c r="A427" s="9"/>
      <c r="B427" s="9"/>
      <c r="C427" s="27"/>
      <c r="D427" s="9"/>
      <c r="E427" s="27"/>
      <c r="F427" s="9"/>
    </row>
    <row r="428" spans="1:6" x14ac:dyDescent="0.2">
      <c r="A428" s="9"/>
      <c r="B428" s="9"/>
      <c r="C428" s="27"/>
      <c r="D428" s="9"/>
      <c r="E428" s="27"/>
      <c r="F428" s="9"/>
    </row>
    <row r="429" spans="1:6" x14ac:dyDescent="0.2">
      <c r="A429" s="9"/>
      <c r="B429" s="9"/>
      <c r="C429" s="27"/>
      <c r="D429" s="9"/>
      <c r="E429" s="27"/>
      <c r="F429" s="9"/>
    </row>
    <row r="430" spans="1:6" x14ac:dyDescent="0.2">
      <c r="A430" s="9"/>
      <c r="B430" s="9"/>
      <c r="C430" s="27"/>
      <c r="D430" s="9"/>
      <c r="E430" s="27"/>
      <c r="F430" s="9"/>
    </row>
    <row r="431" spans="1:6" x14ac:dyDescent="0.2">
      <c r="A431" s="9"/>
      <c r="B431" s="9"/>
      <c r="C431" s="27"/>
      <c r="D431" s="9"/>
      <c r="E431" s="27"/>
      <c r="F431" s="9"/>
    </row>
    <row r="432" spans="1:6" x14ac:dyDescent="0.2">
      <c r="A432" s="9"/>
      <c r="B432" s="9"/>
      <c r="C432" s="27"/>
      <c r="D432" s="9"/>
      <c r="E432" s="27"/>
      <c r="F432" s="9"/>
    </row>
    <row r="433" spans="1:6" x14ac:dyDescent="0.2">
      <c r="A433" s="9"/>
      <c r="B433" s="9"/>
      <c r="C433" s="27"/>
      <c r="D433" s="9"/>
      <c r="E433" s="27"/>
      <c r="F433" s="9"/>
    </row>
    <row r="434" spans="1:6" x14ac:dyDescent="0.2">
      <c r="A434" s="9"/>
      <c r="B434" s="9"/>
      <c r="C434" s="27"/>
      <c r="D434" s="9"/>
      <c r="E434" s="27"/>
      <c r="F434" s="9"/>
    </row>
    <row r="435" spans="1:6" x14ac:dyDescent="0.2">
      <c r="A435" s="9"/>
      <c r="B435" s="9"/>
      <c r="C435" s="27"/>
      <c r="D435" s="9"/>
      <c r="E435" s="27"/>
      <c r="F435" s="9"/>
    </row>
    <row r="436" spans="1:6" x14ac:dyDescent="0.2">
      <c r="A436" s="9"/>
      <c r="B436" s="9"/>
      <c r="C436" s="27"/>
      <c r="D436" s="9"/>
      <c r="E436" s="27"/>
      <c r="F436" s="9"/>
    </row>
    <row r="437" spans="1:6" x14ac:dyDescent="0.2">
      <c r="A437" s="9"/>
      <c r="B437" s="9"/>
      <c r="C437" s="27"/>
      <c r="D437" s="9"/>
      <c r="E437" s="27"/>
      <c r="F437" s="9"/>
    </row>
    <row r="438" spans="1:6" x14ac:dyDescent="0.2">
      <c r="A438" s="9"/>
      <c r="B438" s="9"/>
      <c r="C438" s="27"/>
      <c r="D438" s="9"/>
      <c r="E438" s="27"/>
      <c r="F438" s="9"/>
    </row>
    <row r="439" spans="1:6" x14ac:dyDescent="0.2">
      <c r="A439" s="9"/>
      <c r="B439" s="9"/>
      <c r="C439" s="27"/>
      <c r="D439" s="9"/>
      <c r="E439" s="27"/>
      <c r="F439" s="9"/>
    </row>
    <row r="440" spans="1:6" x14ac:dyDescent="0.2">
      <c r="A440" s="9"/>
      <c r="B440" s="9"/>
      <c r="C440" s="27"/>
      <c r="D440" s="9"/>
      <c r="E440" s="27"/>
      <c r="F440" s="9"/>
    </row>
    <row r="441" spans="1:6" x14ac:dyDescent="0.2">
      <c r="A441" s="9"/>
      <c r="B441" s="9"/>
      <c r="C441" s="27"/>
      <c r="D441" s="9"/>
      <c r="E441" s="27"/>
      <c r="F441" s="9"/>
    </row>
    <row r="442" spans="1:6" x14ac:dyDescent="0.2">
      <c r="A442" s="9"/>
      <c r="B442" s="9"/>
      <c r="C442" s="27"/>
      <c r="D442" s="9"/>
      <c r="E442" s="27"/>
      <c r="F442" s="9"/>
    </row>
    <row r="443" spans="1:6" x14ac:dyDescent="0.2">
      <c r="A443" s="9"/>
      <c r="B443" s="9"/>
      <c r="C443" s="27"/>
      <c r="D443" s="9"/>
      <c r="E443" s="27"/>
      <c r="F443" s="9"/>
    </row>
    <row r="444" spans="1:6" x14ac:dyDescent="0.2">
      <c r="A444" s="9"/>
      <c r="B444" s="9"/>
      <c r="C444" s="27"/>
      <c r="D444" s="9"/>
      <c r="E444" s="27"/>
      <c r="F444" s="9"/>
    </row>
    <row r="445" spans="1:6" x14ac:dyDescent="0.2">
      <c r="A445" s="9"/>
      <c r="B445" s="9"/>
      <c r="C445" s="27"/>
      <c r="D445" s="9"/>
      <c r="E445" s="27"/>
      <c r="F445" s="9"/>
    </row>
    <row r="446" spans="1:6" x14ac:dyDescent="0.2">
      <c r="A446" s="9"/>
      <c r="B446" s="9"/>
      <c r="C446" s="27"/>
      <c r="D446" s="9"/>
      <c r="E446" s="27"/>
      <c r="F446" s="9"/>
    </row>
    <row r="447" spans="1:6" x14ac:dyDescent="0.2">
      <c r="A447" s="9"/>
      <c r="B447" s="9"/>
      <c r="C447" s="27"/>
      <c r="D447" s="9"/>
      <c r="E447" s="27"/>
      <c r="F447" s="9"/>
    </row>
    <row r="448" spans="1:6" x14ac:dyDescent="0.2">
      <c r="A448" s="9"/>
      <c r="B448" s="9"/>
      <c r="C448" s="27"/>
      <c r="D448" s="9"/>
      <c r="E448" s="27"/>
      <c r="F448" s="9"/>
    </row>
    <row r="449" spans="1:6" x14ac:dyDescent="0.2">
      <c r="A449" s="9"/>
      <c r="B449" s="9"/>
      <c r="C449" s="27"/>
      <c r="D449" s="9"/>
      <c r="E449" s="27"/>
      <c r="F449" s="9"/>
    </row>
    <row r="450" spans="1:6" x14ac:dyDescent="0.2">
      <c r="A450" s="9"/>
      <c r="B450" s="9"/>
      <c r="C450" s="27"/>
      <c r="D450" s="9"/>
      <c r="E450" s="27"/>
      <c r="F450" s="9"/>
    </row>
    <row r="451" spans="1:6" x14ac:dyDescent="0.2">
      <c r="A451" s="9"/>
      <c r="B451" s="9"/>
      <c r="C451" s="27"/>
      <c r="D451" s="9"/>
      <c r="E451" s="27"/>
      <c r="F451" s="9"/>
    </row>
    <row r="452" spans="1:6" x14ac:dyDescent="0.2">
      <c r="A452" s="9"/>
      <c r="B452" s="9"/>
      <c r="C452" s="27"/>
      <c r="D452" s="9"/>
      <c r="E452" s="27"/>
      <c r="F452" s="9"/>
    </row>
    <row r="453" spans="1:6" x14ac:dyDescent="0.2">
      <c r="A453" s="9"/>
      <c r="B453" s="9"/>
      <c r="C453" s="27"/>
      <c r="D453" s="9"/>
      <c r="E453" s="27"/>
      <c r="F453" s="9"/>
    </row>
    <row r="454" spans="1:6" x14ac:dyDescent="0.2">
      <c r="A454" s="9"/>
      <c r="B454" s="9"/>
      <c r="C454" s="27"/>
      <c r="D454" s="9"/>
      <c r="E454" s="27"/>
      <c r="F454" s="9"/>
    </row>
    <row r="455" spans="1:6" x14ac:dyDescent="0.2">
      <c r="A455" s="9"/>
      <c r="B455" s="9"/>
      <c r="C455" s="27"/>
      <c r="D455" s="9"/>
      <c r="E455" s="27"/>
      <c r="F455" s="9"/>
    </row>
    <row r="456" spans="1:6" x14ac:dyDescent="0.2">
      <c r="A456" s="9"/>
      <c r="B456" s="9"/>
      <c r="C456" s="27"/>
      <c r="D456" s="9"/>
      <c r="E456" s="27"/>
      <c r="F456" s="9"/>
    </row>
    <row r="457" spans="1:6" x14ac:dyDescent="0.2">
      <c r="A457" s="9"/>
      <c r="B457" s="9"/>
      <c r="C457" s="27"/>
      <c r="D457" s="9"/>
      <c r="E457" s="27"/>
      <c r="F457" s="9"/>
    </row>
    <row r="458" spans="1:6" x14ac:dyDescent="0.2">
      <c r="A458" s="9"/>
      <c r="B458" s="9"/>
      <c r="C458" s="27"/>
      <c r="D458" s="9"/>
      <c r="E458" s="27"/>
      <c r="F458" s="9"/>
    </row>
    <row r="459" spans="1:6" x14ac:dyDescent="0.2">
      <c r="A459" s="9"/>
      <c r="B459" s="9"/>
      <c r="C459" s="27"/>
      <c r="D459" s="9"/>
      <c r="E459" s="27"/>
      <c r="F459" s="9"/>
    </row>
    <row r="460" spans="1:6" x14ac:dyDescent="0.2">
      <c r="A460" s="9"/>
      <c r="B460" s="9"/>
      <c r="C460" s="27"/>
      <c r="D460" s="9"/>
      <c r="E460" s="27"/>
      <c r="F460" s="9"/>
    </row>
    <row r="461" spans="1:6" x14ac:dyDescent="0.2">
      <c r="A461" s="9"/>
      <c r="B461" s="9"/>
      <c r="C461" s="27"/>
      <c r="D461" s="9"/>
      <c r="E461" s="27"/>
      <c r="F461" s="9"/>
    </row>
    <row r="462" spans="1:6" x14ac:dyDescent="0.2">
      <c r="A462" s="9"/>
      <c r="B462" s="9"/>
      <c r="C462" s="27"/>
      <c r="D462" s="9"/>
      <c r="E462" s="27"/>
      <c r="F462" s="9"/>
    </row>
    <row r="463" spans="1:6" x14ac:dyDescent="0.2">
      <c r="A463" s="9"/>
      <c r="B463" s="9"/>
      <c r="C463" s="27"/>
      <c r="D463" s="9"/>
      <c r="E463" s="27"/>
      <c r="F463" s="9"/>
    </row>
    <row r="464" spans="1:6" x14ac:dyDescent="0.2">
      <c r="A464" s="9"/>
      <c r="B464" s="9"/>
      <c r="C464" s="27"/>
      <c r="D464" s="9"/>
      <c r="E464" s="27"/>
      <c r="F464" s="9"/>
    </row>
    <row r="465" spans="1:6" x14ac:dyDescent="0.2">
      <c r="A465" s="9"/>
      <c r="B465" s="9"/>
      <c r="C465" s="27"/>
      <c r="D465" s="9"/>
      <c r="E465" s="27"/>
      <c r="F465" s="9"/>
    </row>
    <row r="466" spans="1:6" x14ac:dyDescent="0.2">
      <c r="A466" s="9"/>
      <c r="B466" s="9"/>
      <c r="C466" s="27"/>
      <c r="D466" s="9"/>
      <c r="E466" s="27"/>
      <c r="F466" s="9"/>
    </row>
    <row r="467" spans="1:6" x14ac:dyDescent="0.2">
      <c r="A467" s="9"/>
      <c r="B467" s="9"/>
      <c r="C467" s="27"/>
      <c r="D467" s="9"/>
      <c r="E467" s="27"/>
      <c r="F467" s="9"/>
    </row>
    <row r="468" spans="1:6" x14ac:dyDescent="0.2">
      <c r="A468" s="9"/>
      <c r="B468" s="9"/>
      <c r="C468" s="27"/>
      <c r="D468" s="9"/>
      <c r="E468" s="27"/>
      <c r="F468" s="9"/>
    </row>
    <row r="469" spans="1:6" x14ac:dyDescent="0.2">
      <c r="A469" s="9"/>
      <c r="B469" s="9"/>
      <c r="C469" s="27"/>
      <c r="D469" s="9"/>
      <c r="E469" s="27"/>
      <c r="F469" s="9"/>
    </row>
    <row r="470" spans="1:6" x14ac:dyDescent="0.2">
      <c r="A470" s="9"/>
      <c r="B470" s="9"/>
      <c r="C470" s="27"/>
      <c r="D470" s="9"/>
      <c r="E470" s="27"/>
      <c r="F470" s="9"/>
    </row>
    <row r="471" spans="1:6" x14ac:dyDescent="0.2">
      <c r="A471" s="9"/>
      <c r="B471" s="9"/>
      <c r="C471" s="27"/>
      <c r="D471" s="9"/>
      <c r="E471" s="27"/>
      <c r="F471" s="9"/>
    </row>
    <row r="472" spans="1:6" x14ac:dyDescent="0.2">
      <c r="A472" s="9"/>
      <c r="B472" s="9"/>
      <c r="C472" s="27"/>
      <c r="D472" s="9"/>
      <c r="E472" s="27"/>
      <c r="F472" s="9"/>
    </row>
    <row r="473" spans="1:6" x14ac:dyDescent="0.2">
      <c r="A473" s="9"/>
      <c r="B473" s="9"/>
      <c r="C473" s="27"/>
      <c r="D473" s="9"/>
      <c r="E473" s="27"/>
      <c r="F473" s="9"/>
    </row>
    <row r="474" spans="1:6" x14ac:dyDescent="0.2">
      <c r="A474" s="9"/>
      <c r="B474" s="9"/>
      <c r="C474" s="27"/>
      <c r="D474" s="9"/>
      <c r="E474" s="27"/>
      <c r="F474" s="9"/>
    </row>
    <row r="475" spans="1:6" x14ac:dyDescent="0.2">
      <c r="A475" s="9"/>
      <c r="B475" s="9"/>
      <c r="C475" s="27"/>
      <c r="D475" s="9"/>
      <c r="E475" s="27"/>
      <c r="F475" s="9"/>
    </row>
    <row r="476" spans="1:6" x14ac:dyDescent="0.2">
      <c r="A476" s="9"/>
      <c r="B476" s="9"/>
      <c r="C476" s="27"/>
      <c r="D476" s="9"/>
      <c r="E476" s="27"/>
      <c r="F476" s="9"/>
    </row>
    <row r="477" spans="1:6" x14ac:dyDescent="0.2">
      <c r="A477" s="9"/>
      <c r="B477" s="9"/>
      <c r="C477" s="27"/>
      <c r="D477" s="9"/>
      <c r="E477" s="27"/>
      <c r="F477" s="9"/>
    </row>
    <row r="478" spans="1:6" x14ac:dyDescent="0.2">
      <c r="A478" s="9"/>
      <c r="B478" s="9"/>
      <c r="C478" s="27"/>
      <c r="D478" s="9"/>
      <c r="E478" s="27"/>
      <c r="F478" s="9"/>
    </row>
    <row r="479" spans="1:6" x14ac:dyDescent="0.2">
      <c r="A479" s="9"/>
      <c r="B479" s="9"/>
      <c r="C479" s="27"/>
      <c r="D479" s="9"/>
      <c r="E479" s="27"/>
      <c r="F479" s="9"/>
    </row>
    <row r="480" spans="1:6" x14ac:dyDescent="0.2">
      <c r="A480" s="9"/>
      <c r="B480" s="9"/>
      <c r="C480" s="27"/>
      <c r="D480" s="9"/>
      <c r="E480" s="27"/>
      <c r="F480" s="9"/>
    </row>
    <row r="481" spans="1:6" x14ac:dyDescent="0.2">
      <c r="A481" s="9"/>
      <c r="B481" s="9"/>
      <c r="C481" s="27"/>
      <c r="D481" s="9"/>
      <c r="E481" s="27"/>
      <c r="F481" s="9"/>
    </row>
    <row r="482" spans="1:6" x14ac:dyDescent="0.2">
      <c r="A482" s="9"/>
      <c r="B482" s="9"/>
      <c r="C482" s="27"/>
      <c r="D482" s="9"/>
      <c r="E482" s="27"/>
      <c r="F482" s="9"/>
    </row>
    <row r="483" spans="1:6" x14ac:dyDescent="0.2">
      <c r="A483" s="9"/>
      <c r="B483" s="9"/>
      <c r="C483" s="27"/>
      <c r="D483" s="9"/>
      <c r="E483" s="27"/>
      <c r="F483" s="9"/>
    </row>
    <row r="484" spans="1:6" x14ac:dyDescent="0.2">
      <c r="A484" s="9"/>
      <c r="B484" s="9"/>
      <c r="C484" s="27"/>
      <c r="D484" s="9"/>
      <c r="E484" s="27"/>
      <c r="F484" s="9"/>
    </row>
    <row r="485" spans="1:6" x14ac:dyDescent="0.2">
      <c r="A485" s="9"/>
      <c r="B485" s="9"/>
      <c r="C485" s="27"/>
      <c r="D485" s="9"/>
      <c r="E485" s="27"/>
      <c r="F485" s="9"/>
    </row>
    <row r="486" spans="1:6" x14ac:dyDescent="0.2">
      <c r="A486" s="9"/>
      <c r="B486" s="9"/>
      <c r="C486" s="27"/>
      <c r="D486" s="9"/>
      <c r="E486" s="27"/>
      <c r="F486" s="9"/>
    </row>
    <row r="487" spans="1:6" x14ac:dyDescent="0.2">
      <c r="A487" s="9"/>
      <c r="B487" s="9"/>
      <c r="C487" s="27"/>
      <c r="D487" s="9"/>
      <c r="E487" s="27"/>
      <c r="F487" s="9"/>
    </row>
    <row r="488" spans="1:6" x14ac:dyDescent="0.2">
      <c r="A488" s="9"/>
      <c r="B488" s="9"/>
      <c r="C488" s="27"/>
      <c r="D488" s="9"/>
      <c r="E488" s="27"/>
      <c r="F488" s="9"/>
    </row>
    <row r="489" spans="1:6" x14ac:dyDescent="0.2">
      <c r="A489" s="9"/>
      <c r="B489" s="9"/>
      <c r="C489" s="27"/>
      <c r="D489" s="9"/>
      <c r="E489" s="27"/>
      <c r="F489" s="9"/>
    </row>
    <row r="490" spans="1:6" x14ac:dyDescent="0.2">
      <c r="A490" s="9"/>
      <c r="B490" s="9"/>
      <c r="C490" s="27"/>
      <c r="D490" s="9"/>
      <c r="E490" s="27"/>
      <c r="F490" s="9"/>
    </row>
    <row r="491" spans="1:6" x14ac:dyDescent="0.2">
      <c r="A491" s="9"/>
      <c r="B491" s="9"/>
      <c r="C491" s="27"/>
      <c r="D491" s="9"/>
      <c r="E491" s="27"/>
      <c r="F491" s="9"/>
    </row>
    <row r="492" spans="1:6" x14ac:dyDescent="0.2">
      <c r="A492" s="9"/>
      <c r="B492" s="9"/>
      <c r="C492" s="27"/>
      <c r="D492" s="9"/>
      <c r="E492" s="27"/>
      <c r="F492" s="9"/>
    </row>
    <row r="493" spans="1:6" x14ac:dyDescent="0.2">
      <c r="A493" s="9"/>
      <c r="B493" s="9"/>
      <c r="C493" s="27"/>
      <c r="D493" s="9"/>
      <c r="E493" s="27"/>
      <c r="F493" s="9"/>
    </row>
    <row r="494" spans="1:6" x14ac:dyDescent="0.2">
      <c r="A494" s="9"/>
      <c r="B494" s="9"/>
      <c r="C494" s="27"/>
      <c r="D494" s="9"/>
      <c r="E494" s="27"/>
      <c r="F494" s="9"/>
    </row>
    <row r="495" spans="1:6" x14ac:dyDescent="0.2">
      <c r="A495" s="9"/>
      <c r="B495" s="9"/>
      <c r="C495" s="27"/>
      <c r="D495" s="9"/>
      <c r="E495" s="27"/>
      <c r="F495" s="9"/>
    </row>
    <row r="496" spans="1:6" x14ac:dyDescent="0.2">
      <c r="A496" s="9"/>
      <c r="B496" s="9"/>
      <c r="C496" s="27"/>
      <c r="D496" s="9"/>
      <c r="E496" s="27"/>
      <c r="F496" s="9"/>
    </row>
    <row r="497" spans="1:6" x14ac:dyDescent="0.2">
      <c r="A497" s="9"/>
      <c r="B497" s="9"/>
      <c r="C497" s="27"/>
      <c r="D497" s="9"/>
      <c r="E497" s="27"/>
      <c r="F497" s="9"/>
    </row>
    <row r="498" spans="1:6" x14ac:dyDescent="0.2">
      <c r="A498" s="9"/>
      <c r="B498" s="9"/>
      <c r="C498" s="27"/>
      <c r="D498" s="9"/>
      <c r="E498" s="27"/>
      <c r="F498" s="9"/>
    </row>
    <row r="499" spans="1:6" x14ac:dyDescent="0.2">
      <c r="A499" s="9"/>
      <c r="B499" s="9"/>
      <c r="C499" s="27"/>
      <c r="D499" s="9"/>
      <c r="E499" s="27"/>
      <c r="F499" s="9"/>
    </row>
    <row r="500" spans="1:6" x14ac:dyDescent="0.2">
      <c r="A500" s="9"/>
      <c r="B500" s="9"/>
      <c r="C500" s="27"/>
      <c r="D500" s="9"/>
      <c r="E500" s="27"/>
      <c r="F500" s="9"/>
    </row>
    <row r="501" spans="1:6" x14ac:dyDescent="0.2">
      <c r="A501" s="9"/>
      <c r="B501" s="9"/>
      <c r="C501" s="27"/>
      <c r="D501" s="9"/>
      <c r="E501" s="27"/>
      <c r="F501" s="9"/>
    </row>
    <row r="502" spans="1:6" x14ac:dyDescent="0.2">
      <c r="A502" s="9"/>
      <c r="B502" s="9"/>
      <c r="C502" s="27"/>
      <c r="D502" s="9"/>
      <c r="E502" s="27"/>
      <c r="F502" s="9"/>
    </row>
    <row r="503" spans="1:6" x14ac:dyDescent="0.2">
      <c r="A503" s="9"/>
      <c r="B503" s="9"/>
      <c r="C503" s="27"/>
      <c r="D503" s="9"/>
      <c r="E503" s="27"/>
      <c r="F503" s="9"/>
    </row>
    <row r="504" spans="1:6" x14ac:dyDescent="0.2">
      <c r="A504" s="9"/>
      <c r="B504" s="9"/>
      <c r="C504" s="27"/>
      <c r="D504" s="9"/>
      <c r="E504" s="27"/>
      <c r="F504" s="9"/>
    </row>
    <row r="505" spans="1:6" x14ac:dyDescent="0.2">
      <c r="A505" s="9"/>
      <c r="B505" s="9"/>
      <c r="C505" s="27"/>
      <c r="D505" s="9"/>
      <c r="E505" s="27"/>
      <c r="F505" s="9"/>
    </row>
    <row r="506" spans="1:6" x14ac:dyDescent="0.2">
      <c r="A506" s="9"/>
      <c r="B506" s="9"/>
      <c r="C506" s="27"/>
      <c r="D506" s="9"/>
      <c r="E506" s="27"/>
      <c r="F506" s="9"/>
    </row>
    <row r="507" spans="1:6" x14ac:dyDescent="0.2">
      <c r="A507" s="9"/>
      <c r="B507" s="9"/>
      <c r="C507" s="27"/>
      <c r="D507" s="9"/>
      <c r="E507" s="27"/>
      <c r="F507" s="9"/>
    </row>
    <row r="508" spans="1:6" x14ac:dyDescent="0.2">
      <c r="A508" s="9"/>
      <c r="B508" s="9"/>
      <c r="C508" s="27"/>
      <c r="D508" s="9"/>
      <c r="E508" s="27"/>
      <c r="F508" s="9"/>
    </row>
    <row r="509" spans="1:6" x14ac:dyDescent="0.2">
      <c r="A509" s="9"/>
      <c r="B509" s="9"/>
      <c r="C509" s="27"/>
      <c r="D509" s="9"/>
      <c r="E509" s="27"/>
      <c r="F509" s="9"/>
    </row>
    <row r="510" spans="1:6" x14ac:dyDescent="0.2">
      <c r="A510" s="9"/>
      <c r="B510" s="9"/>
      <c r="C510" s="27"/>
      <c r="D510" s="9"/>
      <c r="E510" s="27"/>
      <c r="F510" s="9"/>
    </row>
    <row r="511" spans="1:6" x14ac:dyDescent="0.2">
      <c r="A511" s="9"/>
      <c r="B511" s="9"/>
      <c r="C511" s="27"/>
      <c r="D511" s="9"/>
      <c r="E511" s="27"/>
      <c r="F511" s="9"/>
    </row>
    <row r="512" spans="1:6" x14ac:dyDescent="0.2">
      <c r="A512" s="9"/>
      <c r="B512" s="9"/>
      <c r="C512" s="27"/>
      <c r="D512" s="9"/>
      <c r="E512" s="27"/>
      <c r="F512" s="9"/>
    </row>
    <row r="513" spans="1:6" x14ac:dyDescent="0.2">
      <c r="A513" s="9"/>
      <c r="B513" s="9"/>
      <c r="C513" s="27"/>
      <c r="D513" s="9"/>
      <c r="E513" s="27"/>
      <c r="F513" s="9"/>
    </row>
    <row r="514" spans="1:6" x14ac:dyDescent="0.2">
      <c r="A514" s="9"/>
      <c r="B514" s="9"/>
      <c r="C514" s="27"/>
      <c r="D514" s="9"/>
      <c r="E514" s="27"/>
      <c r="F514" s="9"/>
    </row>
    <row r="515" spans="1:6" x14ac:dyDescent="0.2">
      <c r="A515" s="9"/>
      <c r="B515" s="9"/>
      <c r="C515" s="27"/>
      <c r="D515" s="9"/>
      <c r="E515" s="27"/>
      <c r="F515" s="9"/>
    </row>
    <row r="516" spans="1:6" x14ac:dyDescent="0.2">
      <c r="A516" s="9"/>
      <c r="B516" s="9"/>
      <c r="C516" s="27"/>
      <c r="D516" s="9"/>
      <c r="E516" s="27"/>
      <c r="F516" s="9"/>
    </row>
    <row r="517" spans="1:6" x14ac:dyDescent="0.2">
      <c r="A517" s="9"/>
      <c r="B517" s="9"/>
      <c r="C517" s="27"/>
      <c r="D517" s="9"/>
      <c r="E517" s="27"/>
      <c r="F517" s="9"/>
    </row>
    <row r="518" spans="1:6" x14ac:dyDescent="0.2">
      <c r="A518" s="9"/>
      <c r="B518" s="9"/>
      <c r="C518" s="27"/>
      <c r="D518" s="9"/>
      <c r="E518" s="27"/>
      <c r="F518" s="9"/>
    </row>
    <row r="519" spans="1:6" x14ac:dyDescent="0.2">
      <c r="A519" s="9"/>
      <c r="B519" s="9"/>
      <c r="C519" s="27"/>
      <c r="D519" s="9"/>
      <c r="E519" s="27"/>
      <c r="F519" s="9"/>
    </row>
    <row r="520" spans="1:6" x14ac:dyDescent="0.2">
      <c r="A520" s="9"/>
      <c r="B520" s="9"/>
      <c r="C520" s="27"/>
      <c r="D520" s="9"/>
      <c r="E520" s="27"/>
      <c r="F520" s="9"/>
    </row>
    <row r="521" spans="1:6" x14ac:dyDescent="0.2">
      <c r="A521" s="9"/>
      <c r="B521" s="9"/>
      <c r="C521" s="27"/>
      <c r="D521" s="9"/>
      <c r="E521" s="27"/>
      <c r="F521" s="9"/>
    </row>
    <row r="522" spans="1:6" x14ac:dyDescent="0.2">
      <c r="A522" s="9"/>
      <c r="B522" s="9"/>
      <c r="C522" s="27"/>
      <c r="D522" s="9"/>
      <c r="E522" s="27"/>
      <c r="F522" s="9"/>
    </row>
    <row r="523" spans="1:6" x14ac:dyDescent="0.2">
      <c r="A523" s="9"/>
      <c r="B523" s="9"/>
      <c r="C523" s="27"/>
      <c r="D523" s="9"/>
      <c r="E523" s="27"/>
      <c r="F523" s="9"/>
    </row>
    <row r="524" spans="1:6" x14ac:dyDescent="0.2">
      <c r="A524" s="9"/>
      <c r="B524" s="9"/>
      <c r="C524" s="27"/>
      <c r="D524" s="9"/>
      <c r="E524" s="27"/>
      <c r="F524" s="9"/>
    </row>
    <row r="525" spans="1:6" x14ac:dyDescent="0.2">
      <c r="A525" s="9"/>
      <c r="B525" s="9"/>
      <c r="C525" s="27"/>
      <c r="D525" s="9"/>
      <c r="E525" s="27"/>
      <c r="F525" s="9"/>
    </row>
    <row r="526" spans="1:6" x14ac:dyDescent="0.2">
      <c r="A526" s="9"/>
      <c r="B526" s="9"/>
      <c r="C526" s="27"/>
      <c r="D526" s="9"/>
      <c r="E526" s="27"/>
      <c r="F526" s="9"/>
    </row>
    <row r="527" spans="1:6" x14ac:dyDescent="0.2">
      <c r="A527" s="9"/>
      <c r="B527" s="9"/>
      <c r="C527" s="27"/>
      <c r="D527" s="9"/>
      <c r="E527" s="27"/>
      <c r="F527" s="9"/>
    </row>
    <row r="528" spans="1:6" x14ac:dyDescent="0.2">
      <c r="A528" s="9"/>
      <c r="B528" s="9"/>
      <c r="C528" s="27"/>
      <c r="D528" s="9"/>
      <c r="E528" s="27"/>
      <c r="F528" s="9"/>
    </row>
    <row r="529" spans="1:6" x14ac:dyDescent="0.2">
      <c r="A529" s="9"/>
      <c r="B529" s="9"/>
      <c r="C529" s="27"/>
      <c r="D529" s="9"/>
      <c r="E529" s="27"/>
      <c r="F529" s="9"/>
    </row>
    <row r="530" spans="1:6" x14ac:dyDescent="0.2">
      <c r="A530" s="9"/>
      <c r="B530" s="9"/>
      <c r="C530" s="27"/>
      <c r="D530" s="9"/>
      <c r="E530" s="27"/>
      <c r="F530" s="9"/>
    </row>
    <row r="531" spans="1:6" x14ac:dyDescent="0.2">
      <c r="A531" s="9"/>
      <c r="B531" s="9"/>
      <c r="C531" s="27"/>
      <c r="D531" s="9"/>
      <c r="E531" s="27"/>
      <c r="F531" s="9"/>
    </row>
    <row r="532" spans="1:6" x14ac:dyDescent="0.2">
      <c r="A532" s="9"/>
      <c r="B532" s="9"/>
      <c r="C532" s="27"/>
      <c r="D532" s="9"/>
      <c r="E532" s="27"/>
      <c r="F532" s="9"/>
    </row>
    <row r="533" spans="1:6" x14ac:dyDescent="0.2">
      <c r="A533" s="9"/>
      <c r="B533" s="9"/>
      <c r="C533" s="27"/>
      <c r="D533" s="9"/>
      <c r="E533" s="27"/>
      <c r="F533" s="9"/>
    </row>
    <row r="534" spans="1:6" x14ac:dyDescent="0.2">
      <c r="A534" s="9"/>
      <c r="B534" s="9"/>
      <c r="C534" s="27"/>
      <c r="D534" s="9"/>
      <c r="E534" s="27"/>
      <c r="F534" s="9"/>
    </row>
    <row r="535" spans="1:6" x14ac:dyDescent="0.2">
      <c r="A535" s="9"/>
      <c r="B535" s="9"/>
      <c r="C535" s="27"/>
      <c r="D535" s="9"/>
      <c r="E535" s="27"/>
      <c r="F535" s="9"/>
    </row>
    <row r="536" spans="1:6" x14ac:dyDescent="0.2">
      <c r="A536" s="9"/>
      <c r="B536" s="9"/>
      <c r="C536" s="27"/>
      <c r="D536" s="9"/>
      <c r="E536" s="27"/>
      <c r="F536" s="9"/>
    </row>
    <row r="537" spans="1:6" x14ac:dyDescent="0.2">
      <c r="A537" s="9"/>
      <c r="B537" s="9"/>
      <c r="C537" s="27"/>
      <c r="D537" s="9"/>
      <c r="E537" s="27"/>
      <c r="F537" s="9"/>
    </row>
    <row r="538" spans="1:6" x14ac:dyDescent="0.2">
      <c r="A538" s="9"/>
      <c r="B538" s="9"/>
      <c r="C538" s="27"/>
      <c r="D538" s="9"/>
      <c r="E538" s="27"/>
      <c r="F538" s="9"/>
    </row>
    <row r="539" spans="1:6" x14ac:dyDescent="0.2">
      <c r="A539" s="9"/>
      <c r="B539" s="9"/>
      <c r="C539" s="27"/>
      <c r="D539" s="9"/>
      <c r="E539" s="27"/>
      <c r="F539" s="9"/>
    </row>
    <row r="540" spans="1:6" x14ac:dyDescent="0.2">
      <c r="A540" s="9"/>
      <c r="B540" s="9"/>
      <c r="C540" s="27"/>
      <c r="D540" s="9"/>
      <c r="E540" s="27"/>
      <c r="F540" s="9"/>
    </row>
    <row r="541" spans="1:6" x14ac:dyDescent="0.2">
      <c r="A541" s="9"/>
      <c r="B541" s="9"/>
      <c r="C541" s="27"/>
      <c r="D541" s="9"/>
      <c r="E541" s="27"/>
      <c r="F541" s="9"/>
    </row>
    <row r="542" spans="1:6" x14ac:dyDescent="0.2">
      <c r="A542" s="9"/>
      <c r="B542" s="9"/>
      <c r="C542" s="27"/>
      <c r="D542" s="9"/>
      <c r="E542" s="27"/>
      <c r="F542" s="9"/>
    </row>
    <row r="543" spans="1:6" x14ac:dyDescent="0.2">
      <c r="A543" s="9"/>
      <c r="B543" s="9"/>
      <c r="C543" s="27"/>
      <c r="D543" s="9"/>
      <c r="E543" s="27"/>
      <c r="F543" s="9"/>
    </row>
    <row r="544" spans="1:6" x14ac:dyDescent="0.2">
      <c r="A544" s="9"/>
      <c r="B544" s="9"/>
      <c r="C544" s="27"/>
      <c r="D544" s="9"/>
      <c r="E544" s="27"/>
      <c r="F544" s="9"/>
    </row>
    <row r="545" spans="1:6" x14ac:dyDescent="0.2">
      <c r="A545" s="9"/>
      <c r="B545" s="9"/>
      <c r="C545" s="27"/>
      <c r="D545" s="9"/>
      <c r="E545" s="27"/>
      <c r="F545" s="9"/>
    </row>
    <row r="546" spans="1:6" x14ac:dyDescent="0.2">
      <c r="A546" s="9"/>
      <c r="B546" s="9"/>
      <c r="C546" s="27"/>
      <c r="D546" s="9"/>
      <c r="E546" s="27"/>
      <c r="F546" s="9"/>
    </row>
    <row r="547" spans="1:6" x14ac:dyDescent="0.2">
      <c r="A547" s="9"/>
      <c r="B547" s="9"/>
      <c r="C547" s="27"/>
      <c r="D547" s="9"/>
      <c r="E547" s="27"/>
      <c r="F547" s="9"/>
    </row>
    <row r="548" spans="1:6" x14ac:dyDescent="0.2">
      <c r="A548" s="9"/>
      <c r="B548" s="9"/>
      <c r="C548" s="27"/>
      <c r="D548" s="9"/>
      <c r="E548" s="27"/>
      <c r="F548" s="9"/>
    </row>
    <row r="549" spans="1:6" x14ac:dyDescent="0.2">
      <c r="A549" s="9"/>
      <c r="B549" s="9"/>
      <c r="C549" s="27"/>
      <c r="D549" s="9"/>
      <c r="E549" s="27"/>
      <c r="F549" s="9"/>
    </row>
    <row r="550" spans="1:6" x14ac:dyDescent="0.2">
      <c r="A550" s="9"/>
      <c r="B550" s="9"/>
      <c r="C550" s="27"/>
      <c r="D550" s="9"/>
      <c r="E550" s="27"/>
      <c r="F550" s="9"/>
    </row>
    <row r="551" spans="1:6" x14ac:dyDescent="0.2">
      <c r="A551" s="9"/>
      <c r="B551" s="9"/>
      <c r="C551" s="27"/>
      <c r="D551" s="9"/>
      <c r="E551" s="27"/>
      <c r="F551" s="9"/>
    </row>
    <row r="552" spans="1:6" x14ac:dyDescent="0.2">
      <c r="A552" s="9"/>
      <c r="B552" s="9"/>
      <c r="C552" s="27"/>
      <c r="D552" s="9"/>
      <c r="E552" s="27"/>
      <c r="F552" s="9"/>
    </row>
    <row r="553" spans="1:6" x14ac:dyDescent="0.2">
      <c r="A553" s="9"/>
      <c r="B553" s="9"/>
      <c r="C553" s="27"/>
      <c r="D553" s="9"/>
      <c r="E553" s="27"/>
      <c r="F553" s="9"/>
    </row>
    <row r="554" spans="1:6" x14ac:dyDescent="0.2">
      <c r="A554" s="9"/>
      <c r="B554" s="9"/>
      <c r="C554" s="27"/>
      <c r="D554" s="9"/>
      <c r="E554" s="27"/>
      <c r="F554" s="9"/>
    </row>
    <row r="555" spans="1:6" x14ac:dyDescent="0.2">
      <c r="A555" s="9"/>
      <c r="B555" s="9"/>
      <c r="C555" s="27"/>
      <c r="D555" s="9"/>
      <c r="E555" s="27"/>
      <c r="F555" s="9"/>
    </row>
    <row r="556" spans="1:6" x14ac:dyDescent="0.2">
      <c r="A556" s="9"/>
      <c r="B556" s="9"/>
      <c r="C556" s="27"/>
      <c r="D556" s="9"/>
      <c r="E556" s="27"/>
      <c r="F556" s="9"/>
    </row>
    <row r="557" spans="1:6" x14ac:dyDescent="0.2">
      <c r="A557" s="9"/>
      <c r="B557" s="9"/>
      <c r="C557" s="27"/>
      <c r="D557" s="9"/>
      <c r="E557" s="27"/>
      <c r="F557" s="9"/>
    </row>
    <row r="558" spans="1:6" x14ac:dyDescent="0.2">
      <c r="A558" s="9"/>
      <c r="B558" s="9"/>
      <c r="C558" s="27"/>
      <c r="D558" s="9"/>
      <c r="E558" s="27"/>
      <c r="F558" s="9"/>
    </row>
    <row r="559" spans="1:6" x14ac:dyDescent="0.2">
      <c r="A559" s="9"/>
      <c r="B559" s="9"/>
      <c r="C559" s="27"/>
      <c r="D559" s="9"/>
      <c r="E559" s="27"/>
      <c r="F559" s="9"/>
    </row>
    <row r="560" spans="1:6" x14ac:dyDescent="0.2">
      <c r="A560" s="9"/>
      <c r="B560" s="9"/>
      <c r="C560" s="27"/>
      <c r="D560" s="9"/>
      <c r="E560" s="27"/>
      <c r="F560" s="9"/>
    </row>
    <row r="561" spans="1:6" x14ac:dyDescent="0.2">
      <c r="A561" s="9"/>
      <c r="B561" s="9"/>
      <c r="C561" s="27"/>
      <c r="D561" s="9"/>
      <c r="E561" s="27"/>
      <c r="F561" s="9"/>
    </row>
    <row r="562" spans="1:6" x14ac:dyDescent="0.2">
      <c r="A562" s="9"/>
      <c r="B562" s="9"/>
      <c r="C562" s="27"/>
      <c r="D562" s="9"/>
      <c r="E562" s="27"/>
      <c r="F562" s="9"/>
    </row>
    <row r="563" spans="1:6" x14ac:dyDescent="0.2">
      <c r="A563" s="9"/>
      <c r="B563" s="9"/>
      <c r="C563" s="27"/>
      <c r="D563" s="9"/>
      <c r="E563" s="27"/>
      <c r="F563" s="9"/>
    </row>
    <row r="564" spans="1:6" x14ac:dyDescent="0.2">
      <c r="A564" s="9"/>
      <c r="B564" s="9"/>
      <c r="C564" s="27"/>
      <c r="D564" s="9"/>
      <c r="E564" s="27"/>
      <c r="F564" s="9"/>
    </row>
    <row r="565" spans="1:6" x14ac:dyDescent="0.2">
      <c r="A565" s="9"/>
      <c r="B565" s="9"/>
      <c r="C565" s="27"/>
      <c r="D565" s="9"/>
      <c r="E565" s="27"/>
      <c r="F565" s="9"/>
    </row>
    <row r="566" spans="1:6" x14ac:dyDescent="0.2">
      <c r="A566" s="9"/>
      <c r="B566" s="9"/>
      <c r="C566" s="27"/>
      <c r="D566" s="9"/>
      <c r="E566" s="27"/>
      <c r="F566" s="9"/>
    </row>
    <row r="567" spans="1:6" x14ac:dyDescent="0.2">
      <c r="A567" s="9"/>
      <c r="B567" s="9"/>
      <c r="C567" s="27"/>
      <c r="D567" s="9"/>
      <c r="E567" s="27"/>
      <c r="F567" s="9"/>
    </row>
    <row r="568" spans="1:6" x14ac:dyDescent="0.2">
      <c r="A568" s="9"/>
      <c r="B568" s="9"/>
      <c r="C568" s="27"/>
      <c r="D568" s="9"/>
      <c r="E568" s="27"/>
      <c r="F568" s="9"/>
    </row>
    <row r="569" spans="1:6" x14ac:dyDescent="0.2">
      <c r="A569" s="9"/>
      <c r="B569" s="9"/>
      <c r="C569" s="27"/>
      <c r="D569" s="9"/>
      <c r="E569" s="27"/>
      <c r="F569" s="9"/>
    </row>
    <row r="570" spans="1:6" x14ac:dyDescent="0.2">
      <c r="A570" s="9"/>
      <c r="B570" s="9"/>
      <c r="C570" s="27"/>
      <c r="D570" s="9"/>
      <c r="E570" s="27"/>
      <c r="F570" s="9"/>
    </row>
    <row r="571" spans="1:6" x14ac:dyDescent="0.2">
      <c r="A571" s="9"/>
      <c r="B571" s="9"/>
      <c r="C571" s="27"/>
      <c r="D571" s="9"/>
      <c r="E571" s="27"/>
      <c r="F571" s="9"/>
    </row>
    <row r="572" spans="1:6" x14ac:dyDescent="0.2">
      <c r="A572" s="9"/>
      <c r="B572" s="9"/>
      <c r="C572" s="27"/>
      <c r="D572" s="9"/>
      <c r="E572" s="27"/>
      <c r="F572" s="9"/>
    </row>
    <row r="573" spans="1:6" x14ac:dyDescent="0.2">
      <c r="A573" s="9"/>
      <c r="B573" s="9"/>
      <c r="C573" s="27"/>
      <c r="D573" s="9"/>
      <c r="E573" s="27"/>
      <c r="F573" s="9"/>
    </row>
    <row r="574" spans="1:6" x14ac:dyDescent="0.2">
      <c r="A574" s="9"/>
      <c r="B574" s="9"/>
      <c r="C574" s="27"/>
      <c r="D574" s="9"/>
      <c r="E574" s="27"/>
      <c r="F574" s="9"/>
    </row>
    <row r="575" spans="1:6" x14ac:dyDescent="0.2">
      <c r="A575" s="9"/>
      <c r="B575" s="9"/>
      <c r="C575" s="27"/>
      <c r="D575" s="9"/>
      <c r="E575" s="27"/>
      <c r="F575" s="9"/>
    </row>
    <row r="576" spans="1:6" x14ac:dyDescent="0.2">
      <c r="A576" s="9"/>
      <c r="B576" s="9"/>
      <c r="C576" s="27"/>
      <c r="D576" s="9"/>
      <c r="E576" s="27"/>
      <c r="F576" s="9"/>
    </row>
    <row r="577" spans="1:6" x14ac:dyDescent="0.2">
      <c r="A577" s="9"/>
      <c r="B577" s="9"/>
      <c r="C577" s="27"/>
      <c r="D577" s="9"/>
      <c r="E577" s="27"/>
      <c r="F577" s="9"/>
    </row>
    <row r="578" spans="1:6" x14ac:dyDescent="0.2">
      <c r="A578" s="9"/>
      <c r="B578" s="9"/>
      <c r="C578" s="27"/>
      <c r="D578" s="9"/>
      <c r="E578" s="27"/>
      <c r="F578" s="9"/>
    </row>
    <row r="579" spans="1:6" x14ac:dyDescent="0.2">
      <c r="A579" s="9"/>
      <c r="B579" s="9"/>
      <c r="C579" s="27"/>
      <c r="D579" s="9"/>
      <c r="E579" s="27"/>
      <c r="F579" s="9"/>
    </row>
    <row r="580" spans="1:6" x14ac:dyDescent="0.2">
      <c r="A580" s="9"/>
      <c r="B580" s="9"/>
      <c r="C580" s="27"/>
      <c r="D580" s="9"/>
      <c r="E580" s="27"/>
      <c r="F580" s="9"/>
    </row>
    <row r="581" spans="1:6" x14ac:dyDescent="0.2">
      <c r="A581" s="9"/>
      <c r="B581" s="9"/>
      <c r="C581" s="27"/>
      <c r="D581" s="9"/>
      <c r="E581" s="27"/>
      <c r="F581" s="9"/>
    </row>
    <row r="582" spans="1:6" x14ac:dyDescent="0.2">
      <c r="A582" s="9"/>
      <c r="B582" s="9"/>
      <c r="C582" s="27"/>
      <c r="D582" s="9"/>
      <c r="E582" s="27"/>
      <c r="F582" s="9"/>
    </row>
    <row r="583" spans="1:6" x14ac:dyDescent="0.2">
      <c r="A583" s="9"/>
      <c r="B583" s="9"/>
      <c r="C583" s="27"/>
      <c r="D583" s="9"/>
      <c r="E583" s="27"/>
      <c r="F583" s="9"/>
    </row>
    <row r="584" spans="1:6" x14ac:dyDescent="0.2">
      <c r="A584" s="9"/>
      <c r="B584" s="9"/>
      <c r="C584" s="27"/>
      <c r="D584" s="9"/>
      <c r="E584" s="27"/>
      <c r="F584" s="9"/>
    </row>
    <row r="585" spans="1:6" x14ac:dyDescent="0.2">
      <c r="A585" s="9"/>
      <c r="B585" s="9"/>
      <c r="C585" s="27"/>
      <c r="D585" s="9"/>
      <c r="E585" s="27"/>
      <c r="F585" s="9"/>
    </row>
    <row r="586" spans="1:6" x14ac:dyDescent="0.2">
      <c r="A586" s="9"/>
      <c r="B586" s="9"/>
      <c r="C586" s="27"/>
      <c r="D586" s="9"/>
      <c r="E586" s="27"/>
      <c r="F586" s="9"/>
    </row>
    <row r="587" spans="1:6" x14ac:dyDescent="0.2">
      <c r="A587" s="9"/>
      <c r="B587" s="9"/>
      <c r="C587" s="27"/>
      <c r="D587" s="9"/>
      <c r="E587" s="27"/>
      <c r="F587" s="9"/>
    </row>
    <row r="588" spans="1:6" x14ac:dyDescent="0.2">
      <c r="A588" s="9"/>
      <c r="B588" s="9"/>
      <c r="C588" s="27"/>
      <c r="D588" s="9"/>
      <c r="E588" s="27"/>
      <c r="F588" s="9"/>
    </row>
    <row r="589" spans="1:6" x14ac:dyDescent="0.2">
      <c r="A589" s="9"/>
      <c r="B589" s="9"/>
      <c r="C589" s="27"/>
      <c r="D589" s="9"/>
      <c r="E589" s="27"/>
      <c r="F589" s="9"/>
    </row>
    <row r="590" spans="1:6" x14ac:dyDescent="0.2">
      <c r="A590" s="9"/>
      <c r="B590" s="9"/>
      <c r="C590" s="27"/>
      <c r="D590" s="9"/>
      <c r="E590" s="27"/>
      <c r="F590" s="9"/>
    </row>
    <row r="591" spans="1:6" x14ac:dyDescent="0.2">
      <c r="A591" s="9"/>
      <c r="B591" s="9"/>
      <c r="C591" s="27"/>
      <c r="D591" s="9"/>
      <c r="E591" s="27"/>
      <c r="F591" s="9"/>
    </row>
    <row r="592" spans="1:6" x14ac:dyDescent="0.2">
      <c r="A592" s="9"/>
      <c r="B592" s="9"/>
      <c r="C592" s="27"/>
      <c r="D592" s="9"/>
      <c r="E592" s="27"/>
      <c r="F592" s="9"/>
    </row>
    <row r="593" spans="1:6" x14ac:dyDescent="0.2">
      <c r="A593" s="9"/>
      <c r="B593" s="9"/>
      <c r="C593" s="27"/>
      <c r="D593" s="9"/>
      <c r="E593" s="27"/>
      <c r="F593" s="9"/>
    </row>
    <row r="594" spans="1:6" x14ac:dyDescent="0.2">
      <c r="A594" s="9"/>
      <c r="B594" s="9"/>
      <c r="C594" s="27"/>
      <c r="D594" s="9"/>
      <c r="E594" s="27"/>
      <c r="F594" s="9"/>
    </row>
    <row r="595" spans="1:6" x14ac:dyDescent="0.2">
      <c r="A595" s="9"/>
      <c r="B595" s="9"/>
      <c r="C595" s="27"/>
      <c r="D595" s="9"/>
      <c r="E595" s="27"/>
      <c r="F595" s="9"/>
    </row>
    <row r="596" spans="1:6" x14ac:dyDescent="0.2">
      <c r="A596" s="9"/>
      <c r="B596" s="9"/>
      <c r="C596" s="27"/>
      <c r="D596" s="9"/>
      <c r="E596" s="27"/>
      <c r="F596" s="9"/>
    </row>
    <row r="597" spans="1:6" x14ac:dyDescent="0.2">
      <c r="A597" s="9"/>
      <c r="B597" s="9"/>
      <c r="C597" s="27"/>
      <c r="D597" s="9"/>
      <c r="E597" s="27"/>
      <c r="F597" s="9"/>
    </row>
    <row r="598" spans="1:6" x14ac:dyDescent="0.2">
      <c r="A598" s="9"/>
      <c r="B598" s="9"/>
      <c r="C598" s="27"/>
      <c r="D598" s="9"/>
      <c r="E598" s="27"/>
      <c r="F598" s="9"/>
    </row>
    <row r="599" spans="1:6" x14ac:dyDescent="0.2">
      <c r="A599" s="9"/>
      <c r="B599" s="9"/>
      <c r="C599" s="27"/>
      <c r="D599" s="9"/>
      <c r="E599" s="27"/>
      <c r="F599" s="9"/>
    </row>
    <row r="600" spans="1:6" x14ac:dyDescent="0.2">
      <c r="A600" s="9"/>
      <c r="B600" s="9"/>
      <c r="C600" s="27"/>
      <c r="D600" s="9"/>
      <c r="E600" s="27"/>
      <c r="F600" s="9"/>
    </row>
    <row r="601" spans="1:6" x14ac:dyDescent="0.2">
      <c r="A601" s="9"/>
      <c r="B601" s="9"/>
      <c r="C601" s="27"/>
      <c r="D601" s="9"/>
      <c r="E601" s="27"/>
      <c r="F601" s="9"/>
    </row>
    <row r="602" spans="1:6" x14ac:dyDescent="0.2">
      <c r="A602" s="9"/>
      <c r="B602" s="9"/>
      <c r="C602" s="27"/>
      <c r="D602" s="9"/>
      <c r="E602" s="27"/>
      <c r="F602" s="9"/>
    </row>
    <row r="603" spans="1:6" x14ac:dyDescent="0.2">
      <c r="A603" s="9"/>
      <c r="B603" s="9"/>
      <c r="C603" s="27"/>
      <c r="D603" s="9"/>
      <c r="E603" s="27"/>
      <c r="F603" s="9"/>
    </row>
    <row r="604" spans="1:6" x14ac:dyDescent="0.2">
      <c r="A604" s="9"/>
      <c r="B604" s="9"/>
      <c r="C604" s="27"/>
      <c r="D604" s="9"/>
      <c r="E604" s="27"/>
      <c r="F604" s="9"/>
    </row>
    <row r="605" spans="1:6" x14ac:dyDescent="0.2">
      <c r="A605" s="9"/>
      <c r="B605" s="9"/>
      <c r="C605" s="27"/>
      <c r="D605" s="9"/>
      <c r="E605" s="27"/>
      <c r="F605" s="9"/>
    </row>
    <row r="606" spans="1:6" x14ac:dyDescent="0.2">
      <c r="A606" s="9"/>
      <c r="B606" s="9"/>
      <c r="C606" s="27"/>
      <c r="D606" s="9"/>
      <c r="E606" s="27"/>
      <c r="F606" s="9"/>
    </row>
    <row r="607" spans="1:6" x14ac:dyDescent="0.2">
      <c r="A607" s="9"/>
      <c r="B607" s="9"/>
      <c r="C607" s="27"/>
      <c r="D607" s="9"/>
      <c r="E607" s="27"/>
      <c r="F607" s="9"/>
    </row>
    <row r="608" spans="1:6" x14ac:dyDescent="0.2">
      <c r="A608" s="9"/>
      <c r="B608" s="9"/>
      <c r="C608" s="27"/>
      <c r="D608" s="9"/>
      <c r="E608" s="27"/>
      <c r="F608" s="9"/>
    </row>
    <row r="609" spans="1:6" x14ac:dyDescent="0.2">
      <c r="A609" s="9"/>
      <c r="B609" s="9"/>
      <c r="C609" s="27"/>
      <c r="D609" s="9"/>
      <c r="E609" s="27"/>
      <c r="F609" s="9"/>
    </row>
    <row r="610" spans="1:6" x14ac:dyDescent="0.2">
      <c r="A610" s="9"/>
      <c r="B610" s="9"/>
      <c r="C610" s="27"/>
      <c r="D610" s="9"/>
      <c r="E610" s="27"/>
      <c r="F610" s="9"/>
    </row>
    <row r="611" spans="1:6" x14ac:dyDescent="0.2">
      <c r="A611" s="9"/>
      <c r="B611" s="9"/>
      <c r="C611" s="27"/>
      <c r="D611" s="9"/>
      <c r="E611" s="27"/>
      <c r="F611" s="9"/>
    </row>
    <row r="612" spans="1:6" x14ac:dyDescent="0.2">
      <c r="A612" s="9"/>
      <c r="B612" s="9"/>
      <c r="C612" s="27"/>
      <c r="D612" s="9"/>
      <c r="E612" s="27"/>
      <c r="F612" s="9"/>
    </row>
    <row r="613" spans="1:6" x14ac:dyDescent="0.2">
      <c r="A613" s="9"/>
      <c r="B613" s="9"/>
      <c r="C613" s="27"/>
      <c r="D613" s="9"/>
      <c r="E613" s="27"/>
      <c r="F613" s="9"/>
    </row>
    <row r="614" spans="1:6" x14ac:dyDescent="0.2">
      <c r="A614" s="9"/>
      <c r="B614" s="9"/>
      <c r="C614" s="27"/>
      <c r="D614" s="9"/>
      <c r="E614" s="27"/>
      <c r="F614" s="9"/>
    </row>
    <row r="615" spans="1:6" x14ac:dyDescent="0.2">
      <c r="A615" s="9"/>
      <c r="B615" s="9"/>
      <c r="C615" s="27"/>
      <c r="D615" s="9"/>
      <c r="E615" s="27"/>
      <c r="F615" s="9"/>
    </row>
    <row r="616" spans="1:6" x14ac:dyDescent="0.2">
      <c r="A616" s="9"/>
      <c r="B616" s="9"/>
      <c r="C616" s="27"/>
      <c r="D616" s="9"/>
      <c r="E616" s="27"/>
      <c r="F616" s="9"/>
    </row>
    <row r="617" spans="1:6" x14ac:dyDescent="0.2">
      <c r="A617" s="9"/>
      <c r="B617" s="9"/>
      <c r="C617" s="27"/>
      <c r="D617" s="9"/>
      <c r="E617" s="27"/>
      <c r="F617" s="9"/>
    </row>
    <row r="618" spans="1:6" x14ac:dyDescent="0.2">
      <c r="A618" s="9"/>
      <c r="B618" s="9"/>
      <c r="C618" s="27"/>
      <c r="D618" s="9"/>
      <c r="E618" s="27"/>
      <c r="F618" s="9"/>
    </row>
    <row r="619" spans="1:6" x14ac:dyDescent="0.2">
      <c r="A619" s="9"/>
      <c r="B619" s="9"/>
      <c r="C619" s="27"/>
      <c r="D619" s="9"/>
      <c r="E619" s="27"/>
      <c r="F619" s="9"/>
    </row>
    <row r="620" spans="1:6" x14ac:dyDescent="0.2">
      <c r="A620" s="9"/>
      <c r="B620" s="9"/>
      <c r="C620" s="27"/>
      <c r="D620" s="9"/>
      <c r="E620" s="27"/>
      <c r="F620" s="9"/>
    </row>
    <row r="621" spans="1:6" x14ac:dyDescent="0.2">
      <c r="A621" s="9"/>
      <c r="B621" s="9"/>
      <c r="C621" s="27"/>
      <c r="D621" s="9"/>
      <c r="E621" s="27"/>
      <c r="F621" s="9"/>
    </row>
    <row r="622" spans="1:6" x14ac:dyDescent="0.2">
      <c r="A622" s="9"/>
      <c r="B622" s="9"/>
      <c r="C622" s="27"/>
      <c r="D622" s="9"/>
      <c r="E622" s="27"/>
      <c r="F622" s="9"/>
    </row>
    <row r="623" spans="1:6" x14ac:dyDescent="0.2">
      <c r="A623" s="9"/>
      <c r="B623" s="9"/>
      <c r="C623" s="27"/>
      <c r="D623" s="9"/>
      <c r="E623" s="27"/>
      <c r="F623" s="9"/>
    </row>
    <row r="624" spans="1:6" x14ac:dyDescent="0.2">
      <c r="A624" s="9"/>
      <c r="B624" s="9"/>
      <c r="C624" s="27"/>
      <c r="D624" s="9"/>
      <c r="E624" s="27"/>
      <c r="F624" s="9"/>
    </row>
    <row r="625" spans="1:6" x14ac:dyDescent="0.2">
      <c r="A625" s="9"/>
      <c r="B625" s="9"/>
      <c r="C625" s="27"/>
      <c r="D625" s="9"/>
      <c r="E625" s="27"/>
      <c r="F625" s="9"/>
    </row>
    <row r="626" spans="1:6" x14ac:dyDescent="0.2">
      <c r="A626" s="9"/>
      <c r="B626" s="9"/>
      <c r="C626" s="27"/>
      <c r="D626" s="9"/>
      <c r="E626" s="27"/>
      <c r="F626" s="9"/>
    </row>
    <row r="627" spans="1:6" x14ac:dyDescent="0.2">
      <c r="A627" s="9"/>
      <c r="B627" s="9"/>
      <c r="C627" s="27"/>
      <c r="D627" s="9"/>
      <c r="E627" s="27"/>
      <c r="F627" s="9"/>
    </row>
    <row r="628" spans="1:6" x14ac:dyDescent="0.2">
      <c r="A628" s="9"/>
      <c r="B628" s="9"/>
      <c r="C628" s="27"/>
      <c r="D628" s="9"/>
      <c r="E628" s="27"/>
      <c r="F628" s="9"/>
    </row>
    <row r="629" spans="1:6" x14ac:dyDescent="0.2">
      <c r="A629" s="9"/>
      <c r="B629" s="9"/>
      <c r="C629" s="27"/>
      <c r="D629" s="9"/>
      <c r="E629" s="27"/>
      <c r="F629" s="9"/>
    </row>
    <row r="630" spans="1:6" x14ac:dyDescent="0.2">
      <c r="A630" s="9"/>
      <c r="B630" s="9"/>
      <c r="C630" s="27"/>
      <c r="D630" s="9"/>
      <c r="E630" s="27"/>
      <c r="F630" s="9"/>
    </row>
    <row r="631" spans="1:6" x14ac:dyDescent="0.2">
      <c r="A631" s="9"/>
      <c r="B631" s="9"/>
      <c r="C631" s="27"/>
      <c r="D631" s="9"/>
      <c r="E631" s="27"/>
      <c r="F631" s="9"/>
    </row>
    <row r="632" spans="1:6" x14ac:dyDescent="0.2">
      <c r="A632" s="9"/>
      <c r="B632" s="9"/>
      <c r="C632" s="27"/>
      <c r="D632" s="9"/>
      <c r="E632" s="27"/>
      <c r="F632" s="9"/>
    </row>
    <row r="633" spans="1:6" x14ac:dyDescent="0.2">
      <c r="A633" s="9"/>
      <c r="B633" s="9"/>
      <c r="C633" s="27"/>
      <c r="D633" s="9"/>
      <c r="E633" s="27"/>
      <c r="F633" s="9"/>
    </row>
    <row r="634" spans="1:6" x14ac:dyDescent="0.2">
      <c r="A634" s="9"/>
      <c r="B634" s="9"/>
      <c r="C634" s="27"/>
      <c r="D634" s="9"/>
      <c r="E634" s="27"/>
      <c r="F634" s="9"/>
    </row>
    <row r="635" spans="1:6" x14ac:dyDescent="0.2">
      <c r="A635" s="9"/>
      <c r="B635" s="9"/>
      <c r="C635" s="27"/>
      <c r="D635" s="9"/>
      <c r="E635" s="27"/>
      <c r="F635" s="9"/>
    </row>
    <row r="636" spans="1:6" x14ac:dyDescent="0.2">
      <c r="A636" s="9"/>
      <c r="B636" s="9"/>
      <c r="C636" s="27"/>
      <c r="D636" s="9"/>
      <c r="E636" s="27"/>
      <c r="F636" s="9"/>
    </row>
    <row r="637" spans="1:6" x14ac:dyDescent="0.2">
      <c r="A637" s="9"/>
      <c r="B637" s="9"/>
      <c r="C637" s="27"/>
      <c r="D637" s="9"/>
      <c r="E637" s="27"/>
      <c r="F637" s="9"/>
    </row>
    <row r="638" spans="1:6" x14ac:dyDescent="0.2">
      <c r="A638" s="9"/>
      <c r="B638" s="9"/>
      <c r="C638" s="27"/>
      <c r="D638" s="9"/>
      <c r="E638" s="27"/>
      <c r="F638" s="9"/>
    </row>
    <row r="639" spans="1:6" x14ac:dyDescent="0.2">
      <c r="A639" s="9"/>
      <c r="B639" s="9"/>
      <c r="C639" s="27"/>
      <c r="D639" s="9"/>
      <c r="E639" s="27"/>
      <c r="F639" s="9"/>
    </row>
    <row r="640" spans="1:6" x14ac:dyDescent="0.2">
      <c r="A640" s="9"/>
      <c r="B640" s="9"/>
      <c r="C640" s="27"/>
      <c r="D640" s="9"/>
      <c r="E640" s="27"/>
      <c r="F640" s="9"/>
    </row>
    <row r="641" spans="1:6" x14ac:dyDescent="0.2">
      <c r="A641" s="9"/>
      <c r="B641" s="9"/>
      <c r="C641" s="27"/>
      <c r="D641" s="9"/>
      <c r="E641" s="27"/>
      <c r="F641" s="9"/>
    </row>
    <row r="642" spans="1:6" x14ac:dyDescent="0.2">
      <c r="A642" s="9"/>
      <c r="B642" s="9"/>
      <c r="C642" s="27"/>
      <c r="D642" s="9"/>
      <c r="E642" s="27"/>
      <c r="F642" s="9"/>
    </row>
    <row r="643" spans="1:6" x14ac:dyDescent="0.2">
      <c r="A643" s="9"/>
      <c r="B643" s="9"/>
      <c r="C643" s="27"/>
      <c r="D643" s="9"/>
      <c r="E643" s="27"/>
      <c r="F643" s="9"/>
    </row>
    <row r="644" spans="1:6" x14ac:dyDescent="0.2">
      <c r="A644" s="9"/>
      <c r="B644" s="9"/>
      <c r="C644" s="27"/>
      <c r="D644" s="9"/>
      <c r="E644" s="27"/>
      <c r="F644" s="9"/>
    </row>
    <row r="645" spans="1:6" x14ac:dyDescent="0.2">
      <c r="A645" s="9"/>
      <c r="B645" s="9"/>
      <c r="C645" s="27"/>
      <c r="D645" s="9"/>
      <c r="E645" s="27"/>
      <c r="F645" s="9"/>
    </row>
    <row r="646" spans="1:6" x14ac:dyDescent="0.2">
      <c r="A646" s="9"/>
      <c r="B646" s="9"/>
      <c r="C646" s="27"/>
      <c r="D646" s="9"/>
      <c r="E646" s="27"/>
      <c r="F646" s="9"/>
    </row>
    <row r="647" spans="1:6" x14ac:dyDescent="0.2">
      <c r="A647" s="9"/>
      <c r="B647" s="9"/>
      <c r="C647" s="27"/>
      <c r="D647" s="9"/>
      <c r="E647" s="27"/>
      <c r="F647" s="9"/>
    </row>
    <row r="648" spans="1:6" x14ac:dyDescent="0.2">
      <c r="A648" s="9"/>
      <c r="B648" s="9"/>
      <c r="C648" s="27"/>
      <c r="D648" s="9"/>
      <c r="E648" s="27"/>
      <c r="F648" s="9"/>
    </row>
    <row r="649" spans="1:6" x14ac:dyDescent="0.2">
      <c r="A649" s="9"/>
      <c r="B649" s="9"/>
      <c r="C649" s="27"/>
      <c r="D649" s="9"/>
      <c r="E649" s="27"/>
      <c r="F649" s="9"/>
    </row>
    <row r="650" spans="1:6" x14ac:dyDescent="0.2">
      <c r="A650" s="9"/>
      <c r="B650" s="9"/>
      <c r="C650" s="27"/>
      <c r="D650" s="9"/>
      <c r="E650" s="27"/>
      <c r="F650" s="9"/>
    </row>
    <row r="651" spans="1:6" x14ac:dyDescent="0.2">
      <c r="A651" s="9"/>
      <c r="B651" s="9"/>
      <c r="C651" s="27"/>
      <c r="D651" s="9"/>
      <c r="E651" s="27"/>
      <c r="F651" s="9"/>
    </row>
    <row r="652" spans="1:6" x14ac:dyDescent="0.2">
      <c r="A652" s="9"/>
      <c r="B652" s="9"/>
      <c r="C652" s="27"/>
      <c r="D652" s="9"/>
      <c r="E652" s="27"/>
      <c r="F652" s="9"/>
    </row>
    <row r="653" spans="1:6" x14ac:dyDescent="0.2">
      <c r="A653" s="9"/>
      <c r="B653" s="9"/>
      <c r="C653" s="27"/>
      <c r="D653" s="9"/>
      <c r="E653" s="27"/>
      <c r="F653" s="9"/>
    </row>
    <row r="654" spans="1:6" x14ac:dyDescent="0.2">
      <c r="A654" s="9"/>
      <c r="B654" s="9"/>
      <c r="C654" s="27"/>
      <c r="D654" s="9"/>
      <c r="E654" s="27"/>
      <c r="F654" s="9"/>
    </row>
    <row r="655" spans="1:6" x14ac:dyDescent="0.2">
      <c r="A655" s="9"/>
      <c r="B655" s="9"/>
      <c r="C655" s="27"/>
      <c r="D655" s="9"/>
      <c r="E655" s="27"/>
      <c r="F655" s="9"/>
    </row>
    <row r="656" spans="1:6" x14ac:dyDescent="0.2">
      <c r="A656" s="9"/>
      <c r="B656" s="9"/>
      <c r="C656" s="27"/>
      <c r="D656" s="9"/>
      <c r="E656" s="27"/>
      <c r="F656" s="9"/>
    </row>
    <row r="657" spans="1:6" x14ac:dyDescent="0.2">
      <c r="A657" s="9"/>
      <c r="B657" s="9"/>
      <c r="C657" s="27"/>
      <c r="D657" s="9"/>
      <c r="E657" s="27"/>
      <c r="F657" s="9"/>
    </row>
    <row r="658" spans="1:6" x14ac:dyDescent="0.2">
      <c r="A658" s="9"/>
      <c r="B658" s="9"/>
      <c r="C658" s="27"/>
      <c r="D658" s="9"/>
      <c r="E658" s="27"/>
      <c r="F658" s="9"/>
    </row>
    <row r="659" spans="1:6" x14ac:dyDescent="0.2">
      <c r="A659" s="9"/>
      <c r="B659" s="9"/>
      <c r="C659" s="27"/>
      <c r="D659" s="9"/>
      <c r="E659" s="27"/>
      <c r="F659" s="9"/>
    </row>
    <row r="660" spans="1:6" x14ac:dyDescent="0.2">
      <c r="A660" s="9"/>
      <c r="B660" s="9"/>
      <c r="C660" s="27"/>
      <c r="D660" s="9"/>
      <c r="E660" s="27"/>
      <c r="F660" s="9"/>
    </row>
    <row r="661" spans="1:6" x14ac:dyDescent="0.2">
      <c r="A661" s="9"/>
      <c r="B661" s="9"/>
      <c r="C661" s="27"/>
      <c r="D661" s="9"/>
      <c r="E661" s="27"/>
      <c r="F661" s="9"/>
    </row>
    <row r="662" spans="1:6" x14ac:dyDescent="0.2">
      <c r="A662" s="9"/>
      <c r="B662" s="9"/>
      <c r="C662" s="27"/>
      <c r="D662" s="9"/>
      <c r="E662" s="27"/>
      <c r="F662" s="9"/>
    </row>
    <row r="663" spans="1:6" x14ac:dyDescent="0.2">
      <c r="A663" s="9"/>
      <c r="B663" s="9"/>
      <c r="C663" s="27"/>
      <c r="D663" s="9"/>
      <c r="E663" s="27"/>
      <c r="F663" s="9"/>
    </row>
    <row r="664" spans="1:6" x14ac:dyDescent="0.2">
      <c r="A664" s="9"/>
      <c r="B664" s="9"/>
      <c r="C664" s="27"/>
      <c r="D664" s="9"/>
      <c r="E664" s="27"/>
      <c r="F664" s="9"/>
    </row>
    <row r="665" spans="1:6" x14ac:dyDescent="0.2">
      <c r="A665" s="9"/>
      <c r="B665" s="9"/>
      <c r="C665" s="27"/>
      <c r="D665" s="9"/>
      <c r="E665" s="27"/>
      <c r="F665" s="9"/>
    </row>
    <row r="666" spans="1:6" x14ac:dyDescent="0.2">
      <c r="A666" s="9"/>
      <c r="B666" s="9"/>
      <c r="C666" s="27"/>
      <c r="D666" s="9"/>
      <c r="E666" s="27"/>
      <c r="F666" s="9"/>
    </row>
    <row r="667" spans="1:6" x14ac:dyDescent="0.2">
      <c r="A667" s="9"/>
      <c r="B667" s="9"/>
      <c r="C667" s="27"/>
      <c r="D667" s="9"/>
      <c r="E667" s="27"/>
      <c r="F667" s="9"/>
    </row>
    <row r="668" spans="1:6" x14ac:dyDescent="0.2">
      <c r="A668" s="9"/>
      <c r="B668" s="9"/>
      <c r="C668" s="27"/>
      <c r="D668" s="9"/>
      <c r="E668" s="27"/>
      <c r="F668" s="9"/>
    </row>
    <row r="669" spans="1:6" x14ac:dyDescent="0.2">
      <c r="A669" s="9"/>
      <c r="B669" s="9"/>
      <c r="C669" s="27"/>
      <c r="D669" s="9"/>
      <c r="E669" s="27"/>
      <c r="F669" s="9"/>
    </row>
    <row r="670" spans="1:6" x14ac:dyDescent="0.2">
      <c r="A670" s="9"/>
      <c r="B670" s="9"/>
      <c r="C670" s="27"/>
      <c r="D670" s="9"/>
      <c r="E670" s="27"/>
      <c r="F670" s="9"/>
    </row>
    <row r="671" spans="1:6" x14ac:dyDescent="0.2">
      <c r="A671" s="9"/>
      <c r="B671" s="9"/>
      <c r="C671" s="27"/>
      <c r="D671" s="9"/>
      <c r="E671" s="27"/>
      <c r="F671" s="9"/>
    </row>
    <row r="672" spans="1:6" x14ac:dyDescent="0.2">
      <c r="A672" s="9"/>
      <c r="B672" s="9"/>
      <c r="C672" s="27"/>
      <c r="D672" s="9"/>
      <c r="E672" s="27"/>
      <c r="F672" s="9"/>
    </row>
    <row r="673" spans="1:6" x14ac:dyDescent="0.2">
      <c r="A673" s="9"/>
      <c r="B673" s="9"/>
      <c r="C673" s="27"/>
      <c r="D673" s="9"/>
      <c r="E673" s="27"/>
      <c r="F673" s="9"/>
    </row>
    <row r="674" spans="1:6" x14ac:dyDescent="0.2">
      <c r="A674" s="9"/>
      <c r="B674" s="9"/>
      <c r="C674" s="27"/>
      <c r="D674" s="9"/>
      <c r="E674" s="27"/>
      <c r="F674" s="9"/>
    </row>
    <row r="675" spans="1:6" x14ac:dyDescent="0.2">
      <c r="A675" s="9"/>
      <c r="B675" s="9"/>
      <c r="C675" s="27"/>
      <c r="D675" s="9"/>
      <c r="E675" s="27"/>
      <c r="F675" s="9"/>
    </row>
    <row r="676" spans="1:6" x14ac:dyDescent="0.2">
      <c r="A676" s="9"/>
      <c r="B676" s="9"/>
      <c r="C676" s="27"/>
      <c r="D676" s="9"/>
      <c r="E676" s="27"/>
      <c r="F676" s="9"/>
    </row>
    <row r="677" spans="1:6" x14ac:dyDescent="0.2">
      <c r="A677" s="9"/>
      <c r="B677" s="9"/>
      <c r="C677" s="27"/>
      <c r="D677" s="9"/>
      <c r="E677" s="27"/>
      <c r="F677" s="9"/>
    </row>
    <row r="678" spans="1:6" x14ac:dyDescent="0.2">
      <c r="A678" s="9"/>
      <c r="B678" s="9"/>
      <c r="C678" s="27"/>
      <c r="D678" s="9"/>
      <c r="E678" s="27"/>
      <c r="F678" s="9"/>
    </row>
    <row r="679" spans="1:6" x14ac:dyDescent="0.2">
      <c r="A679" s="9"/>
      <c r="B679" s="9"/>
      <c r="C679" s="27"/>
      <c r="D679" s="9"/>
      <c r="E679" s="27"/>
      <c r="F679" s="9"/>
    </row>
    <row r="680" spans="1:6" x14ac:dyDescent="0.2">
      <c r="A680" s="9"/>
      <c r="B680" s="9"/>
      <c r="C680" s="27"/>
      <c r="D680" s="9"/>
      <c r="E680" s="27"/>
      <c r="F680" s="9"/>
    </row>
    <row r="681" spans="1:6" x14ac:dyDescent="0.2">
      <c r="A681" s="9"/>
      <c r="B681" s="9"/>
      <c r="C681" s="27"/>
      <c r="D681" s="9"/>
      <c r="E681" s="27"/>
      <c r="F681" s="9"/>
    </row>
    <row r="682" spans="1:6" x14ac:dyDescent="0.2">
      <c r="A682" s="9"/>
      <c r="B682" s="9"/>
      <c r="C682" s="27"/>
      <c r="D682" s="9"/>
      <c r="E682" s="27"/>
      <c r="F682" s="9"/>
    </row>
    <row r="683" spans="1:6" x14ac:dyDescent="0.2">
      <c r="A683" s="9"/>
      <c r="B683" s="9"/>
      <c r="C683" s="27"/>
      <c r="D683" s="9"/>
      <c r="E683" s="27"/>
      <c r="F683" s="9"/>
    </row>
    <row r="684" spans="1:6" x14ac:dyDescent="0.2">
      <c r="A684" s="9"/>
      <c r="B684" s="9"/>
      <c r="C684" s="27"/>
      <c r="D684" s="9"/>
      <c r="E684" s="27"/>
      <c r="F684" s="9"/>
    </row>
    <row r="685" spans="1:6" x14ac:dyDescent="0.2">
      <c r="A685" s="9"/>
      <c r="B685" s="9"/>
      <c r="C685" s="27"/>
      <c r="D685" s="9"/>
      <c r="E685" s="27"/>
      <c r="F685" s="9"/>
    </row>
    <row r="686" spans="1:6" x14ac:dyDescent="0.2">
      <c r="A686" s="9"/>
      <c r="B686" s="9"/>
      <c r="C686" s="27"/>
      <c r="D686" s="9"/>
      <c r="E686" s="27"/>
      <c r="F686" s="9"/>
    </row>
    <row r="687" spans="1:6" x14ac:dyDescent="0.2">
      <c r="A687" s="9"/>
      <c r="B687" s="9"/>
      <c r="C687" s="27"/>
      <c r="D687" s="9"/>
      <c r="E687" s="27"/>
      <c r="F687" s="9"/>
    </row>
    <row r="688" spans="1:6" x14ac:dyDescent="0.2">
      <c r="A688" s="9"/>
      <c r="B688" s="9"/>
      <c r="C688" s="27"/>
      <c r="D688" s="9"/>
      <c r="E688" s="27"/>
      <c r="F688" s="9"/>
    </row>
    <row r="689" spans="1:6" x14ac:dyDescent="0.2">
      <c r="A689" s="9"/>
      <c r="B689" s="9"/>
      <c r="C689" s="27"/>
      <c r="D689" s="9"/>
      <c r="E689" s="27"/>
      <c r="F689" s="9"/>
    </row>
    <row r="690" spans="1:6" x14ac:dyDescent="0.2">
      <c r="A690" s="9"/>
      <c r="B690" s="9"/>
      <c r="C690" s="27"/>
      <c r="D690" s="9"/>
      <c r="E690" s="27"/>
      <c r="F690" s="9"/>
    </row>
    <row r="691" spans="1:6" x14ac:dyDescent="0.2">
      <c r="A691" s="9"/>
      <c r="B691" s="9"/>
      <c r="C691" s="27"/>
      <c r="D691" s="9"/>
      <c r="E691" s="27"/>
      <c r="F691" s="9"/>
    </row>
    <row r="692" spans="1:6" x14ac:dyDescent="0.2">
      <c r="A692" s="9"/>
      <c r="B692" s="9"/>
      <c r="C692" s="27"/>
      <c r="D692" s="9"/>
      <c r="E692" s="27"/>
      <c r="F692" s="9"/>
    </row>
    <row r="693" spans="1:6" x14ac:dyDescent="0.2">
      <c r="A693" s="9"/>
      <c r="B693" s="9"/>
      <c r="C693" s="27"/>
      <c r="D693" s="9"/>
      <c r="E693" s="27"/>
      <c r="F693" s="9"/>
    </row>
    <row r="694" spans="1:6" x14ac:dyDescent="0.2">
      <c r="A694" s="9"/>
      <c r="B694" s="9"/>
      <c r="C694" s="27"/>
      <c r="D694" s="9"/>
      <c r="E694" s="27"/>
      <c r="F694" s="9"/>
    </row>
    <row r="695" spans="1:6" x14ac:dyDescent="0.2">
      <c r="A695" s="9"/>
      <c r="B695" s="9"/>
      <c r="C695" s="27"/>
      <c r="D695" s="9"/>
      <c r="E695" s="27"/>
      <c r="F695" s="9"/>
    </row>
    <row r="696" spans="1:6" x14ac:dyDescent="0.2">
      <c r="A696" s="9"/>
      <c r="B696" s="9"/>
      <c r="C696" s="27"/>
      <c r="D696" s="9"/>
      <c r="E696" s="27"/>
      <c r="F696" s="9"/>
    </row>
    <row r="697" spans="1:6" x14ac:dyDescent="0.2">
      <c r="A697" s="9"/>
      <c r="B697" s="9"/>
      <c r="C697" s="27"/>
      <c r="D697" s="9"/>
      <c r="E697" s="27"/>
      <c r="F697" s="9"/>
    </row>
    <row r="698" spans="1:6" x14ac:dyDescent="0.2">
      <c r="A698" s="9"/>
      <c r="B698" s="9"/>
      <c r="C698" s="27"/>
      <c r="D698" s="9"/>
      <c r="E698" s="27"/>
      <c r="F698" s="9"/>
    </row>
    <row r="699" spans="1:6" x14ac:dyDescent="0.2">
      <c r="A699" s="9"/>
      <c r="B699" s="9"/>
      <c r="C699" s="27"/>
      <c r="D699" s="9"/>
      <c r="E699" s="27"/>
      <c r="F699" s="9"/>
    </row>
    <row r="700" spans="1:6" x14ac:dyDescent="0.2">
      <c r="A700" s="9"/>
      <c r="B700" s="9"/>
      <c r="C700" s="27"/>
      <c r="D700" s="9"/>
      <c r="E700" s="27"/>
      <c r="F700" s="9"/>
    </row>
    <row r="701" spans="1:6" x14ac:dyDescent="0.2">
      <c r="A701" s="9"/>
      <c r="B701" s="9"/>
      <c r="C701" s="27"/>
      <c r="D701" s="9"/>
      <c r="E701" s="27"/>
      <c r="F701" s="9"/>
    </row>
    <row r="702" spans="1:6" x14ac:dyDescent="0.2">
      <c r="A702" s="9"/>
      <c r="B702" s="9"/>
      <c r="C702" s="27"/>
      <c r="D702" s="9"/>
      <c r="E702" s="27"/>
      <c r="F702" s="9"/>
    </row>
    <row r="703" spans="1:6" x14ac:dyDescent="0.2">
      <c r="A703" s="9"/>
      <c r="B703" s="9"/>
      <c r="C703" s="27"/>
      <c r="D703" s="9"/>
      <c r="E703" s="27"/>
      <c r="F703" s="9"/>
    </row>
    <row r="704" spans="1:6" x14ac:dyDescent="0.2">
      <c r="A704" s="9"/>
      <c r="B704" s="9"/>
      <c r="C704" s="27"/>
      <c r="D704" s="9"/>
      <c r="E704" s="27"/>
      <c r="F704" s="9"/>
    </row>
    <row r="705" spans="1:6" x14ac:dyDescent="0.2">
      <c r="A705" s="9"/>
      <c r="B705" s="9"/>
      <c r="C705" s="27"/>
      <c r="D705" s="9"/>
      <c r="E705" s="27"/>
      <c r="F705" s="9"/>
    </row>
    <row r="706" spans="1:6" x14ac:dyDescent="0.2">
      <c r="A706" s="9"/>
      <c r="B706" s="9"/>
      <c r="C706" s="27"/>
      <c r="D706" s="9"/>
      <c r="E706" s="27"/>
      <c r="F706" s="9"/>
    </row>
    <row r="707" spans="1:6" x14ac:dyDescent="0.2">
      <c r="A707" s="9"/>
      <c r="B707" s="9"/>
      <c r="C707" s="27"/>
      <c r="D707" s="9"/>
      <c r="E707" s="27"/>
      <c r="F707" s="9"/>
    </row>
    <row r="708" spans="1:6" x14ac:dyDescent="0.2">
      <c r="A708" s="9"/>
      <c r="B708" s="9"/>
      <c r="C708" s="27"/>
      <c r="D708" s="9"/>
      <c r="E708" s="27"/>
      <c r="F708" s="9"/>
    </row>
    <row r="709" spans="1:6" x14ac:dyDescent="0.2">
      <c r="A709" s="9"/>
      <c r="B709" s="9"/>
      <c r="C709" s="27"/>
      <c r="D709" s="9"/>
      <c r="E709" s="27"/>
      <c r="F709" s="9"/>
    </row>
    <row r="710" spans="1:6" x14ac:dyDescent="0.2">
      <c r="A710" s="9"/>
      <c r="B710" s="9"/>
      <c r="C710" s="27"/>
      <c r="D710" s="9"/>
      <c r="E710" s="27"/>
      <c r="F710" s="9"/>
    </row>
    <row r="711" spans="1:6" x14ac:dyDescent="0.2">
      <c r="A711" s="9"/>
      <c r="B711" s="9"/>
      <c r="C711" s="27"/>
      <c r="D711" s="9"/>
      <c r="E711" s="27"/>
      <c r="F711" s="9"/>
    </row>
    <row r="712" spans="1:6" x14ac:dyDescent="0.2">
      <c r="A712" s="9"/>
      <c r="B712" s="9"/>
      <c r="C712" s="27"/>
      <c r="D712" s="9"/>
      <c r="E712" s="27"/>
      <c r="F712" s="9"/>
    </row>
    <row r="713" spans="1:6" x14ac:dyDescent="0.2">
      <c r="A713" s="9"/>
      <c r="B713" s="9"/>
      <c r="C713" s="27"/>
      <c r="D713" s="9"/>
      <c r="E713" s="27"/>
      <c r="F713" s="9"/>
    </row>
    <row r="714" spans="1:6" x14ac:dyDescent="0.2">
      <c r="A714" s="9"/>
      <c r="B714" s="9"/>
      <c r="C714" s="27"/>
      <c r="D714" s="9"/>
      <c r="E714" s="27"/>
      <c r="F714" s="9"/>
    </row>
    <row r="715" spans="1:6" x14ac:dyDescent="0.2">
      <c r="A715" s="9"/>
      <c r="B715" s="9"/>
      <c r="C715" s="27"/>
      <c r="D715" s="9"/>
      <c r="E715" s="27"/>
      <c r="F715" s="9"/>
    </row>
    <row r="716" spans="1:6" x14ac:dyDescent="0.2">
      <c r="A716" s="9"/>
      <c r="B716" s="9"/>
      <c r="C716" s="27"/>
      <c r="D716" s="9"/>
      <c r="E716" s="27"/>
      <c r="F716" s="9"/>
    </row>
    <row r="717" spans="1:6" x14ac:dyDescent="0.2">
      <c r="A717" s="9"/>
      <c r="B717" s="9"/>
      <c r="C717" s="27"/>
      <c r="D717" s="9"/>
      <c r="E717" s="27"/>
      <c r="F717" s="9"/>
    </row>
    <row r="718" spans="1:6" x14ac:dyDescent="0.2">
      <c r="A718" s="9"/>
      <c r="B718" s="9"/>
      <c r="C718" s="27"/>
      <c r="D718" s="9"/>
      <c r="E718" s="27"/>
      <c r="F718" s="9"/>
    </row>
    <row r="719" spans="1:6" x14ac:dyDescent="0.2">
      <c r="A719" s="9"/>
      <c r="B719" s="9"/>
      <c r="C719" s="27"/>
      <c r="D719" s="9"/>
      <c r="E719" s="27"/>
      <c r="F719" s="9"/>
    </row>
    <row r="720" spans="1:6" x14ac:dyDescent="0.2">
      <c r="A720" s="9"/>
      <c r="B720" s="9"/>
      <c r="C720" s="27"/>
      <c r="D720" s="9"/>
      <c r="E720" s="27"/>
      <c r="F720" s="9"/>
    </row>
    <row r="721" spans="1:6" x14ac:dyDescent="0.2">
      <c r="A721" s="9"/>
      <c r="B721" s="9"/>
      <c r="C721" s="27"/>
      <c r="D721" s="9"/>
      <c r="E721" s="27"/>
      <c r="F721" s="9"/>
    </row>
    <row r="722" spans="1:6" x14ac:dyDescent="0.2">
      <c r="A722" s="9"/>
      <c r="B722" s="9"/>
      <c r="C722" s="27"/>
      <c r="D722" s="9"/>
      <c r="E722" s="27"/>
      <c r="F722" s="9"/>
    </row>
    <row r="723" spans="1:6" x14ac:dyDescent="0.2">
      <c r="A723" s="9"/>
      <c r="B723" s="9"/>
      <c r="C723" s="27"/>
      <c r="D723" s="9"/>
      <c r="E723" s="27"/>
      <c r="F723" s="9"/>
    </row>
    <row r="724" spans="1:6" x14ac:dyDescent="0.2">
      <c r="A724" s="9"/>
      <c r="B724" s="9"/>
      <c r="C724" s="27"/>
      <c r="D724" s="9"/>
      <c r="E724" s="27"/>
      <c r="F724" s="9"/>
    </row>
    <row r="725" spans="1:6" x14ac:dyDescent="0.2">
      <c r="A725" s="9"/>
      <c r="B725" s="9"/>
      <c r="C725" s="27"/>
      <c r="D725" s="9"/>
      <c r="E725" s="27"/>
      <c r="F725" s="9"/>
    </row>
    <row r="726" spans="1:6" x14ac:dyDescent="0.2">
      <c r="A726" s="9"/>
      <c r="B726" s="9"/>
      <c r="C726" s="27"/>
      <c r="D726" s="9"/>
      <c r="E726" s="27"/>
      <c r="F726" s="9"/>
    </row>
    <row r="727" spans="1:6" x14ac:dyDescent="0.2">
      <c r="A727" s="9"/>
      <c r="B727" s="9"/>
      <c r="C727" s="27"/>
      <c r="D727" s="9"/>
      <c r="E727" s="27"/>
      <c r="F727" s="9"/>
    </row>
    <row r="728" spans="1:6" x14ac:dyDescent="0.2">
      <c r="A728" s="9"/>
      <c r="B728" s="9"/>
      <c r="C728" s="27"/>
      <c r="D728" s="9"/>
      <c r="E728" s="27"/>
      <c r="F728" s="9"/>
    </row>
    <row r="729" spans="1:6" x14ac:dyDescent="0.2">
      <c r="A729" s="9"/>
      <c r="B729" s="9"/>
      <c r="C729" s="27"/>
      <c r="D729" s="9"/>
      <c r="E729" s="27"/>
      <c r="F729" s="9"/>
    </row>
    <row r="730" spans="1:6" x14ac:dyDescent="0.2">
      <c r="A730" s="9"/>
      <c r="B730" s="9"/>
      <c r="C730" s="27"/>
      <c r="D730" s="9"/>
      <c r="E730" s="27"/>
      <c r="F730" s="9"/>
    </row>
    <row r="731" spans="1:6" x14ac:dyDescent="0.2">
      <c r="A731" s="9"/>
      <c r="B731" s="9"/>
      <c r="C731" s="27"/>
      <c r="D731" s="9"/>
      <c r="E731" s="27"/>
      <c r="F731" s="9"/>
    </row>
    <row r="732" spans="1:6" x14ac:dyDescent="0.2">
      <c r="A732" s="9"/>
      <c r="B732" s="9"/>
      <c r="C732" s="27"/>
      <c r="D732" s="9"/>
      <c r="E732" s="27"/>
      <c r="F732" s="9"/>
    </row>
    <row r="733" spans="1:6" x14ac:dyDescent="0.2">
      <c r="A733" s="9"/>
      <c r="B733" s="9"/>
      <c r="C733" s="27"/>
      <c r="D733" s="9"/>
      <c r="E733" s="27"/>
      <c r="F733" s="9"/>
    </row>
    <row r="734" spans="1:6" x14ac:dyDescent="0.2">
      <c r="A734" s="9"/>
      <c r="B734" s="9"/>
      <c r="C734" s="27"/>
      <c r="D734" s="9"/>
      <c r="E734" s="27"/>
      <c r="F734" s="9"/>
    </row>
    <row r="735" spans="1:6" x14ac:dyDescent="0.2">
      <c r="A735" s="9"/>
      <c r="B735" s="9"/>
      <c r="C735" s="27"/>
      <c r="D735" s="9"/>
      <c r="E735" s="27"/>
      <c r="F735" s="9"/>
    </row>
    <row r="736" spans="1:6" x14ac:dyDescent="0.2">
      <c r="A736" s="9"/>
      <c r="B736" s="9"/>
      <c r="C736" s="27"/>
      <c r="D736" s="9"/>
      <c r="E736" s="27"/>
      <c r="F736" s="9"/>
    </row>
    <row r="737" spans="1:6" x14ac:dyDescent="0.2">
      <c r="A737" s="9"/>
      <c r="B737" s="9"/>
      <c r="C737" s="27"/>
      <c r="D737" s="9"/>
      <c r="E737" s="27"/>
      <c r="F737" s="9"/>
    </row>
    <row r="738" spans="1:6" x14ac:dyDescent="0.2">
      <c r="A738" s="9"/>
      <c r="B738" s="9"/>
      <c r="C738" s="27"/>
      <c r="D738" s="9"/>
      <c r="E738" s="27"/>
      <c r="F738" s="9"/>
    </row>
    <row r="739" spans="1:6" x14ac:dyDescent="0.2">
      <c r="A739" s="9"/>
      <c r="B739" s="9"/>
      <c r="C739" s="27"/>
      <c r="D739" s="9"/>
      <c r="E739" s="27"/>
      <c r="F739" s="9"/>
    </row>
    <row r="740" spans="1:6" x14ac:dyDescent="0.2">
      <c r="A740" s="9"/>
      <c r="B740" s="9"/>
      <c r="C740" s="27"/>
      <c r="D740" s="9"/>
      <c r="E740" s="27"/>
      <c r="F740" s="9"/>
    </row>
    <row r="741" spans="1:6" x14ac:dyDescent="0.2">
      <c r="A741" s="9"/>
      <c r="B741" s="9"/>
      <c r="C741" s="27"/>
      <c r="D741" s="9"/>
      <c r="E741" s="27"/>
      <c r="F741" s="9"/>
    </row>
    <row r="742" spans="1:6" x14ac:dyDescent="0.2">
      <c r="A742" s="9"/>
      <c r="B742" s="9"/>
      <c r="C742" s="27"/>
      <c r="D742" s="9"/>
      <c r="E742" s="27"/>
      <c r="F742" s="9"/>
    </row>
    <row r="743" spans="1:6" x14ac:dyDescent="0.2">
      <c r="A743" s="9"/>
      <c r="B743" s="9"/>
      <c r="C743" s="27"/>
      <c r="D743" s="9"/>
      <c r="E743" s="27"/>
      <c r="F743" s="9"/>
    </row>
    <row r="744" spans="1:6" x14ac:dyDescent="0.2">
      <c r="A744" s="9"/>
      <c r="B744" s="9"/>
      <c r="C744" s="27"/>
      <c r="D744" s="9"/>
      <c r="E744" s="27"/>
      <c r="F744" s="9"/>
    </row>
    <row r="745" spans="1:6" x14ac:dyDescent="0.2">
      <c r="A745" s="9"/>
      <c r="B745" s="9"/>
      <c r="C745" s="27"/>
      <c r="D745" s="9"/>
      <c r="E745" s="27"/>
      <c r="F745" s="9"/>
    </row>
    <row r="746" spans="1:6" x14ac:dyDescent="0.2">
      <c r="A746" s="9"/>
      <c r="B746" s="9"/>
      <c r="C746" s="27"/>
      <c r="D746" s="9"/>
      <c r="E746" s="27"/>
      <c r="F746" s="9"/>
    </row>
    <row r="747" spans="1:6" x14ac:dyDescent="0.2">
      <c r="A747" s="9"/>
      <c r="B747" s="9"/>
      <c r="C747" s="27"/>
      <c r="D747" s="9"/>
      <c r="E747" s="27"/>
      <c r="F747" s="9"/>
    </row>
    <row r="748" spans="1:6" x14ac:dyDescent="0.2">
      <c r="A748" s="9"/>
      <c r="B748" s="9"/>
      <c r="C748" s="27"/>
      <c r="D748" s="9"/>
      <c r="E748" s="27"/>
      <c r="F748" s="9"/>
    </row>
    <row r="749" spans="1:6" x14ac:dyDescent="0.2">
      <c r="A749" s="9"/>
      <c r="B749" s="9"/>
      <c r="C749" s="27"/>
      <c r="D749" s="9"/>
      <c r="E749" s="27"/>
      <c r="F749" s="9"/>
    </row>
    <row r="750" spans="1:6" x14ac:dyDescent="0.2">
      <c r="A750" s="9"/>
      <c r="B750" s="9"/>
      <c r="C750" s="27"/>
      <c r="D750" s="9"/>
      <c r="E750" s="27"/>
      <c r="F750" s="9"/>
    </row>
    <row r="751" spans="1:6" x14ac:dyDescent="0.2">
      <c r="A751" s="9"/>
      <c r="B751" s="9"/>
      <c r="C751" s="27"/>
      <c r="D751" s="9"/>
      <c r="E751" s="27"/>
      <c r="F751" s="9"/>
    </row>
    <row r="752" spans="1:6" x14ac:dyDescent="0.2">
      <c r="A752" s="9"/>
      <c r="B752" s="9"/>
      <c r="C752" s="27"/>
      <c r="D752" s="9"/>
      <c r="E752" s="27"/>
      <c r="F752" s="9"/>
    </row>
    <row r="753" spans="1:6" x14ac:dyDescent="0.2">
      <c r="A753" s="9"/>
      <c r="B753" s="9"/>
      <c r="C753" s="27"/>
      <c r="D753" s="9"/>
      <c r="E753" s="27"/>
      <c r="F753" s="9"/>
    </row>
    <row r="754" spans="1:6" x14ac:dyDescent="0.2">
      <c r="A754" s="9"/>
      <c r="B754" s="9"/>
      <c r="C754" s="27"/>
      <c r="D754" s="9"/>
      <c r="E754" s="27"/>
      <c r="F754" s="9"/>
    </row>
    <row r="755" spans="1:6" x14ac:dyDescent="0.2">
      <c r="A755" s="9"/>
      <c r="B755" s="9"/>
      <c r="C755" s="27"/>
      <c r="D755" s="9"/>
      <c r="E755" s="27"/>
      <c r="F755" s="9"/>
    </row>
    <row r="756" spans="1:6" x14ac:dyDescent="0.2">
      <c r="A756" s="9"/>
      <c r="B756" s="9"/>
      <c r="C756" s="27"/>
      <c r="D756" s="9"/>
      <c r="E756" s="27"/>
      <c r="F756" s="9"/>
    </row>
    <row r="757" spans="1:6" x14ac:dyDescent="0.2">
      <c r="A757" s="9"/>
      <c r="B757" s="9"/>
      <c r="C757" s="27"/>
      <c r="D757" s="9"/>
      <c r="E757" s="27"/>
      <c r="F757" s="9"/>
    </row>
    <row r="758" spans="1:6" x14ac:dyDescent="0.2">
      <c r="A758" s="9"/>
      <c r="B758" s="9"/>
      <c r="C758" s="27"/>
      <c r="D758" s="9"/>
      <c r="E758" s="27"/>
      <c r="F758" s="9"/>
    </row>
    <row r="759" spans="1:6" x14ac:dyDescent="0.2">
      <c r="A759" s="9"/>
      <c r="B759" s="9"/>
      <c r="C759" s="27"/>
      <c r="D759" s="9"/>
      <c r="E759" s="27"/>
      <c r="F759" s="9"/>
    </row>
    <row r="760" spans="1:6" x14ac:dyDescent="0.2">
      <c r="A760" s="9"/>
      <c r="B760" s="9"/>
      <c r="C760" s="27"/>
      <c r="D760" s="9"/>
      <c r="E760" s="27"/>
      <c r="F760" s="9"/>
    </row>
    <row r="761" spans="1:6" x14ac:dyDescent="0.2">
      <c r="A761" s="9"/>
      <c r="B761" s="9"/>
      <c r="C761" s="27"/>
      <c r="D761" s="9"/>
      <c r="E761" s="27"/>
      <c r="F761" s="9"/>
    </row>
    <row r="762" spans="1:6" x14ac:dyDescent="0.2">
      <c r="A762" s="9"/>
      <c r="B762" s="9"/>
      <c r="C762" s="27"/>
      <c r="D762" s="9"/>
      <c r="E762" s="27"/>
      <c r="F762" s="9"/>
    </row>
    <row r="763" spans="1:6" x14ac:dyDescent="0.2">
      <c r="A763" s="9"/>
      <c r="B763" s="9"/>
      <c r="C763" s="27"/>
      <c r="D763" s="9"/>
      <c r="E763" s="27"/>
      <c r="F763" s="9"/>
    </row>
    <row r="764" spans="1:6" x14ac:dyDescent="0.2">
      <c r="A764" s="9"/>
      <c r="B764" s="9"/>
      <c r="C764" s="27"/>
      <c r="D764" s="9"/>
      <c r="E764" s="27"/>
      <c r="F764" s="9"/>
    </row>
    <row r="765" spans="1:6" x14ac:dyDescent="0.2">
      <c r="A765" s="9"/>
      <c r="B765" s="9"/>
      <c r="C765" s="27"/>
      <c r="D765" s="9"/>
      <c r="E765" s="27"/>
      <c r="F765" s="9"/>
    </row>
    <row r="766" spans="1:6" x14ac:dyDescent="0.2">
      <c r="A766" s="9"/>
      <c r="B766" s="9"/>
      <c r="C766" s="27"/>
      <c r="D766" s="9"/>
      <c r="E766" s="27"/>
      <c r="F766" s="9"/>
    </row>
    <row r="767" spans="1:6" x14ac:dyDescent="0.2">
      <c r="A767" s="9"/>
      <c r="B767" s="9"/>
      <c r="C767" s="27"/>
      <c r="D767" s="9"/>
      <c r="E767" s="27"/>
      <c r="F767" s="9"/>
    </row>
    <row r="768" spans="1:6" x14ac:dyDescent="0.2">
      <c r="A768" s="9"/>
      <c r="B768" s="9"/>
      <c r="C768" s="27"/>
      <c r="D768" s="9"/>
      <c r="E768" s="27"/>
      <c r="F768" s="9"/>
    </row>
    <row r="769" spans="1:6" x14ac:dyDescent="0.2">
      <c r="A769" s="9"/>
      <c r="B769" s="9"/>
      <c r="C769" s="27"/>
      <c r="D769" s="9"/>
      <c r="E769" s="27"/>
      <c r="F769" s="9"/>
    </row>
    <row r="770" spans="1:6" x14ac:dyDescent="0.2">
      <c r="A770" s="9"/>
      <c r="B770" s="9"/>
      <c r="C770" s="27"/>
      <c r="D770" s="9"/>
      <c r="E770" s="27"/>
      <c r="F770" s="9"/>
    </row>
    <row r="771" spans="1:6" x14ac:dyDescent="0.2">
      <c r="A771" s="9"/>
      <c r="B771" s="9"/>
      <c r="C771" s="27"/>
      <c r="D771" s="9"/>
      <c r="E771" s="27"/>
      <c r="F771" s="9"/>
    </row>
    <row r="772" spans="1:6" x14ac:dyDescent="0.2">
      <c r="A772" s="9"/>
      <c r="B772" s="9"/>
      <c r="C772" s="27"/>
      <c r="D772" s="9"/>
      <c r="E772" s="27"/>
      <c r="F772" s="9"/>
    </row>
    <row r="773" spans="1:6" x14ac:dyDescent="0.2">
      <c r="A773" s="9"/>
      <c r="B773" s="9"/>
      <c r="C773" s="27"/>
      <c r="D773" s="9"/>
      <c r="E773" s="27"/>
      <c r="F773" s="9"/>
    </row>
    <row r="774" spans="1:6" x14ac:dyDescent="0.2">
      <c r="A774" s="9"/>
      <c r="B774" s="9"/>
      <c r="C774" s="27"/>
      <c r="D774" s="9"/>
      <c r="E774" s="27"/>
      <c r="F774" s="9"/>
    </row>
    <row r="775" spans="1:6" x14ac:dyDescent="0.2">
      <c r="A775" s="9"/>
      <c r="B775" s="9"/>
      <c r="C775" s="27"/>
      <c r="D775" s="9"/>
      <c r="E775" s="27"/>
      <c r="F775" s="9"/>
    </row>
    <row r="776" spans="1:6" x14ac:dyDescent="0.2">
      <c r="A776" s="9"/>
      <c r="B776" s="9"/>
      <c r="C776" s="27"/>
      <c r="D776" s="9"/>
      <c r="E776" s="27"/>
      <c r="F776" s="9"/>
    </row>
    <row r="777" spans="1:6" x14ac:dyDescent="0.2">
      <c r="A777" s="9"/>
      <c r="B777" s="9"/>
      <c r="C777" s="27"/>
      <c r="D777" s="9"/>
      <c r="E777" s="27"/>
      <c r="F777" s="9"/>
    </row>
    <row r="778" spans="1:6" x14ac:dyDescent="0.2">
      <c r="A778" s="9"/>
      <c r="B778" s="9"/>
      <c r="C778" s="27"/>
      <c r="D778" s="9"/>
      <c r="E778" s="27"/>
      <c r="F778" s="9"/>
    </row>
    <row r="779" spans="1:6" x14ac:dyDescent="0.2">
      <c r="A779" s="9"/>
      <c r="B779" s="9"/>
      <c r="C779" s="27"/>
      <c r="D779" s="9"/>
      <c r="E779" s="27"/>
      <c r="F779" s="9"/>
    </row>
    <row r="780" spans="1:6" x14ac:dyDescent="0.2">
      <c r="A780" s="9"/>
      <c r="B780" s="9"/>
      <c r="C780" s="27"/>
      <c r="D780" s="9"/>
      <c r="E780" s="27"/>
      <c r="F780" s="9"/>
    </row>
    <row r="781" spans="1:6" x14ac:dyDescent="0.2">
      <c r="A781" s="9"/>
      <c r="B781" s="9"/>
      <c r="C781" s="27"/>
      <c r="D781" s="9"/>
      <c r="E781" s="27"/>
      <c r="F781" s="9"/>
    </row>
    <row r="782" spans="1:6" x14ac:dyDescent="0.2">
      <c r="A782" s="9"/>
      <c r="B782" s="9"/>
      <c r="C782" s="27"/>
      <c r="D782" s="9"/>
      <c r="E782" s="27"/>
      <c r="F782" s="9"/>
    </row>
    <row r="783" spans="1:6" x14ac:dyDescent="0.2">
      <c r="A783" s="9"/>
      <c r="B783" s="9"/>
      <c r="C783" s="27"/>
      <c r="D783" s="9"/>
      <c r="E783" s="27"/>
      <c r="F783" s="9"/>
    </row>
    <row r="784" spans="1:6" x14ac:dyDescent="0.2">
      <c r="A784" s="9"/>
      <c r="B784" s="9"/>
      <c r="C784" s="27"/>
      <c r="D784" s="9"/>
      <c r="E784" s="27"/>
      <c r="F784" s="9"/>
    </row>
    <row r="785" spans="1:6" x14ac:dyDescent="0.2">
      <c r="A785" s="9"/>
      <c r="B785" s="9"/>
      <c r="C785" s="27"/>
      <c r="D785" s="9"/>
      <c r="E785" s="27"/>
      <c r="F785" s="9"/>
    </row>
    <row r="786" spans="1:6" x14ac:dyDescent="0.2">
      <c r="A786" s="9"/>
      <c r="B786" s="9"/>
      <c r="C786" s="27"/>
      <c r="D786" s="9"/>
      <c r="E786" s="27"/>
      <c r="F786" s="9"/>
    </row>
    <row r="787" spans="1:6" x14ac:dyDescent="0.2">
      <c r="A787" s="9"/>
      <c r="B787" s="9"/>
      <c r="C787" s="27"/>
      <c r="D787" s="9"/>
      <c r="E787" s="27"/>
      <c r="F787" s="9"/>
    </row>
    <row r="788" spans="1:6" x14ac:dyDescent="0.2">
      <c r="A788" s="9"/>
      <c r="B788" s="9"/>
      <c r="C788" s="27"/>
      <c r="D788" s="9"/>
      <c r="E788" s="27"/>
      <c r="F788" s="9"/>
    </row>
    <row r="789" spans="1:6" x14ac:dyDescent="0.2">
      <c r="A789" s="9"/>
      <c r="B789" s="9"/>
      <c r="C789" s="27"/>
      <c r="D789" s="9"/>
      <c r="E789" s="27"/>
      <c r="F789" s="9"/>
    </row>
    <row r="790" spans="1:6" x14ac:dyDescent="0.2">
      <c r="A790" s="9"/>
      <c r="B790" s="9"/>
      <c r="C790" s="27"/>
      <c r="D790" s="9"/>
      <c r="E790" s="27"/>
      <c r="F790" s="9"/>
    </row>
    <row r="791" spans="1:6" x14ac:dyDescent="0.2">
      <c r="A791" s="9"/>
      <c r="B791" s="9"/>
      <c r="C791" s="27"/>
      <c r="D791" s="9"/>
      <c r="E791" s="27"/>
      <c r="F791" s="9"/>
    </row>
    <row r="792" spans="1:6" x14ac:dyDescent="0.2">
      <c r="A792" s="9"/>
      <c r="B792" s="9"/>
      <c r="C792" s="27"/>
      <c r="D792" s="9"/>
      <c r="E792" s="27"/>
      <c r="F792" s="9"/>
    </row>
    <row r="793" spans="1:6" x14ac:dyDescent="0.2">
      <c r="A793" s="9"/>
      <c r="B793" s="9"/>
      <c r="C793" s="27"/>
      <c r="D793" s="9"/>
      <c r="E793" s="27"/>
      <c r="F793" s="9"/>
    </row>
    <row r="794" spans="1:6" x14ac:dyDescent="0.2">
      <c r="A794" s="9"/>
      <c r="B794" s="9"/>
      <c r="C794" s="27"/>
      <c r="D794" s="9"/>
      <c r="E794" s="27"/>
      <c r="F794" s="9"/>
    </row>
    <row r="795" spans="1:6" x14ac:dyDescent="0.2">
      <c r="A795" s="9"/>
      <c r="B795" s="9"/>
      <c r="C795" s="27"/>
      <c r="D795" s="9"/>
      <c r="E795" s="27"/>
      <c r="F795" s="9"/>
    </row>
    <row r="796" spans="1:6" x14ac:dyDescent="0.2">
      <c r="A796" s="9"/>
      <c r="B796" s="9"/>
      <c r="C796" s="27"/>
      <c r="D796" s="9"/>
      <c r="E796" s="27"/>
      <c r="F796" s="9"/>
    </row>
    <row r="797" spans="1:6" x14ac:dyDescent="0.2">
      <c r="A797" s="9"/>
      <c r="B797" s="9"/>
      <c r="C797" s="27"/>
      <c r="D797" s="9"/>
      <c r="E797" s="27"/>
      <c r="F797" s="9"/>
    </row>
    <row r="798" spans="1:6" x14ac:dyDescent="0.2">
      <c r="A798" s="9"/>
      <c r="B798" s="9"/>
      <c r="C798" s="27"/>
      <c r="D798" s="9"/>
      <c r="E798" s="27"/>
      <c r="F798" s="9"/>
    </row>
    <row r="799" spans="1:6" x14ac:dyDescent="0.2">
      <c r="A799" s="9"/>
      <c r="B799" s="9"/>
      <c r="C799" s="27"/>
      <c r="D799" s="9"/>
      <c r="E799" s="27"/>
      <c r="F799" s="9"/>
    </row>
    <row r="800" spans="1:6" x14ac:dyDescent="0.2">
      <c r="A800" s="9"/>
      <c r="B800" s="9"/>
      <c r="C800" s="27"/>
      <c r="D800" s="9"/>
      <c r="E800" s="27"/>
      <c r="F800" s="9"/>
    </row>
    <row r="801" spans="1:6" x14ac:dyDescent="0.2">
      <c r="A801" s="9"/>
      <c r="B801" s="9"/>
      <c r="C801" s="27"/>
      <c r="D801" s="9"/>
      <c r="E801" s="27"/>
      <c r="F801" s="9"/>
    </row>
    <row r="802" spans="1:6" x14ac:dyDescent="0.2">
      <c r="A802" s="9"/>
      <c r="B802" s="9"/>
      <c r="C802" s="27"/>
      <c r="D802" s="9"/>
      <c r="E802" s="27"/>
      <c r="F802" s="9"/>
    </row>
    <row r="803" spans="1:6" x14ac:dyDescent="0.2">
      <c r="A803" s="9"/>
      <c r="B803" s="9"/>
      <c r="C803" s="27"/>
      <c r="D803" s="9"/>
      <c r="E803" s="27"/>
      <c r="F803" s="9"/>
    </row>
    <row r="804" spans="1:6" x14ac:dyDescent="0.2">
      <c r="A804" s="9"/>
      <c r="B804" s="9"/>
      <c r="C804" s="27"/>
      <c r="D804" s="9"/>
      <c r="E804" s="27"/>
      <c r="F804" s="9"/>
    </row>
    <row r="805" spans="1:6" x14ac:dyDescent="0.2">
      <c r="A805" s="9"/>
      <c r="B805" s="9"/>
      <c r="C805" s="27"/>
      <c r="D805" s="9"/>
      <c r="E805" s="27"/>
      <c r="F805" s="9"/>
    </row>
    <row r="806" spans="1:6" x14ac:dyDescent="0.2">
      <c r="A806" s="9"/>
      <c r="B806" s="9"/>
      <c r="C806" s="27"/>
      <c r="D806" s="9"/>
      <c r="E806" s="27"/>
      <c r="F806" s="9"/>
    </row>
    <row r="807" spans="1:6" x14ac:dyDescent="0.2">
      <c r="A807" s="9"/>
      <c r="B807" s="9"/>
      <c r="C807" s="27"/>
      <c r="D807" s="9"/>
      <c r="E807" s="27"/>
      <c r="F807" s="9"/>
    </row>
    <row r="808" spans="1:6" x14ac:dyDescent="0.2">
      <c r="A808" s="9"/>
      <c r="B808" s="9"/>
      <c r="C808" s="27"/>
      <c r="D808" s="9"/>
      <c r="E808" s="27"/>
      <c r="F808" s="9"/>
    </row>
    <row r="809" spans="1:6" x14ac:dyDescent="0.2">
      <c r="A809" s="9"/>
      <c r="B809" s="9"/>
      <c r="C809" s="27"/>
      <c r="D809" s="9"/>
      <c r="E809" s="27"/>
      <c r="F809" s="9"/>
    </row>
    <row r="810" spans="1:6" x14ac:dyDescent="0.2">
      <c r="A810" s="9"/>
      <c r="B810" s="9"/>
      <c r="C810" s="27"/>
      <c r="D810" s="9"/>
      <c r="E810" s="27"/>
      <c r="F810" s="9"/>
    </row>
    <row r="811" spans="1:6" x14ac:dyDescent="0.2">
      <c r="A811" s="9"/>
      <c r="B811" s="9"/>
      <c r="C811" s="27"/>
      <c r="D811" s="9"/>
      <c r="E811" s="27"/>
      <c r="F811" s="9"/>
    </row>
    <row r="812" spans="1:6" x14ac:dyDescent="0.2">
      <c r="A812" s="9"/>
      <c r="B812" s="9"/>
      <c r="C812" s="27"/>
      <c r="D812" s="9"/>
      <c r="E812" s="27"/>
      <c r="F812" s="9"/>
    </row>
    <row r="813" spans="1:6" x14ac:dyDescent="0.2">
      <c r="A813" s="9"/>
      <c r="B813" s="9"/>
      <c r="C813" s="27"/>
      <c r="D813" s="9"/>
      <c r="E813" s="27"/>
      <c r="F813" s="9"/>
    </row>
    <row r="814" spans="1:6" x14ac:dyDescent="0.2">
      <c r="A814" s="9"/>
      <c r="B814" s="9"/>
      <c r="C814" s="27"/>
      <c r="D814" s="9"/>
      <c r="E814" s="27"/>
      <c r="F814" s="9"/>
    </row>
    <row r="815" spans="1:6" x14ac:dyDescent="0.2">
      <c r="A815" s="9"/>
      <c r="B815" s="9"/>
      <c r="C815" s="27"/>
      <c r="D815" s="9"/>
      <c r="E815" s="27"/>
      <c r="F815" s="9"/>
    </row>
    <row r="816" spans="1:6" x14ac:dyDescent="0.2">
      <c r="A816" s="9"/>
      <c r="B816" s="9"/>
      <c r="C816" s="27"/>
      <c r="D816" s="9"/>
      <c r="E816" s="27"/>
      <c r="F816" s="9"/>
    </row>
    <row r="817" spans="1:6" x14ac:dyDescent="0.2">
      <c r="A817" s="9"/>
      <c r="B817" s="9"/>
      <c r="C817" s="27"/>
      <c r="D817" s="9"/>
      <c r="E817" s="27"/>
      <c r="F817" s="9"/>
    </row>
    <row r="818" spans="1:6" x14ac:dyDescent="0.2">
      <c r="A818" s="9"/>
      <c r="B818" s="9"/>
      <c r="C818" s="27"/>
      <c r="D818" s="9"/>
      <c r="E818" s="27"/>
      <c r="F818" s="9"/>
    </row>
    <row r="819" spans="1:6" x14ac:dyDescent="0.2">
      <c r="A819" s="9"/>
      <c r="B819" s="9"/>
      <c r="C819" s="27"/>
      <c r="D819" s="9"/>
      <c r="E819" s="27"/>
      <c r="F819" s="9"/>
    </row>
    <row r="820" spans="1:6" x14ac:dyDescent="0.2">
      <c r="A820" s="9"/>
      <c r="B820" s="9"/>
      <c r="C820" s="27"/>
      <c r="D820" s="9"/>
      <c r="E820" s="27"/>
      <c r="F820" s="9"/>
    </row>
    <row r="821" spans="1:6" x14ac:dyDescent="0.2">
      <c r="A821" s="9"/>
      <c r="B821" s="9"/>
      <c r="C821" s="27"/>
      <c r="D821" s="9"/>
      <c r="E821" s="27"/>
      <c r="F821" s="9"/>
    </row>
    <row r="822" spans="1:6" x14ac:dyDescent="0.2">
      <c r="A822" s="9"/>
      <c r="B822" s="9"/>
      <c r="C822" s="27"/>
      <c r="D822" s="9"/>
      <c r="E822" s="27"/>
      <c r="F822" s="9"/>
    </row>
    <row r="823" spans="1:6" x14ac:dyDescent="0.2">
      <c r="A823" s="9"/>
      <c r="B823" s="9"/>
      <c r="C823" s="27"/>
      <c r="D823" s="9"/>
      <c r="E823" s="27"/>
      <c r="F823" s="9"/>
    </row>
    <row r="824" spans="1:6" x14ac:dyDescent="0.2">
      <c r="A824" s="9"/>
      <c r="B824" s="9"/>
      <c r="C824" s="27"/>
      <c r="D824" s="9"/>
      <c r="E824" s="27"/>
      <c r="F824" s="9"/>
    </row>
    <row r="825" spans="1:6" x14ac:dyDescent="0.2">
      <c r="A825" s="9"/>
      <c r="B825" s="9"/>
      <c r="C825" s="27"/>
      <c r="D825" s="9"/>
      <c r="E825" s="27"/>
      <c r="F825" s="9"/>
    </row>
    <row r="826" spans="1:6" x14ac:dyDescent="0.2">
      <c r="A826" s="9"/>
      <c r="B826" s="9"/>
      <c r="C826" s="27"/>
      <c r="D826" s="9"/>
      <c r="E826" s="27"/>
      <c r="F826" s="9"/>
    </row>
    <row r="827" spans="1:6" x14ac:dyDescent="0.2">
      <c r="A827" s="9"/>
      <c r="B827" s="9"/>
      <c r="C827" s="27"/>
      <c r="D827" s="9"/>
      <c r="E827" s="27"/>
      <c r="F827" s="9"/>
    </row>
    <row r="828" spans="1:6" x14ac:dyDescent="0.2">
      <c r="A828" s="9"/>
      <c r="B828" s="9"/>
      <c r="C828" s="27"/>
      <c r="D828" s="9"/>
      <c r="E828" s="27"/>
      <c r="F828" s="9"/>
    </row>
    <row r="829" spans="1:6" x14ac:dyDescent="0.2">
      <c r="A829" s="9"/>
      <c r="B829" s="9"/>
      <c r="C829" s="27"/>
      <c r="D829" s="9"/>
      <c r="E829" s="27"/>
      <c r="F829" s="9"/>
    </row>
    <row r="830" spans="1:6" x14ac:dyDescent="0.2">
      <c r="A830" s="9"/>
      <c r="B830" s="9"/>
      <c r="C830" s="27"/>
      <c r="D830" s="9"/>
      <c r="E830" s="27"/>
      <c r="F830" s="9"/>
    </row>
    <row r="831" spans="1:6" x14ac:dyDescent="0.2">
      <c r="A831" s="9"/>
      <c r="B831" s="9"/>
      <c r="C831" s="27"/>
      <c r="D831" s="9"/>
      <c r="E831" s="27"/>
      <c r="F831" s="9"/>
    </row>
    <row r="832" spans="1:6" x14ac:dyDescent="0.2">
      <c r="A832" s="9"/>
      <c r="B832" s="9"/>
      <c r="C832" s="27"/>
      <c r="D832" s="9"/>
      <c r="E832" s="27"/>
      <c r="F832" s="9"/>
    </row>
    <row r="833" spans="1:6" x14ac:dyDescent="0.2">
      <c r="A833" s="9"/>
      <c r="B833" s="9"/>
      <c r="C833" s="27"/>
      <c r="D833" s="9"/>
      <c r="E833" s="27"/>
      <c r="F833" s="9"/>
    </row>
    <row r="834" spans="1:6" x14ac:dyDescent="0.2">
      <c r="A834" s="9"/>
      <c r="B834" s="9"/>
      <c r="C834" s="27"/>
      <c r="D834" s="9"/>
      <c r="E834" s="27"/>
      <c r="F834" s="9"/>
    </row>
    <row r="835" spans="1:6" x14ac:dyDescent="0.2">
      <c r="A835" s="9"/>
      <c r="B835" s="9"/>
      <c r="C835" s="27"/>
      <c r="D835" s="9"/>
      <c r="E835" s="27"/>
      <c r="F835" s="9"/>
    </row>
    <row r="836" spans="1:6" x14ac:dyDescent="0.2">
      <c r="A836" s="9"/>
      <c r="B836" s="9"/>
      <c r="C836" s="27"/>
      <c r="D836" s="9"/>
      <c r="E836" s="27"/>
      <c r="F836" s="9"/>
    </row>
    <row r="837" spans="1:6" x14ac:dyDescent="0.2">
      <c r="A837" s="9"/>
      <c r="B837" s="9"/>
      <c r="C837" s="27"/>
      <c r="D837" s="9"/>
      <c r="E837" s="27"/>
      <c r="F837" s="9"/>
    </row>
    <row r="838" spans="1:6" x14ac:dyDescent="0.2">
      <c r="A838" s="9"/>
      <c r="B838" s="9"/>
      <c r="C838" s="27"/>
      <c r="D838" s="9"/>
      <c r="E838" s="27"/>
      <c r="F838" s="9"/>
    </row>
    <row r="839" spans="1:6" x14ac:dyDescent="0.2">
      <c r="A839" s="9"/>
      <c r="B839" s="9"/>
      <c r="C839" s="27"/>
      <c r="D839" s="9"/>
      <c r="E839" s="27"/>
      <c r="F839" s="9"/>
    </row>
    <row r="840" spans="1:6" x14ac:dyDescent="0.2">
      <c r="A840" s="9"/>
      <c r="B840" s="9"/>
      <c r="C840" s="27"/>
      <c r="D840" s="9"/>
      <c r="E840" s="27"/>
      <c r="F840" s="9"/>
    </row>
    <row r="841" spans="1:6" x14ac:dyDescent="0.2">
      <c r="A841" s="9"/>
      <c r="B841" s="9"/>
      <c r="C841" s="27"/>
      <c r="D841" s="9"/>
      <c r="E841" s="27"/>
      <c r="F841" s="9"/>
    </row>
    <row r="842" spans="1:6" x14ac:dyDescent="0.2">
      <c r="A842" s="9"/>
      <c r="B842" s="9"/>
      <c r="C842" s="27"/>
      <c r="D842" s="9"/>
      <c r="E842" s="27"/>
      <c r="F842" s="9"/>
    </row>
    <row r="843" spans="1:6" x14ac:dyDescent="0.2">
      <c r="A843" s="9"/>
      <c r="B843" s="9"/>
      <c r="C843" s="27"/>
      <c r="D843" s="9"/>
      <c r="E843" s="27"/>
      <c r="F843" s="9"/>
    </row>
    <row r="844" spans="1:6" x14ac:dyDescent="0.2">
      <c r="A844" s="9"/>
      <c r="B844" s="9"/>
      <c r="C844" s="27"/>
      <c r="D844" s="9"/>
      <c r="E844" s="27"/>
      <c r="F844" s="9"/>
    </row>
    <row r="845" spans="1:6" x14ac:dyDescent="0.2">
      <c r="A845" s="9"/>
      <c r="B845" s="9"/>
      <c r="C845" s="27"/>
      <c r="D845" s="9"/>
      <c r="E845" s="27"/>
      <c r="F845" s="9"/>
    </row>
    <row r="846" spans="1:6" x14ac:dyDescent="0.2">
      <c r="A846" s="9"/>
      <c r="B846" s="9"/>
      <c r="C846" s="27"/>
      <c r="D846" s="9"/>
      <c r="E846" s="27"/>
      <c r="F846" s="9"/>
    </row>
    <row r="847" spans="1:6" x14ac:dyDescent="0.2">
      <c r="A847" s="9"/>
      <c r="B847" s="9"/>
      <c r="C847" s="27"/>
      <c r="D847" s="9"/>
      <c r="E847" s="27"/>
      <c r="F847" s="9"/>
    </row>
    <row r="848" spans="1:6" x14ac:dyDescent="0.2">
      <c r="A848" s="9"/>
      <c r="B848" s="9"/>
      <c r="C848" s="27"/>
      <c r="D848" s="9"/>
      <c r="E848" s="27"/>
      <c r="F848" s="9"/>
    </row>
    <row r="849" spans="1:6" x14ac:dyDescent="0.2">
      <c r="A849" s="9"/>
      <c r="B849" s="9"/>
      <c r="C849" s="27"/>
      <c r="D849" s="9"/>
      <c r="E849" s="27"/>
      <c r="F849" s="9"/>
    </row>
    <row r="850" spans="1:6" x14ac:dyDescent="0.2">
      <c r="A850" s="9"/>
      <c r="B850" s="9"/>
      <c r="C850" s="27"/>
      <c r="D850" s="9"/>
      <c r="E850" s="27"/>
      <c r="F850" s="9"/>
    </row>
    <row r="851" spans="1:6" x14ac:dyDescent="0.2">
      <c r="A851" s="9"/>
      <c r="B851" s="9"/>
      <c r="C851" s="27"/>
      <c r="D851" s="9"/>
      <c r="E851" s="27"/>
      <c r="F851" s="9"/>
    </row>
    <row r="852" spans="1:6" x14ac:dyDescent="0.2">
      <c r="A852" s="9"/>
      <c r="B852" s="9"/>
      <c r="C852" s="27"/>
      <c r="D852" s="9"/>
      <c r="E852" s="27"/>
      <c r="F852" s="9"/>
    </row>
    <row r="853" spans="1:6" x14ac:dyDescent="0.2">
      <c r="A853" s="9"/>
      <c r="B853" s="9"/>
      <c r="C853" s="27"/>
      <c r="D853" s="9"/>
      <c r="E853" s="27"/>
      <c r="F853" s="9"/>
    </row>
    <row r="854" spans="1:6" x14ac:dyDescent="0.2">
      <c r="A854" s="9"/>
      <c r="B854" s="9"/>
      <c r="C854" s="27"/>
      <c r="D854" s="9"/>
      <c r="E854" s="27"/>
      <c r="F854" s="9"/>
    </row>
    <row r="855" spans="1:6" x14ac:dyDescent="0.2">
      <c r="A855" s="9"/>
      <c r="B855" s="9"/>
      <c r="C855" s="27"/>
      <c r="D855" s="9"/>
      <c r="E855" s="27"/>
      <c r="F855" s="9"/>
    </row>
    <row r="856" spans="1:6" x14ac:dyDescent="0.2">
      <c r="A856" s="9"/>
      <c r="B856" s="9"/>
      <c r="C856" s="27"/>
      <c r="D856" s="9"/>
      <c r="E856" s="27"/>
      <c r="F856" s="9"/>
    </row>
    <row r="857" spans="1:6" x14ac:dyDescent="0.2">
      <c r="A857" s="9"/>
      <c r="B857" s="9"/>
      <c r="C857" s="27"/>
      <c r="D857" s="9"/>
      <c r="E857" s="27"/>
      <c r="F857" s="9"/>
    </row>
    <row r="858" spans="1:6" x14ac:dyDescent="0.2">
      <c r="A858" s="9"/>
      <c r="B858" s="9"/>
      <c r="C858" s="27"/>
      <c r="D858" s="9"/>
      <c r="E858" s="27"/>
      <c r="F858" s="9"/>
    </row>
    <row r="859" spans="1:6" x14ac:dyDescent="0.2">
      <c r="A859" s="9"/>
      <c r="B859" s="9"/>
      <c r="C859" s="27"/>
      <c r="D859" s="9"/>
      <c r="E859" s="27"/>
      <c r="F859" s="9"/>
    </row>
    <row r="860" spans="1:6" x14ac:dyDescent="0.2">
      <c r="A860" s="9"/>
      <c r="B860" s="9"/>
      <c r="C860" s="27"/>
      <c r="D860" s="9"/>
      <c r="E860" s="27"/>
      <c r="F860" s="9"/>
    </row>
    <row r="861" spans="1:6" x14ac:dyDescent="0.2">
      <c r="A861" s="9"/>
      <c r="B861" s="9"/>
      <c r="C861" s="27"/>
      <c r="D861" s="9"/>
      <c r="E861" s="27"/>
      <c r="F861" s="9"/>
    </row>
    <row r="862" spans="1:6" x14ac:dyDescent="0.2">
      <c r="A862" s="9"/>
      <c r="B862" s="9"/>
      <c r="C862" s="27"/>
      <c r="D862" s="9"/>
      <c r="E862" s="27"/>
      <c r="F862" s="9"/>
    </row>
    <row r="863" spans="1:6" x14ac:dyDescent="0.2">
      <c r="A863" s="9"/>
      <c r="B863" s="9"/>
      <c r="C863" s="27"/>
      <c r="D863" s="9"/>
      <c r="E863" s="27"/>
      <c r="F863" s="9"/>
    </row>
    <row r="864" spans="1:6" x14ac:dyDescent="0.2">
      <c r="A864" s="9"/>
      <c r="B864" s="9"/>
      <c r="C864" s="27"/>
      <c r="D864" s="9"/>
      <c r="E864" s="27"/>
      <c r="F864" s="9"/>
    </row>
    <row r="865" spans="1:6" x14ac:dyDescent="0.2">
      <c r="A865" s="9"/>
      <c r="B865" s="9"/>
      <c r="C865" s="27"/>
      <c r="D865" s="9"/>
      <c r="E865" s="27"/>
      <c r="F865" s="9"/>
    </row>
    <row r="866" spans="1:6" x14ac:dyDescent="0.2">
      <c r="A866" s="9"/>
      <c r="B866" s="9"/>
      <c r="C866" s="27"/>
      <c r="D866" s="9"/>
      <c r="E866" s="27"/>
      <c r="F866" s="9"/>
    </row>
    <row r="867" spans="1:6" x14ac:dyDescent="0.2">
      <c r="A867" s="9"/>
      <c r="B867" s="9"/>
      <c r="C867" s="27"/>
      <c r="D867" s="9"/>
      <c r="E867" s="27"/>
      <c r="F867" s="9"/>
    </row>
    <row r="868" spans="1:6" x14ac:dyDescent="0.2">
      <c r="A868" s="9"/>
      <c r="B868" s="9"/>
      <c r="C868" s="27"/>
      <c r="D868" s="9"/>
      <c r="E868" s="27"/>
      <c r="F868" s="9"/>
    </row>
    <row r="869" spans="1:6" x14ac:dyDescent="0.2">
      <c r="A869" s="9"/>
      <c r="B869" s="9"/>
      <c r="C869" s="27"/>
      <c r="D869" s="9"/>
      <c r="E869" s="27"/>
      <c r="F869" s="9"/>
    </row>
    <row r="870" spans="1:6" x14ac:dyDescent="0.2">
      <c r="A870" s="9"/>
      <c r="B870" s="9"/>
      <c r="C870" s="27"/>
      <c r="D870" s="9"/>
      <c r="E870" s="27"/>
      <c r="F870" s="9"/>
    </row>
    <row r="871" spans="1:6" x14ac:dyDescent="0.2">
      <c r="A871" s="9"/>
      <c r="B871" s="9"/>
      <c r="C871" s="27"/>
      <c r="D871" s="9"/>
      <c r="E871" s="27"/>
      <c r="F871" s="9"/>
    </row>
    <row r="872" spans="1:6" x14ac:dyDescent="0.2">
      <c r="A872" s="9"/>
      <c r="B872" s="9"/>
      <c r="C872" s="27"/>
      <c r="D872" s="9"/>
      <c r="E872" s="27"/>
      <c r="F872" s="9"/>
    </row>
    <row r="873" spans="1:6" x14ac:dyDescent="0.2">
      <c r="A873" s="9"/>
      <c r="B873" s="9"/>
      <c r="C873" s="27"/>
      <c r="D873" s="9"/>
      <c r="E873" s="27"/>
      <c r="F873" s="9"/>
    </row>
    <row r="874" spans="1:6" x14ac:dyDescent="0.2">
      <c r="A874" s="9"/>
      <c r="B874" s="9"/>
      <c r="C874" s="27"/>
      <c r="D874" s="9"/>
      <c r="E874" s="27"/>
      <c r="F874" s="9"/>
    </row>
    <row r="875" spans="1:6" x14ac:dyDescent="0.2">
      <c r="A875" s="9"/>
      <c r="B875" s="9"/>
      <c r="C875" s="27"/>
      <c r="D875" s="9"/>
      <c r="E875" s="27"/>
      <c r="F875" s="9"/>
    </row>
    <row r="876" spans="1:6" x14ac:dyDescent="0.2">
      <c r="A876" s="9"/>
      <c r="B876" s="9"/>
      <c r="C876" s="27"/>
      <c r="D876" s="9"/>
      <c r="E876" s="27"/>
      <c r="F876" s="9"/>
    </row>
    <row r="877" spans="1:6" x14ac:dyDescent="0.2">
      <c r="A877" s="9"/>
      <c r="B877" s="9"/>
      <c r="C877" s="27"/>
      <c r="D877" s="9"/>
      <c r="E877" s="27"/>
      <c r="F877" s="9"/>
    </row>
    <row r="878" spans="1:6" x14ac:dyDescent="0.2">
      <c r="A878" s="9"/>
      <c r="B878" s="9"/>
      <c r="C878" s="27"/>
      <c r="D878" s="9"/>
      <c r="E878" s="27"/>
      <c r="F878" s="9"/>
    </row>
    <row r="879" spans="1:6" x14ac:dyDescent="0.2">
      <c r="A879" s="9"/>
      <c r="B879" s="9"/>
      <c r="C879" s="27"/>
      <c r="D879" s="9"/>
      <c r="E879" s="27"/>
      <c r="F879" s="9"/>
    </row>
    <row r="880" spans="1:6" x14ac:dyDescent="0.2">
      <c r="A880" s="9"/>
      <c r="B880" s="9"/>
      <c r="C880" s="27"/>
      <c r="D880" s="9"/>
      <c r="E880" s="27"/>
      <c r="F880" s="9"/>
    </row>
    <row r="881" spans="1:6" x14ac:dyDescent="0.2">
      <c r="A881" s="9"/>
      <c r="B881" s="9"/>
      <c r="C881" s="27"/>
      <c r="D881" s="9"/>
      <c r="E881" s="27"/>
      <c r="F881" s="9"/>
    </row>
    <row r="882" spans="1:6" x14ac:dyDescent="0.2">
      <c r="A882" s="9"/>
      <c r="B882" s="9"/>
      <c r="C882" s="27"/>
      <c r="D882" s="9"/>
      <c r="E882" s="27"/>
      <c r="F882" s="9"/>
    </row>
    <row r="883" spans="1:6" x14ac:dyDescent="0.2">
      <c r="A883" s="9"/>
      <c r="B883" s="9"/>
      <c r="C883" s="27"/>
      <c r="D883" s="9"/>
      <c r="E883" s="27"/>
      <c r="F883" s="9"/>
    </row>
    <row r="884" spans="1:6" x14ac:dyDescent="0.2">
      <c r="A884" s="9"/>
      <c r="B884" s="9"/>
      <c r="C884" s="27"/>
      <c r="D884" s="9"/>
      <c r="E884" s="27"/>
      <c r="F884" s="9"/>
    </row>
    <row r="885" spans="1:6" x14ac:dyDescent="0.2">
      <c r="A885" s="9"/>
      <c r="B885" s="9"/>
      <c r="C885" s="27"/>
      <c r="D885" s="9"/>
      <c r="E885" s="27"/>
      <c r="F885" s="9"/>
    </row>
    <row r="886" spans="1:6" x14ac:dyDescent="0.2">
      <c r="A886" s="9"/>
      <c r="B886" s="9"/>
      <c r="C886" s="27"/>
      <c r="D886" s="9"/>
      <c r="E886" s="27"/>
      <c r="F886" s="9"/>
    </row>
    <row r="887" spans="1:6" x14ac:dyDescent="0.2">
      <c r="A887" s="9"/>
      <c r="B887" s="9"/>
      <c r="C887" s="27"/>
      <c r="D887" s="9"/>
      <c r="E887" s="27"/>
      <c r="F887" s="9"/>
    </row>
    <row r="888" spans="1:6" x14ac:dyDescent="0.2">
      <c r="A888" s="9"/>
      <c r="B888" s="9"/>
      <c r="C888" s="27"/>
      <c r="D888" s="9"/>
      <c r="E888" s="27"/>
      <c r="F888" s="9"/>
    </row>
    <row r="889" spans="1:6" x14ac:dyDescent="0.2">
      <c r="A889" s="9"/>
      <c r="B889" s="9"/>
      <c r="C889" s="27"/>
      <c r="D889" s="9"/>
      <c r="E889" s="27"/>
      <c r="F889" s="9"/>
    </row>
    <row r="890" spans="1:6" x14ac:dyDescent="0.2">
      <c r="A890" s="9"/>
      <c r="B890" s="9"/>
      <c r="C890" s="27"/>
      <c r="D890" s="9"/>
      <c r="E890" s="27"/>
      <c r="F890" s="9"/>
    </row>
    <row r="891" spans="1:6" x14ac:dyDescent="0.2">
      <c r="A891" s="9"/>
      <c r="B891" s="9"/>
      <c r="C891" s="27"/>
      <c r="D891" s="9"/>
      <c r="E891" s="27"/>
      <c r="F891" s="9"/>
    </row>
    <row r="892" spans="1:6" x14ac:dyDescent="0.2">
      <c r="A892" s="9"/>
      <c r="B892" s="9"/>
      <c r="C892" s="27"/>
      <c r="D892" s="9"/>
      <c r="E892" s="27"/>
      <c r="F892" s="9"/>
    </row>
    <row r="893" spans="1:6" x14ac:dyDescent="0.2">
      <c r="A893" s="9"/>
      <c r="B893" s="9"/>
      <c r="C893" s="27"/>
      <c r="D893" s="9"/>
      <c r="E893" s="27"/>
      <c r="F893" s="9"/>
    </row>
    <row r="894" spans="1:6" x14ac:dyDescent="0.2">
      <c r="A894" s="9"/>
      <c r="B894" s="9"/>
      <c r="C894" s="27"/>
      <c r="D894" s="9"/>
      <c r="E894" s="27"/>
      <c r="F894" s="9"/>
    </row>
    <row r="895" spans="1:6" x14ac:dyDescent="0.2">
      <c r="A895" s="9"/>
      <c r="B895" s="9"/>
      <c r="C895" s="27"/>
      <c r="D895" s="9"/>
      <c r="E895" s="27"/>
      <c r="F895" s="9"/>
    </row>
    <row r="896" spans="1:6" x14ac:dyDescent="0.2">
      <c r="A896" s="9"/>
      <c r="B896" s="9"/>
      <c r="C896" s="27"/>
      <c r="D896" s="9"/>
      <c r="E896" s="27"/>
      <c r="F896" s="9"/>
    </row>
    <row r="897" spans="1:6" x14ac:dyDescent="0.2">
      <c r="A897" s="9"/>
      <c r="B897" s="9"/>
      <c r="C897" s="27"/>
      <c r="D897" s="9"/>
      <c r="E897" s="27"/>
      <c r="F897" s="9"/>
    </row>
    <row r="898" spans="1:6" x14ac:dyDescent="0.2">
      <c r="A898" s="9"/>
      <c r="B898" s="9"/>
      <c r="C898" s="27"/>
      <c r="D898" s="9"/>
      <c r="E898" s="27"/>
      <c r="F898" s="9"/>
    </row>
    <row r="899" spans="1:6" x14ac:dyDescent="0.2">
      <c r="A899" s="9"/>
      <c r="B899" s="9"/>
      <c r="C899" s="27"/>
      <c r="D899" s="9"/>
      <c r="E899" s="27"/>
      <c r="F899" s="9"/>
    </row>
    <row r="900" spans="1:6" x14ac:dyDescent="0.2">
      <c r="A900" s="9"/>
      <c r="B900" s="9"/>
      <c r="C900" s="27"/>
      <c r="D900" s="9"/>
      <c r="E900" s="27"/>
      <c r="F900" s="9"/>
    </row>
    <row r="901" spans="1:6" x14ac:dyDescent="0.2">
      <c r="A901" s="9"/>
      <c r="B901" s="9"/>
      <c r="C901" s="27"/>
      <c r="D901" s="9"/>
      <c r="E901" s="27"/>
      <c r="F901" s="9"/>
    </row>
    <row r="902" spans="1:6" x14ac:dyDescent="0.2">
      <c r="A902" s="9"/>
      <c r="B902" s="9"/>
      <c r="C902" s="27"/>
      <c r="D902" s="9"/>
      <c r="E902" s="27"/>
      <c r="F902" s="9"/>
    </row>
    <row r="903" spans="1:6" x14ac:dyDescent="0.2">
      <c r="A903" s="9"/>
      <c r="B903" s="9"/>
      <c r="C903" s="27"/>
      <c r="D903" s="9"/>
      <c r="E903" s="27"/>
      <c r="F903" s="9"/>
    </row>
    <row r="904" spans="1:6" x14ac:dyDescent="0.2">
      <c r="A904" s="9"/>
      <c r="B904" s="9"/>
      <c r="C904" s="27"/>
      <c r="D904" s="9"/>
      <c r="E904" s="27"/>
      <c r="F904" s="9"/>
    </row>
    <row r="905" spans="1:6" x14ac:dyDescent="0.2">
      <c r="A905" s="9"/>
      <c r="B905" s="9"/>
      <c r="C905" s="27"/>
      <c r="D905" s="9"/>
      <c r="E905" s="27"/>
      <c r="F905" s="9"/>
    </row>
    <row r="906" spans="1:6" x14ac:dyDescent="0.2">
      <c r="A906" s="9"/>
      <c r="B906" s="9"/>
      <c r="C906" s="27"/>
      <c r="D906" s="9"/>
      <c r="E906" s="27"/>
      <c r="F906" s="9"/>
    </row>
    <row r="907" spans="1:6" x14ac:dyDescent="0.2">
      <c r="A907" s="9"/>
      <c r="B907" s="9"/>
      <c r="C907" s="27"/>
      <c r="D907" s="9"/>
      <c r="E907" s="27"/>
      <c r="F907" s="9"/>
    </row>
    <row r="908" spans="1:6" x14ac:dyDescent="0.2">
      <c r="A908" s="9"/>
      <c r="B908" s="9"/>
      <c r="C908" s="27"/>
      <c r="D908" s="9"/>
      <c r="E908" s="27"/>
      <c r="F908" s="9"/>
    </row>
    <row r="909" spans="1:6" x14ac:dyDescent="0.2">
      <c r="A909" s="9"/>
      <c r="B909" s="9"/>
      <c r="C909" s="27"/>
      <c r="D909" s="9"/>
      <c r="E909" s="27"/>
      <c r="F909" s="9"/>
    </row>
    <row r="910" spans="1:6" x14ac:dyDescent="0.2">
      <c r="A910" s="9"/>
      <c r="B910" s="9"/>
      <c r="C910" s="27"/>
      <c r="D910" s="9"/>
      <c r="E910" s="27"/>
      <c r="F910" s="9"/>
    </row>
    <row r="911" spans="1:6" x14ac:dyDescent="0.2">
      <c r="A911" s="9"/>
      <c r="B911" s="9"/>
      <c r="C911" s="27"/>
      <c r="D911" s="9"/>
      <c r="E911" s="27"/>
      <c r="F911" s="9"/>
    </row>
    <row r="912" spans="1:6" x14ac:dyDescent="0.2">
      <c r="A912" s="9"/>
      <c r="B912" s="9"/>
      <c r="C912" s="27"/>
      <c r="D912" s="9"/>
      <c r="E912" s="27"/>
      <c r="F912" s="9"/>
    </row>
    <row r="913" spans="1:6" x14ac:dyDescent="0.2">
      <c r="A913" s="9"/>
      <c r="B913" s="9"/>
      <c r="C913" s="27"/>
      <c r="D913" s="9"/>
      <c r="E913" s="27"/>
      <c r="F913" s="9"/>
    </row>
    <row r="914" spans="1:6" x14ac:dyDescent="0.2">
      <c r="A914" s="9"/>
      <c r="B914" s="9"/>
      <c r="C914" s="27"/>
      <c r="D914" s="9"/>
      <c r="E914" s="27"/>
      <c r="F914" s="9"/>
    </row>
    <row r="915" spans="1:6" x14ac:dyDescent="0.2">
      <c r="A915" s="9"/>
      <c r="B915" s="9"/>
      <c r="C915" s="27"/>
      <c r="D915" s="9"/>
      <c r="E915" s="27"/>
      <c r="F915" s="9"/>
    </row>
    <row r="916" spans="1:6" x14ac:dyDescent="0.2">
      <c r="A916" s="9"/>
      <c r="B916" s="9"/>
      <c r="C916" s="27"/>
      <c r="D916" s="9"/>
      <c r="E916" s="27"/>
      <c r="F916" s="9"/>
    </row>
    <row r="917" spans="1:6" x14ac:dyDescent="0.2">
      <c r="A917" s="9"/>
      <c r="B917" s="9"/>
      <c r="C917" s="27"/>
      <c r="D917" s="9"/>
      <c r="E917" s="27"/>
      <c r="F917" s="9"/>
    </row>
    <row r="918" spans="1:6" x14ac:dyDescent="0.2">
      <c r="A918" s="9"/>
      <c r="B918" s="9"/>
      <c r="C918" s="27"/>
      <c r="D918" s="9"/>
      <c r="E918" s="27"/>
      <c r="F918" s="9"/>
    </row>
    <row r="919" spans="1:6" x14ac:dyDescent="0.2">
      <c r="A919" s="9"/>
      <c r="B919" s="9"/>
      <c r="C919" s="27"/>
      <c r="D919" s="9"/>
      <c r="E919" s="27"/>
      <c r="F919" s="9"/>
    </row>
    <row r="920" spans="1:6" x14ac:dyDescent="0.2">
      <c r="A920" s="9"/>
      <c r="B920" s="9"/>
      <c r="C920" s="27"/>
      <c r="D920" s="9"/>
      <c r="E920" s="27"/>
      <c r="F920" s="9"/>
    </row>
    <row r="921" spans="1:6" x14ac:dyDescent="0.2">
      <c r="A921" s="9"/>
      <c r="B921" s="9"/>
      <c r="C921" s="27"/>
      <c r="D921" s="9"/>
      <c r="E921" s="27"/>
      <c r="F921" s="9"/>
    </row>
    <row r="922" spans="1:6" x14ac:dyDescent="0.2">
      <c r="A922" s="9"/>
      <c r="B922" s="9"/>
      <c r="C922" s="27"/>
      <c r="D922" s="9"/>
      <c r="E922" s="27"/>
      <c r="F922" s="9"/>
    </row>
    <row r="923" spans="1:6" x14ac:dyDescent="0.2">
      <c r="A923" s="9"/>
      <c r="B923" s="9"/>
      <c r="C923" s="27"/>
      <c r="D923" s="9"/>
      <c r="E923" s="27"/>
      <c r="F923" s="9"/>
    </row>
    <row r="924" spans="1:6" x14ac:dyDescent="0.2">
      <c r="A924" s="9"/>
      <c r="B924" s="9"/>
      <c r="C924" s="27"/>
      <c r="D924" s="9"/>
      <c r="E924" s="27"/>
      <c r="F924" s="9"/>
    </row>
    <row r="925" spans="1:6" x14ac:dyDescent="0.2">
      <c r="A925" s="9"/>
      <c r="B925" s="9"/>
      <c r="C925" s="27"/>
      <c r="D925" s="9"/>
      <c r="E925" s="27"/>
      <c r="F925" s="9"/>
    </row>
    <row r="926" spans="1:6" x14ac:dyDescent="0.2">
      <c r="A926" s="9"/>
      <c r="B926" s="9"/>
      <c r="C926" s="27"/>
      <c r="D926" s="9"/>
      <c r="E926" s="27"/>
      <c r="F926" s="9"/>
    </row>
    <row r="927" spans="1:6" x14ac:dyDescent="0.2">
      <c r="A927" s="9"/>
      <c r="B927" s="9"/>
      <c r="C927" s="27"/>
      <c r="D927" s="9"/>
      <c r="E927" s="27"/>
      <c r="F927" s="9"/>
    </row>
    <row r="928" spans="1:6" x14ac:dyDescent="0.2">
      <c r="A928" s="9"/>
      <c r="B928" s="9"/>
      <c r="C928" s="27"/>
      <c r="D928" s="9"/>
      <c r="E928" s="27"/>
      <c r="F928" s="9"/>
    </row>
    <row r="929" spans="1:6" x14ac:dyDescent="0.2">
      <c r="A929" s="9"/>
      <c r="B929" s="9"/>
      <c r="C929" s="27"/>
      <c r="D929" s="9"/>
      <c r="E929" s="27"/>
      <c r="F929" s="9"/>
    </row>
    <row r="930" spans="1:6" x14ac:dyDescent="0.2">
      <c r="A930" s="9"/>
      <c r="B930" s="9"/>
      <c r="C930" s="27"/>
      <c r="D930" s="9"/>
      <c r="E930" s="27"/>
      <c r="F930" s="9"/>
    </row>
    <row r="931" spans="1:6" x14ac:dyDescent="0.2">
      <c r="A931" s="9"/>
      <c r="B931" s="9"/>
      <c r="C931" s="27"/>
      <c r="D931" s="9"/>
      <c r="E931" s="27"/>
      <c r="F931" s="9"/>
    </row>
    <row r="932" spans="1:6" x14ac:dyDescent="0.2">
      <c r="A932" s="9"/>
      <c r="B932" s="9"/>
      <c r="C932" s="27"/>
      <c r="D932" s="9"/>
      <c r="E932" s="27"/>
      <c r="F932" s="9"/>
    </row>
    <row r="933" spans="1:6" x14ac:dyDescent="0.2">
      <c r="A933" s="9"/>
      <c r="B933" s="9"/>
      <c r="C933" s="27"/>
      <c r="D933" s="9"/>
      <c r="E933" s="27"/>
      <c r="F933" s="9"/>
    </row>
    <row r="934" spans="1:6" x14ac:dyDescent="0.2">
      <c r="A934" s="9"/>
      <c r="B934" s="9"/>
      <c r="C934" s="27"/>
      <c r="D934" s="9"/>
      <c r="E934" s="27"/>
      <c r="F934" s="9"/>
    </row>
    <row r="935" spans="1:6" x14ac:dyDescent="0.2">
      <c r="A935" s="9"/>
      <c r="B935" s="9"/>
      <c r="C935" s="27"/>
      <c r="D935" s="9"/>
      <c r="E935" s="27"/>
      <c r="F935" s="9"/>
    </row>
    <row r="936" spans="1:6" x14ac:dyDescent="0.2">
      <c r="A936" s="9"/>
      <c r="B936" s="9"/>
      <c r="C936" s="27"/>
      <c r="D936" s="9"/>
      <c r="E936" s="27"/>
      <c r="F936" s="9"/>
    </row>
    <row r="937" spans="1:6" x14ac:dyDescent="0.2">
      <c r="A937" s="9"/>
      <c r="B937" s="9"/>
      <c r="C937" s="27"/>
      <c r="D937" s="9"/>
      <c r="E937" s="27"/>
      <c r="F937" s="9"/>
    </row>
    <row r="938" spans="1:6" x14ac:dyDescent="0.2">
      <c r="A938" s="9"/>
      <c r="B938" s="9"/>
      <c r="C938" s="27"/>
      <c r="D938" s="9"/>
      <c r="E938" s="27"/>
      <c r="F938" s="9"/>
    </row>
    <row r="939" spans="1:6" x14ac:dyDescent="0.2">
      <c r="A939" s="9"/>
      <c r="B939" s="9"/>
      <c r="C939" s="27"/>
      <c r="D939" s="9"/>
      <c r="E939" s="27"/>
      <c r="F939" s="9"/>
    </row>
    <row r="940" spans="1:6" x14ac:dyDescent="0.2">
      <c r="A940" s="9"/>
      <c r="B940" s="9"/>
      <c r="C940" s="27"/>
      <c r="D940" s="9"/>
      <c r="E940" s="27"/>
      <c r="F940" s="9"/>
    </row>
    <row r="941" spans="1:6" x14ac:dyDescent="0.2">
      <c r="A941" s="9"/>
      <c r="B941" s="9"/>
      <c r="C941" s="27"/>
      <c r="D941" s="9"/>
      <c r="E941" s="27"/>
      <c r="F941" s="9"/>
    </row>
    <row r="942" spans="1:6" x14ac:dyDescent="0.2">
      <c r="A942" s="9"/>
      <c r="B942" s="9"/>
      <c r="C942" s="27"/>
      <c r="D942" s="9"/>
      <c r="E942" s="27"/>
      <c r="F942" s="9"/>
    </row>
    <row r="943" spans="1:6" x14ac:dyDescent="0.2">
      <c r="A943" s="9"/>
      <c r="B943" s="9"/>
      <c r="C943" s="27"/>
      <c r="D943" s="9"/>
      <c r="E943" s="27"/>
      <c r="F943" s="9"/>
    </row>
    <row r="944" spans="1:6" x14ac:dyDescent="0.2">
      <c r="A944" s="9"/>
      <c r="B944" s="9"/>
      <c r="C944" s="27"/>
      <c r="D944" s="9"/>
      <c r="E944" s="27"/>
      <c r="F944" s="9"/>
    </row>
    <row r="945" spans="1:6" x14ac:dyDescent="0.2">
      <c r="A945" s="9"/>
      <c r="B945" s="9"/>
      <c r="C945" s="27"/>
      <c r="D945" s="9"/>
      <c r="E945" s="27"/>
      <c r="F945" s="9"/>
    </row>
    <row r="946" spans="1:6" x14ac:dyDescent="0.2">
      <c r="A946" s="9"/>
      <c r="B946" s="9"/>
      <c r="C946" s="27"/>
      <c r="D946" s="9"/>
      <c r="E946" s="27"/>
      <c r="F946" s="9"/>
    </row>
    <row r="947" spans="1:6" x14ac:dyDescent="0.2">
      <c r="A947" s="9"/>
      <c r="B947" s="9"/>
      <c r="C947" s="27"/>
      <c r="D947" s="9"/>
      <c r="E947" s="27"/>
      <c r="F947" s="9"/>
    </row>
    <row r="948" spans="1:6" x14ac:dyDescent="0.2">
      <c r="A948" s="9"/>
      <c r="B948" s="9"/>
      <c r="C948" s="27"/>
      <c r="D948" s="9"/>
      <c r="E948" s="27"/>
      <c r="F948" s="9"/>
    </row>
    <row r="949" spans="1:6" x14ac:dyDescent="0.2">
      <c r="A949" s="9"/>
      <c r="B949" s="9"/>
      <c r="C949" s="27"/>
      <c r="D949" s="9"/>
      <c r="E949" s="27"/>
      <c r="F949" s="9"/>
    </row>
    <row r="950" spans="1:6" x14ac:dyDescent="0.2">
      <c r="A950" s="9"/>
      <c r="B950" s="9"/>
      <c r="C950" s="27"/>
      <c r="D950" s="9"/>
      <c r="E950" s="27"/>
      <c r="F950" s="9"/>
    </row>
    <row r="951" spans="1:6" x14ac:dyDescent="0.2">
      <c r="A951" s="9"/>
      <c r="B951" s="9"/>
      <c r="C951" s="27"/>
      <c r="D951" s="9"/>
      <c r="E951" s="27"/>
      <c r="F951" s="9"/>
    </row>
    <row r="952" spans="1:6" x14ac:dyDescent="0.2">
      <c r="A952" s="9"/>
      <c r="B952" s="9"/>
      <c r="C952" s="27"/>
      <c r="D952" s="9"/>
      <c r="E952" s="27"/>
      <c r="F952" s="9"/>
    </row>
    <row r="953" spans="1:6" x14ac:dyDescent="0.2">
      <c r="A953" s="9"/>
      <c r="B953" s="9"/>
      <c r="C953" s="27"/>
      <c r="D953" s="9"/>
      <c r="E953" s="27"/>
      <c r="F953" s="9"/>
    </row>
    <row r="954" spans="1:6" x14ac:dyDescent="0.2">
      <c r="A954" s="9"/>
      <c r="B954" s="9"/>
      <c r="C954" s="27"/>
      <c r="D954" s="9"/>
      <c r="E954" s="27"/>
      <c r="F954" s="9"/>
    </row>
    <row r="955" spans="1:6" x14ac:dyDescent="0.2">
      <c r="A955" s="9"/>
      <c r="B955" s="9"/>
      <c r="C955" s="27"/>
      <c r="D955" s="9"/>
      <c r="E955" s="27"/>
      <c r="F955" s="9"/>
    </row>
    <row r="956" spans="1:6" x14ac:dyDescent="0.2">
      <c r="A956" s="9"/>
      <c r="B956" s="9"/>
      <c r="C956" s="27"/>
      <c r="D956" s="9"/>
      <c r="E956" s="27"/>
      <c r="F956" s="9"/>
    </row>
    <row r="957" spans="1:6" x14ac:dyDescent="0.2">
      <c r="A957" s="9"/>
      <c r="B957" s="9"/>
      <c r="C957" s="27"/>
      <c r="D957" s="9"/>
      <c r="E957" s="27"/>
      <c r="F957" s="9"/>
    </row>
    <row r="958" spans="1:6" x14ac:dyDescent="0.2">
      <c r="A958" s="9"/>
      <c r="B958" s="9"/>
      <c r="C958" s="27"/>
      <c r="D958" s="9"/>
      <c r="E958" s="27"/>
      <c r="F958" s="9"/>
    </row>
    <row r="959" spans="1:6" x14ac:dyDescent="0.2">
      <c r="A959" s="9"/>
      <c r="B959" s="9"/>
      <c r="C959" s="27"/>
      <c r="D959" s="9"/>
      <c r="E959" s="27"/>
      <c r="F959" s="9"/>
    </row>
    <row r="960" spans="1:6" x14ac:dyDescent="0.2">
      <c r="A960" s="9"/>
      <c r="B960" s="9"/>
      <c r="C960" s="27"/>
      <c r="D960" s="9"/>
      <c r="E960" s="27"/>
      <c r="F960" s="9"/>
    </row>
    <row r="961" spans="1:6" x14ac:dyDescent="0.2">
      <c r="A961" s="9"/>
      <c r="B961" s="9"/>
      <c r="C961" s="27"/>
      <c r="D961" s="9"/>
      <c r="E961" s="27"/>
      <c r="F961" s="9"/>
    </row>
    <row r="962" spans="1:6" x14ac:dyDescent="0.2">
      <c r="A962" s="9"/>
      <c r="B962" s="9"/>
      <c r="C962" s="27"/>
      <c r="D962" s="9"/>
      <c r="E962" s="27"/>
      <c r="F962" s="9"/>
    </row>
    <row r="963" spans="1:6" x14ac:dyDescent="0.2">
      <c r="A963" s="9"/>
      <c r="B963" s="9"/>
      <c r="C963" s="27"/>
      <c r="D963" s="9"/>
      <c r="E963" s="27"/>
      <c r="F963" s="9"/>
    </row>
    <row r="964" spans="1:6" x14ac:dyDescent="0.2">
      <c r="A964" s="9"/>
      <c r="B964" s="9"/>
      <c r="C964" s="27"/>
      <c r="D964" s="9"/>
      <c r="E964" s="27"/>
      <c r="F964" s="9"/>
    </row>
    <row r="965" spans="1:6" x14ac:dyDescent="0.2">
      <c r="A965" s="9"/>
      <c r="B965" s="9"/>
      <c r="C965" s="27"/>
      <c r="D965" s="9"/>
      <c r="E965" s="27"/>
      <c r="F965" s="9"/>
    </row>
    <row r="966" spans="1:6" x14ac:dyDescent="0.2">
      <c r="A966" s="9"/>
      <c r="B966" s="9"/>
      <c r="C966" s="27"/>
      <c r="D966" s="9"/>
      <c r="E966" s="27"/>
      <c r="F966" s="9"/>
    </row>
    <row r="967" spans="1:6" x14ac:dyDescent="0.2">
      <c r="A967" s="9"/>
      <c r="B967" s="9"/>
      <c r="C967" s="27"/>
      <c r="D967" s="9"/>
      <c r="E967" s="27"/>
      <c r="F967" s="9"/>
    </row>
    <row r="968" spans="1:6" x14ac:dyDescent="0.2">
      <c r="A968" s="9"/>
      <c r="B968" s="9"/>
      <c r="C968" s="27"/>
      <c r="D968" s="9"/>
      <c r="E968" s="27"/>
      <c r="F968" s="9"/>
    </row>
    <row r="969" spans="1:6" x14ac:dyDescent="0.2">
      <c r="A969" s="9"/>
      <c r="B969" s="9"/>
      <c r="C969" s="27"/>
      <c r="D969" s="9"/>
      <c r="E969" s="27"/>
      <c r="F969" s="9"/>
    </row>
    <row r="970" spans="1:6" x14ac:dyDescent="0.2">
      <c r="A970" s="9"/>
      <c r="B970" s="9"/>
      <c r="C970" s="27"/>
      <c r="D970" s="9"/>
      <c r="E970" s="27"/>
      <c r="F970" s="9"/>
    </row>
    <row r="971" spans="1:6" x14ac:dyDescent="0.2">
      <c r="A971" s="9"/>
      <c r="B971" s="9"/>
      <c r="C971" s="27"/>
      <c r="D971" s="9"/>
      <c r="E971" s="27"/>
      <c r="F971" s="9"/>
    </row>
    <row r="972" spans="1:6" x14ac:dyDescent="0.2">
      <c r="A972" s="9"/>
      <c r="B972" s="9"/>
      <c r="C972" s="27"/>
      <c r="D972" s="9"/>
      <c r="E972" s="27"/>
      <c r="F972" s="9"/>
    </row>
    <row r="973" spans="1:6" x14ac:dyDescent="0.2">
      <c r="A973" s="9"/>
      <c r="B973" s="9"/>
      <c r="C973" s="27"/>
      <c r="D973" s="9"/>
      <c r="E973" s="27"/>
      <c r="F973" s="9"/>
    </row>
    <row r="974" spans="1:6" x14ac:dyDescent="0.2">
      <c r="A974" s="9"/>
      <c r="B974" s="9"/>
      <c r="C974" s="27"/>
      <c r="D974" s="9"/>
      <c r="E974" s="27"/>
      <c r="F974" s="9"/>
    </row>
    <row r="975" spans="1:6" x14ac:dyDescent="0.2">
      <c r="A975" s="9"/>
      <c r="B975" s="9"/>
      <c r="C975" s="27"/>
      <c r="D975" s="9"/>
      <c r="E975" s="27"/>
      <c r="F975" s="9"/>
    </row>
    <row r="976" spans="1:6" x14ac:dyDescent="0.2">
      <c r="A976" s="9"/>
      <c r="B976" s="9"/>
      <c r="C976" s="27"/>
      <c r="D976" s="9"/>
      <c r="E976" s="27"/>
      <c r="F976" s="9"/>
    </row>
    <row r="977" spans="1:6" x14ac:dyDescent="0.2">
      <c r="A977" s="9"/>
      <c r="B977" s="9"/>
      <c r="C977" s="27"/>
      <c r="D977" s="9"/>
      <c r="E977" s="27"/>
      <c r="F977" s="9"/>
    </row>
    <row r="978" spans="1:6" x14ac:dyDescent="0.2">
      <c r="A978" s="9"/>
      <c r="B978" s="9"/>
      <c r="C978" s="27"/>
      <c r="D978" s="9"/>
      <c r="E978" s="27"/>
      <c r="F978" s="9"/>
    </row>
    <row r="979" spans="1:6" x14ac:dyDescent="0.2">
      <c r="A979" s="9"/>
      <c r="B979" s="9"/>
      <c r="C979" s="27"/>
      <c r="D979" s="9"/>
      <c r="E979" s="27"/>
      <c r="F979" s="9"/>
    </row>
    <row r="980" spans="1:6" x14ac:dyDescent="0.2">
      <c r="A980" s="9"/>
      <c r="B980" s="9"/>
      <c r="C980" s="27"/>
      <c r="D980" s="9"/>
      <c r="E980" s="27"/>
      <c r="F980" s="9"/>
    </row>
    <row r="981" spans="1:6" x14ac:dyDescent="0.2">
      <c r="A981" s="9"/>
      <c r="B981" s="9"/>
      <c r="C981" s="27"/>
      <c r="D981" s="9"/>
      <c r="E981" s="27"/>
      <c r="F981" s="9"/>
    </row>
    <row r="982" spans="1:6" x14ac:dyDescent="0.2">
      <c r="A982" s="9"/>
      <c r="B982" s="9"/>
      <c r="C982" s="27"/>
      <c r="D982" s="9"/>
      <c r="E982" s="27"/>
      <c r="F982" s="9"/>
    </row>
    <row r="983" spans="1:6" x14ac:dyDescent="0.2">
      <c r="A983" s="9"/>
      <c r="B983" s="9"/>
      <c r="C983" s="27"/>
      <c r="D983" s="9"/>
      <c r="E983" s="27"/>
      <c r="F983" s="9"/>
    </row>
    <row r="984" spans="1:6" x14ac:dyDescent="0.2">
      <c r="A984" s="9"/>
      <c r="B984" s="9"/>
      <c r="C984" s="27"/>
      <c r="D984" s="9"/>
      <c r="E984" s="27"/>
      <c r="F984" s="9"/>
    </row>
    <row r="985" spans="1:6" x14ac:dyDescent="0.2">
      <c r="A985" s="9"/>
      <c r="B985" s="9"/>
      <c r="C985" s="27"/>
      <c r="D985" s="9"/>
      <c r="E985" s="27"/>
      <c r="F985" s="9"/>
    </row>
    <row r="986" spans="1:6" x14ac:dyDescent="0.2">
      <c r="A986" s="9"/>
      <c r="B986" s="9"/>
      <c r="C986" s="27"/>
      <c r="D986" s="9"/>
      <c r="E986" s="27"/>
      <c r="F986" s="9"/>
    </row>
    <row r="987" spans="1:6" x14ac:dyDescent="0.2">
      <c r="A987" s="9"/>
      <c r="B987" s="9"/>
      <c r="C987" s="27"/>
      <c r="D987" s="9"/>
      <c r="E987" s="27"/>
      <c r="F987" s="9"/>
    </row>
    <row r="988" spans="1:6" x14ac:dyDescent="0.2">
      <c r="A988" s="9"/>
      <c r="B988" s="9"/>
      <c r="C988" s="27"/>
      <c r="D988" s="9"/>
      <c r="E988" s="27"/>
      <c r="F988" s="9"/>
    </row>
    <row r="989" spans="1:6" x14ac:dyDescent="0.2">
      <c r="A989" s="9"/>
      <c r="B989" s="9"/>
      <c r="C989" s="27"/>
      <c r="D989" s="9"/>
      <c r="E989" s="27"/>
      <c r="F989" s="9"/>
    </row>
    <row r="990" spans="1:6" x14ac:dyDescent="0.2">
      <c r="A990" s="9"/>
      <c r="B990" s="9"/>
      <c r="C990" s="27"/>
      <c r="D990" s="9"/>
      <c r="E990" s="27"/>
      <c r="F990" s="9"/>
    </row>
  </sheetData>
  <mergeCells count="20">
    <mergeCell ref="D5:I5"/>
    <mergeCell ref="L47:M48"/>
    <mergeCell ref="D48:E48"/>
    <mergeCell ref="F48:G48"/>
    <mergeCell ref="H48:I48"/>
    <mergeCell ref="D47:I47"/>
    <mergeCell ref="J47:K48"/>
    <mergeCell ref="J5:K6"/>
    <mergeCell ref="A3:O3"/>
    <mergeCell ref="N5:O6"/>
    <mergeCell ref="A45:O45"/>
    <mergeCell ref="N47:O48"/>
    <mergeCell ref="H6:I6"/>
    <mergeCell ref="B5:C6"/>
    <mergeCell ref="A47:A49"/>
    <mergeCell ref="B47:C48"/>
    <mergeCell ref="D6:E6"/>
    <mergeCell ref="F6:G6"/>
    <mergeCell ref="L5:M6"/>
    <mergeCell ref="A5:A7"/>
  </mergeCells>
  <phoneticPr fontId="0" type="noConversion"/>
  <printOptions horizontalCentered="1"/>
  <pageMargins left="0.54" right="0" top="0" bottom="0" header="0" footer="0"/>
  <pageSetup paperSize="9" scale="86" firstPageNumber="60" orientation="landscape" useFirstPageNumber="1" r:id="rId1"/>
  <headerFooter alignWithMargins="0">
    <oddFooter>&amp;L&amp;Z&amp;F+&amp;F+&amp;A&amp;C&amp;P&amp;R&amp;D+&amp;T</oddFooter>
  </headerFooter>
  <ignoredErrors>
    <ignoredError sqref="H10:K10 I53:I79 H13:K14 I11:I12 K11:K12 M12:O12 I9 K9 M9:P9 H18:K18 I15:I17 K15:K17 M15:P17 H23:K24 I21:I22 K21:K22 M21:O22 H28:K28 I25:I27 K25:K27 M25:O27 H33:K34 I31:I32 K31:K32 M31:P32 I35:I37 K35:K37 M35:P37 K53:K79 M53:M79 M10:P10 M13:P14 M18:P18 M23:O24 M28:O28 M33:P34 H20:K20 M20:O20 N19:O19 H30:K30 M30:P30 N29:O29 M11: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120"/>
  <sheetViews>
    <sheetView topLeftCell="A58" workbookViewId="0">
      <selection activeCell="C24" sqref="C24"/>
    </sheetView>
  </sheetViews>
  <sheetFormatPr baseColWidth="10" defaultRowHeight="11.25" x14ac:dyDescent="0.2"/>
  <cols>
    <col min="1" max="1" width="21.6640625" style="1" customWidth="1"/>
    <col min="2" max="2" width="16.1640625" style="25" customWidth="1"/>
    <col min="3" max="3" width="19.1640625" style="28" customWidth="1"/>
    <col min="4" max="4" width="14.6640625" style="28" customWidth="1"/>
    <col min="5" max="5" width="12" style="28"/>
    <col min="6" max="6" width="17.1640625" style="28" customWidth="1"/>
    <col min="7" max="7" width="12.33203125" hidden="1" customWidth="1"/>
    <col min="8" max="8" width="12.1640625" bestFit="1" customWidth="1"/>
  </cols>
  <sheetData>
    <row r="2" spans="1:8" ht="21" customHeight="1" x14ac:dyDescent="0.2">
      <c r="A2" s="167" t="s">
        <v>71</v>
      </c>
      <c r="B2" s="167"/>
      <c r="C2" s="167"/>
      <c r="D2" s="167"/>
      <c r="E2" s="167"/>
      <c r="F2" s="167"/>
      <c r="G2" s="167"/>
      <c r="H2" s="1"/>
    </row>
    <row r="3" spans="1:8" x14ac:dyDescent="0.2">
      <c r="A3" s="7"/>
      <c r="B3" s="31"/>
      <c r="C3" s="31"/>
      <c r="D3" s="31"/>
      <c r="E3" s="31"/>
      <c r="F3" s="31"/>
      <c r="G3" s="1"/>
      <c r="H3" s="1"/>
    </row>
    <row r="4" spans="1:8" x14ac:dyDescent="0.2">
      <c r="A4" s="171" t="s">
        <v>11</v>
      </c>
      <c r="B4" s="168" t="s">
        <v>13</v>
      </c>
      <c r="C4" s="168"/>
      <c r="D4" s="168"/>
      <c r="E4" s="168"/>
      <c r="F4" s="168"/>
      <c r="G4" s="168"/>
      <c r="H4" s="1"/>
    </row>
    <row r="5" spans="1:8" x14ac:dyDescent="0.2">
      <c r="A5" s="172"/>
      <c r="B5" s="169" t="s">
        <v>0</v>
      </c>
      <c r="C5" s="175"/>
      <c r="D5" s="175"/>
      <c r="E5" s="169" t="s">
        <v>6</v>
      </c>
      <c r="F5" s="169" t="s">
        <v>10</v>
      </c>
      <c r="G5" s="169"/>
    </row>
    <row r="6" spans="1:8" x14ac:dyDescent="0.2">
      <c r="A6" s="173"/>
      <c r="B6" s="174"/>
      <c r="C6" s="26" t="s">
        <v>4</v>
      </c>
      <c r="D6" s="26" t="s">
        <v>5</v>
      </c>
      <c r="E6" s="170"/>
      <c r="F6" s="170"/>
      <c r="G6" s="170"/>
    </row>
    <row r="7" spans="1:8" x14ac:dyDescent="0.2">
      <c r="A7" s="6"/>
      <c r="B7" s="32"/>
      <c r="C7" s="32"/>
      <c r="D7" s="32"/>
      <c r="E7" s="32"/>
      <c r="F7" s="32"/>
      <c r="G7" s="1"/>
      <c r="H7" s="1"/>
    </row>
    <row r="8" spans="1:8" s="5" customFormat="1" x14ac:dyDescent="0.2">
      <c r="A8" s="6" t="s">
        <v>33</v>
      </c>
      <c r="B8" s="133">
        <f>[1]Sheet1!E87</f>
        <v>4.5329388445778829</v>
      </c>
      <c r="C8" s="133">
        <f>[1]Sheet1!F87</f>
        <v>6.0294985668952599</v>
      </c>
      <c r="D8" s="133">
        <f>[1]Sheet1!G87</f>
        <v>6.2038291536574377</v>
      </c>
      <c r="E8" s="133">
        <f>[1]Sheet1!H87</f>
        <v>4.0502705825703149</v>
      </c>
      <c r="F8" s="133">
        <f>[1]Sheet1!I87</f>
        <v>5.7962787393905328</v>
      </c>
      <c r="G8" s="133"/>
      <c r="H8" s="133"/>
    </row>
    <row r="9" spans="1:8" x14ac:dyDescent="0.2">
      <c r="A9" s="16" t="s">
        <v>7</v>
      </c>
      <c r="G9" s="133"/>
      <c r="H9" s="134"/>
    </row>
    <row r="10" spans="1:8" x14ac:dyDescent="0.2">
      <c r="A10" s="68" t="s">
        <v>22</v>
      </c>
      <c r="B10" s="145">
        <f>[1]Sheet1!E88</f>
        <v>4.4206856125939025</v>
      </c>
      <c r="C10" s="145">
        <f>[1]Sheet1!F88</f>
        <v>6.1004928033024584</v>
      </c>
      <c r="D10" s="145">
        <f>[1]Sheet1!G88</f>
        <v>6.1288041379918772</v>
      </c>
      <c r="E10" s="145">
        <f>[1]Sheet1!H88</f>
        <v>3.8374425258897493</v>
      </c>
      <c r="F10" s="145">
        <f>[1]Sheet1!I88</f>
        <v>5.6891308750422107</v>
      </c>
      <c r="G10" s="1"/>
      <c r="H10" s="1"/>
    </row>
    <row r="11" spans="1:8" x14ac:dyDescent="0.2">
      <c r="A11" s="68" t="s">
        <v>23</v>
      </c>
      <c r="B11" s="145">
        <f>[1]Sheet1!E89</f>
        <v>4.6417455975521635</v>
      </c>
      <c r="C11" s="145">
        <f>[1]Sheet1!F89</f>
        <v>5.9433840036269441</v>
      </c>
      <c r="D11" s="145">
        <f>[1]Sheet1!G89</f>
        <v>6.4707881878320261</v>
      </c>
      <c r="E11" s="145">
        <f>[1]Sheet1!H89</f>
        <v>4.2458715573850574</v>
      </c>
      <c r="F11" s="145">
        <f>[1]Sheet1!I89</f>
        <v>5.8526120151000267</v>
      </c>
      <c r="G11" s="1"/>
      <c r="H11" s="1"/>
    </row>
    <row r="12" spans="1:8" x14ac:dyDescent="0.2">
      <c r="A12" s="8"/>
      <c r="B12" s="145"/>
      <c r="C12" s="145"/>
      <c r="D12" s="145"/>
      <c r="E12" s="145"/>
      <c r="F12" s="145"/>
      <c r="G12" s="1"/>
      <c r="H12" s="1"/>
    </row>
    <row r="13" spans="1:8" x14ac:dyDescent="0.2">
      <c r="A13" s="72" t="s">
        <v>8</v>
      </c>
      <c r="G13" s="71"/>
    </row>
    <row r="14" spans="1:8" x14ac:dyDescent="0.2">
      <c r="A14" s="22" t="s">
        <v>46</v>
      </c>
      <c r="B14" s="145">
        <f>[1]Sheet1!E91</f>
        <v>1.3101138946530064</v>
      </c>
      <c r="C14" s="145">
        <f>[1]Sheet1!F91</f>
        <v>2.2685008900034704</v>
      </c>
      <c r="D14" s="145">
        <f>[1]Sheet1!G91</f>
        <v>2</v>
      </c>
      <c r="E14" s="145">
        <f>[1]Sheet1!H91</f>
        <v>1.2608333724176959</v>
      </c>
      <c r="F14" s="145">
        <f>[1]Sheet1!I91</f>
        <v>2.6088095050017963</v>
      </c>
      <c r="G14" s="1"/>
      <c r="H14" s="1"/>
    </row>
    <row r="15" spans="1:8" x14ac:dyDescent="0.2">
      <c r="A15" s="22" t="s">
        <v>47</v>
      </c>
      <c r="B15" s="145">
        <f>[1]Sheet1!E92</f>
        <v>5.1778241058334427</v>
      </c>
      <c r="C15" s="145">
        <f>[1]Sheet1!F92</f>
        <v>5.3569549002396446</v>
      </c>
      <c r="D15" s="145">
        <f>[1]Sheet1!G92</f>
        <v>5.498155943089146</v>
      </c>
      <c r="E15" s="145">
        <f>[1]Sheet1!H92</f>
        <v>5.1161984946861114</v>
      </c>
      <c r="F15" s="145">
        <f>[1]Sheet1!I92</f>
        <v>5.3012108502925921</v>
      </c>
      <c r="G15" s="1"/>
      <c r="H15" s="1"/>
    </row>
    <row r="16" spans="1:8" x14ac:dyDescent="0.2">
      <c r="A16" s="22" t="s">
        <v>48</v>
      </c>
      <c r="B16" s="145">
        <f>[1]Sheet1!E93</f>
        <v>7.8658376690527962</v>
      </c>
      <c r="C16" s="145">
        <f>[1]Sheet1!F93</f>
        <v>8.4452786043437698</v>
      </c>
      <c r="D16" s="145">
        <f>[1]Sheet1!G93</f>
        <v>6.5805605809836534</v>
      </c>
      <c r="E16" s="145">
        <f>[1]Sheet1!H93</f>
        <v>9.0577801192415404</v>
      </c>
      <c r="F16" s="145">
        <f>[1]Sheet1!I93</f>
        <v>6.5127601256166479</v>
      </c>
      <c r="G16" s="1"/>
      <c r="H16" s="1"/>
    </row>
    <row r="17" spans="1:8" x14ac:dyDescent="0.2">
      <c r="A17" s="6"/>
      <c r="B17" s="1"/>
      <c r="C17" s="1"/>
      <c r="D17" s="1"/>
      <c r="E17" s="1"/>
      <c r="F17" s="1"/>
      <c r="G17" s="1"/>
      <c r="H17" s="1"/>
    </row>
    <row r="18" spans="1:8" x14ac:dyDescent="0.2">
      <c r="A18" s="6" t="s">
        <v>34</v>
      </c>
      <c r="B18" s="133">
        <f>[1]Sheet1!E99</f>
        <v>4.8373421234815916</v>
      </c>
      <c r="C18" s="133">
        <f>[1]Sheet1!F99</f>
        <v>6.3778141379073867</v>
      </c>
      <c r="D18" s="133">
        <f>[1]Sheet1!G99</f>
        <v>6.4809625957068757</v>
      </c>
      <c r="E18" s="133">
        <f>[1]Sheet1!H99</f>
        <v>4.5375791156542835</v>
      </c>
      <c r="F18" s="133">
        <f>[1]Sheet1!I99</f>
        <v>5.9684103168361107</v>
      </c>
      <c r="G18" s="70"/>
      <c r="H18" s="1"/>
    </row>
    <row r="19" spans="1:8" x14ac:dyDescent="0.2">
      <c r="A19" s="16" t="s">
        <v>7</v>
      </c>
      <c r="G19" s="71"/>
      <c r="H19" s="1"/>
    </row>
    <row r="20" spans="1:8" x14ac:dyDescent="0.2">
      <c r="A20" s="68" t="s">
        <v>22</v>
      </c>
      <c r="B20" s="145">
        <f>[1]Sheet1!E100</f>
        <v>4.6887065659485136</v>
      </c>
      <c r="C20" s="145">
        <f>[1]Sheet1!F100</f>
        <v>6.8954046412080361</v>
      </c>
      <c r="D20" s="145">
        <f>[1]Sheet1!G100</f>
        <v>6.5125098707816758</v>
      </c>
      <c r="E20" s="145">
        <f>[1]Sheet1!H100</f>
        <v>4.2920414703170353</v>
      </c>
      <c r="F20" s="145">
        <f>[1]Sheet1!I100</f>
        <v>6.2623404564115255</v>
      </c>
      <c r="G20" s="1"/>
      <c r="H20" s="1"/>
    </row>
    <row r="21" spans="1:8" x14ac:dyDescent="0.2">
      <c r="A21" s="68" t="s">
        <v>23</v>
      </c>
      <c r="B21" s="145">
        <f>[1]Sheet1!E101</f>
        <v>4.9809655901019054</v>
      </c>
      <c r="C21" s="145">
        <f>[1]Sheet1!F101</f>
        <v>6.0442266101984412</v>
      </c>
      <c r="D21" s="145">
        <f>[1]Sheet1!G101</f>
        <v>6.3920667187473779</v>
      </c>
      <c r="E21" s="145">
        <f>[1]Sheet1!H101</f>
        <v>4.774031004332592</v>
      </c>
      <c r="F21" s="145">
        <f>[1]Sheet1!I101</f>
        <v>5.7567706253466113</v>
      </c>
      <c r="G21" s="1"/>
      <c r="H21" s="1"/>
    </row>
    <row r="22" spans="1:8" x14ac:dyDescent="0.2">
      <c r="A22" s="12"/>
      <c r="B22" s="134"/>
      <c r="C22" s="134"/>
      <c r="D22" s="134"/>
      <c r="E22" s="134"/>
      <c r="F22" s="134"/>
      <c r="G22" s="1"/>
      <c r="H22" s="1"/>
    </row>
    <row r="23" spans="1:8" x14ac:dyDescent="0.2">
      <c r="A23" s="16" t="s">
        <v>8</v>
      </c>
      <c r="G23" s="71"/>
      <c r="H23" s="1"/>
    </row>
    <row r="24" spans="1:8" x14ac:dyDescent="0.2">
      <c r="A24" s="22" t="s">
        <v>46</v>
      </c>
      <c r="B24" s="145">
        <f>[1]Sheet1!E103</f>
        <v>1.3226766358131106</v>
      </c>
      <c r="C24" s="145">
        <f>[1]Sheet1!F103</f>
        <v>2.6128164332636321</v>
      </c>
      <c r="D24" s="145">
        <f>[1]Sheet1!G103</f>
        <v>0</v>
      </c>
      <c r="E24" s="145">
        <f>[1]Sheet1!H103</f>
        <v>1.2695570832813252</v>
      </c>
      <c r="F24" s="145">
        <f>[1]Sheet1!I103</f>
        <v>2.7062673152125658</v>
      </c>
      <c r="G24" s="1"/>
      <c r="H24" s="1"/>
    </row>
    <row r="25" spans="1:8" x14ac:dyDescent="0.2">
      <c r="A25" s="22" t="s">
        <v>47</v>
      </c>
      <c r="B25" s="145">
        <f>[1]Sheet1!E104</f>
        <v>5.3142221231034847</v>
      </c>
      <c r="C25" s="145">
        <f>[1]Sheet1!F104</f>
        <v>5.4784540286928971</v>
      </c>
      <c r="D25" s="145">
        <f>[1]Sheet1!G104</f>
        <v>5.4318940364243549</v>
      </c>
      <c r="E25" s="145">
        <f>[1]Sheet1!H104</f>
        <v>5.3086196616057251</v>
      </c>
      <c r="F25" s="145">
        <f>[1]Sheet1!I104</f>
        <v>5.1513505290828627</v>
      </c>
      <c r="G25" s="1"/>
      <c r="H25" s="1"/>
    </row>
    <row r="26" spans="1:8" x14ac:dyDescent="0.2">
      <c r="A26" s="22" t="s">
        <v>48</v>
      </c>
      <c r="B26" s="145">
        <f>[1]Sheet1!E105</f>
        <v>8.4027856807329613</v>
      </c>
      <c r="C26" s="145">
        <f>[1]Sheet1!F105</f>
        <v>8.2306140568583555</v>
      </c>
      <c r="D26" s="145">
        <f>[1]Sheet1!G105</f>
        <v>6.8676878075203858</v>
      </c>
      <c r="E26" s="145">
        <f>[1]Sheet1!H105</f>
        <v>9.2438306196175013</v>
      </c>
      <c r="F26" s="145">
        <f>[1]Sheet1!I105</f>
        <v>6.8112555288251713</v>
      </c>
      <c r="G26" s="1"/>
      <c r="H26" s="1"/>
    </row>
    <row r="27" spans="1:8" x14ac:dyDescent="0.2">
      <c r="A27" s="68"/>
      <c r="B27" s="145"/>
      <c r="C27" s="145"/>
      <c r="D27" s="145"/>
      <c r="E27" s="145"/>
      <c r="F27" s="145"/>
      <c r="G27" s="1"/>
      <c r="H27" s="1"/>
    </row>
    <row r="28" spans="1:8" x14ac:dyDescent="0.2">
      <c r="A28" s="6" t="s">
        <v>35</v>
      </c>
      <c r="B28" s="133">
        <f>[1]Sheet1!E111</f>
        <v>4.2172492476450785</v>
      </c>
      <c r="C28" s="133">
        <f>[1]Sheet1!F111</f>
        <v>5.7173489278752436</v>
      </c>
      <c r="D28" s="133">
        <f>[1]Sheet1!G111</f>
        <v>6.082262529438494</v>
      </c>
      <c r="E28" s="133">
        <f>[1]Sheet1!H111</f>
        <v>3.4324746371983244</v>
      </c>
      <c r="F28" s="133">
        <f>[1]Sheet1!I111</f>
        <v>5.7098084196168433</v>
      </c>
      <c r="G28" s="70"/>
      <c r="H28" s="1"/>
    </row>
    <row r="29" spans="1:8" x14ac:dyDescent="0.2">
      <c r="A29" s="16" t="s">
        <v>7</v>
      </c>
      <c r="G29" s="71"/>
      <c r="H29" s="1"/>
    </row>
    <row r="30" spans="1:8" x14ac:dyDescent="0.2">
      <c r="A30" s="68" t="s">
        <v>22</v>
      </c>
      <c r="B30" s="145">
        <f>[1]Sheet1!E112</f>
        <v>4.1436224120457572</v>
      </c>
      <c r="C30" s="145">
        <f>[1]Sheet1!F112</f>
        <v>5.6947592067988655</v>
      </c>
      <c r="D30" s="145">
        <f>[1]Sheet1!G112</f>
        <v>5.9733781338847267</v>
      </c>
      <c r="E30" s="145">
        <f>[1]Sheet1!H112</f>
        <v>3.2282683118967492</v>
      </c>
      <c r="F30" s="145">
        <f>[1]Sheet1!I112</f>
        <v>5.2969947559499806</v>
      </c>
      <c r="G30" s="1"/>
      <c r="H30" s="1"/>
    </row>
    <row r="31" spans="1:8" x14ac:dyDescent="0.2">
      <c r="A31" s="68" t="s">
        <v>23</v>
      </c>
      <c r="B31" s="145">
        <f>[1]Sheet1!E113</f>
        <v>4.2888467023334877</v>
      </c>
      <c r="C31" s="145">
        <f>[1]Sheet1!F113</f>
        <v>5.7671874999999995</v>
      </c>
      <c r="D31" s="145">
        <f>[1]Sheet1!G113</f>
        <v>6.5158501440922194</v>
      </c>
      <c r="E31" s="145">
        <f>[1]Sheet1!H113</f>
        <v>3.6093377373649771</v>
      </c>
      <c r="F31" s="145">
        <f>[1]Sheet1!I113</f>
        <v>5.8930265866977001</v>
      </c>
      <c r="G31" s="1"/>
      <c r="H31" s="1"/>
    </row>
    <row r="32" spans="1:8" x14ac:dyDescent="0.2">
      <c r="A32" s="8"/>
      <c r="B32" s="1"/>
      <c r="C32" s="1"/>
      <c r="D32" s="1"/>
      <c r="E32" s="1"/>
      <c r="F32" s="1"/>
      <c r="G32" s="1"/>
      <c r="H32" s="1"/>
    </row>
    <row r="33" spans="1:8" x14ac:dyDescent="0.2">
      <c r="A33" s="16" t="s">
        <v>8</v>
      </c>
      <c r="B33" s="133"/>
      <c r="C33" s="133"/>
      <c r="D33" s="133"/>
      <c r="E33" s="133"/>
      <c r="F33" s="133"/>
      <c r="G33" s="71"/>
      <c r="H33" s="1"/>
    </row>
    <row r="34" spans="1:8" x14ac:dyDescent="0.2">
      <c r="A34" s="22" t="s">
        <v>46</v>
      </c>
      <c r="B34" s="145">
        <f>[1]Sheet1!E115</f>
        <v>1.2984777046071496</v>
      </c>
      <c r="C34" s="145">
        <f>[1]Sheet1!F115</f>
        <v>2.0617647058823532</v>
      </c>
      <c r="D34" s="145">
        <f>[1]Sheet1!G115</f>
        <v>2</v>
      </c>
      <c r="E34" s="145">
        <f>[1]Sheet1!H115</f>
        <v>1.2526681406267048</v>
      </c>
      <c r="F34" s="145">
        <f>[1]Sheet1!I115</f>
        <v>2.5029239766081877</v>
      </c>
      <c r="G34" s="1"/>
      <c r="H34" s="1"/>
    </row>
    <row r="35" spans="1:8" x14ac:dyDescent="0.2">
      <c r="A35" s="22" t="s">
        <v>47</v>
      </c>
      <c r="B35" s="145">
        <f>[1]Sheet1!E116</f>
        <v>5.032040668279965</v>
      </c>
      <c r="C35" s="145">
        <f>[1]Sheet1!F116</f>
        <v>5.268959435626102</v>
      </c>
      <c r="D35" s="145">
        <f>[1]Sheet1!G116</f>
        <v>5.5200184608284317</v>
      </c>
      <c r="E35" s="145">
        <f>[1]Sheet1!H116</f>
        <v>4.8416327373830388</v>
      </c>
      <c r="F35" s="145">
        <f>[1]Sheet1!I116</f>
        <v>5.3493589743589736</v>
      </c>
      <c r="G35" s="1"/>
      <c r="H35" s="1"/>
    </row>
    <row r="36" spans="1:8" x14ac:dyDescent="0.2">
      <c r="A36" s="22" t="s">
        <v>48</v>
      </c>
      <c r="B36" s="145">
        <f>[1]Sheet1!E117</f>
        <v>7.2479597361191868</v>
      </c>
      <c r="C36" s="145">
        <f>[1]Sheet1!F117</f>
        <v>8.7474048442906582</v>
      </c>
      <c r="D36" s="145">
        <f>[1]Sheet1!G117</f>
        <v>6.4358924395947001</v>
      </c>
      <c r="E36" s="145">
        <f>[1]Sheet1!H117</f>
        <v>8.6346205237840721</v>
      </c>
      <c r="F36" s="145">
        <f>[1]Sheet1!I117</f>
        <v>6.3217773753314779</v>
      </c>
      <c r="G36" s="1"/>
      <c r="H36" s="1"/>
    </row>
    <row r="37" spans="1:8" x14ac:dyDescent="0.2">
      <c r="A37" s="96"/>
      <c r="B37" s="95"/>
      <c r="C37" s="97"/>
      <c r="D37" s="97"/>
      <c r="E37" s="97"/>
      <c r="F37" s="97"/>
      <c r="G37" s="1"/>
      <c r="H37" s="1"/>
    </row>
    <row r="38" spans="1:8" x14ac:dyDescent="0.2">
      <c r="A38" s="59" t="str">
        <f>'C01'!A39</f>
        <v>Fuente: Instituto Nacional de Estadística (INE).  LXXIV Encuesta Permanente de Hogares de Propósitos Múltiples, Junio 2022.</v>
      </c>
      <c r="B38" s="27"/>
      <c r="G38" s="1"/>
      <c r="H38" s="1"/>
    </row>
    <row r="39" spans="1:8" x14ac:dyDescent="0.2">
      <c r="A39" s="6"/>
      <c r="B39" s="27"/>
      <c r="G39" s="1"/>
      <c r="H39" s="1"/>
    </row>
    <row r="40" spans="1:8" x14ac:dyDescent="0.2">
      <c r="A40" s="6"/>
      <c r="B40" s="27"/>
      <c r="G40" s="1"/>
      <c r="H40" s="1"/>
    </row>
    <row r="41" spans="1:8" x14ac:dyDescent="0.2">
      <c r="A41" s="6"/>
      <c r="B41" s="27"/>
      <c r="G41" s="1"/>
      <c r="H41" s="1"/>
    </row>
    <row r="42" spans="1:8" x14ac:dyDescent="0.2">
      <c r="A42" s="6"/>
      <c r="B42" s="27"/>
      <c r="G42" s="1"/>
      <c r="H42" s="1"/>
    </row>
    <row r="43" spans="1:8" x14ac:dyDescent="0.2">
      <c r="A43" s="6"/>
      <c r="B43" s="27"/>
      <c r="G43" s="1"/>
      <c r="H43" s="1"/>
    </row>
    <row r="44" spans="1:8" x14ac:dyDescent="0.2">
      <c r="A44" s="6"/>
      <c r="B44" s="27"/>
      <c r="G44" s="1"/>
      <c r="H44" s="1"/>
    </row>
    <row r="45" spans="1:8" x14ac:dyDescent="0.2">
      <c r="A45" s="6"/>
      <c r="B45" s="27"/>
      <c r="G45" s="1"/>
      <c r="H45" s="1"/>
    </row>
    <row r="46" spans="1:8" x14ac:dyDescent="0.2">
      <c r="A46" s="6"/>
      <c r="B46" s="27"/>
      <c r="G46" s="1"/>
      <c r="H46" s="1"/>
    </row>
    <row r="47" spans="1:8" x14ac:dyDescent="0.2">
      <c r="A47" s="6"/>
      <c r="B47" s="27"/>
      <c r="G47" s="1"/>
      <c r="H47" s="1"/>
    </row>
    <row r="48" spans="1:8" x14ac:dyDescent="0.2">
      <c r="A48" s="6"/>
      <c r="B48" s="27"/>
      <c r="G48" s="1"/>
      <c r="H48" s="1"/>
    </row>
    <row r="49" spans="1:8" x14ac:dyDescent="0.2">
      <c r="A49" s="6"/>
      <c r="B49" s="27"/>
      <c r="G49" s="1"/>
      <c r="H49" s="1"/>
    </row>
    <row r="50" spans="1:8" x14ac:dyDescent="0.2">
      <c r="A50" s="6"/>
      <c r="B50" s="27"/>
      <c r="G50" s="1"/>
      <c r="H50" s="1"/>
    </row>
    <row r="51" spans="1:8" x14ac:dyDescent="0.2">
      <c r="A51" s="6"/>
      <c r="B51" s="27"/>
      <c r="G51" s="1"/>
      <c r="H51" s="1"/>
    </row>
    <row r="52" spans="1:8" x14ac:dyDescent="0.2">
      <c r="A52" s="6"/>
      <c r="B52" s="27"/>
      <c r="G52" s="1"/>
      <c r="H52" s="1"/>
    </row>
    <row r="53" spans="1:8" x14ac:dyDescent="0.2">
      <c r="A53" s="6"/>
      <c r="B53" s="27"/>
      <c r="G53" s="1"/>
      <c r="H53" s="1"/>
    </row>
    <row r="54" spans="1:8" x14ac:dyDescent="0.2">
      <c r="A54" s="6"/>
      <c r="B54" s="27"/>
      <c r="G54" s="1"/>
      <c r="H54" s="1"/>
    </row>
    <row r="55" spans="1:8" x14ac:dyDescent="0.2">
      <c r="A55" s="6"/>
      <c r="B55" s="27"/>
      <c r="G55" s="1"/>
      <c r="H55" s="1"/>
    </row>
    <row r="56" spans="1:8" x14ac:dyDescent="0.2">
      <c r="A56" s="6"/>
      <c r="B56" s="27"/>
      <c r="G56" s="1"/>
      <c r="H56" s="1"/>
    </row>
    <row r="57" spans="1:8" x14ac:dyDescent="0.2">
      <c r="A57" s="6"/>
      <c r="B57" s="27"/>
      <c r="G57" s="1"/>
      <c r="H57" s="1"/>
    </row>
    <row r="58" spans="1:8" x14ac:dyDescent="0.2">
      <c r="A58" s="6"/>
      <c r="B58" s="27"/>
      <c r="G58" s="1"/>
      <c r="H58" s="1"/>
    </row>
    <row r="59" spans="1:8" x14ac:dyDescent="0.2">
      <c r="A59" s="6"/>
      <c r="B59" s="27"/>
      <c r="G59" s="1"/>
      <c r="H59" s="1"/>
    </row>
    <row r="60" spans="1:8" x14ac:dyDescent="0.2">
      <c r="A60" s="6"/>
      <c r="B60" s="27"/>
      <c r="G60" s="1"/>
      <c r="H60" s="1"/>
    </row>
    <row r="61" spans="1:8" x14ac:dyDescent="0.2">
      <c r="A61" s="6"/>
      <c r="B61" s="27"/>
      <c r="G61" s="1"/>
      <c r="H61" s="1"/>
    </row>
    <row r="62" spans="1:8" x14ac:dyDescent="0.2">
      <c r="A62" s="6"/>
      <c r="B62" s="27"/>
      <c r="G62" s="1"/>
      <c r="H62" s="1"/>
    </row>
    <row r="63" spans="1:8" ht="23.25" customHeight="1" x14ac:dyDescent="0.2">
      <c r="A63" s="167" t="s">
        <v>71</v>
      </c>
      <c r="B63" s="167"/>
      <c r="C63" s="167"/>
      <c r="D63" s="167"/>
      <c r="E63" s="167"/>
      <c r="F63" s="167"/>
      <c r="G63" s="167"/>
      <c r="H63" s="1"/>
    </row>
    <row r="64" spans="1:8" x14ac:dyDescent="0.2">
      <c r="A64" s="9" t="s">
        <v>83</v>
      </c>
      <c r="B64" s="32"/>
      <c r="C64" s="32"/>
      <c r="D64" s="32"/>
      <c r="E64" s="32"/>
      <c r="F64" s="32"/>
      <c r="G64" s="1"/>
      <c r="H64" s="1"/>
    </row>
    <row r="65" spans="1:8" x14ac:dyDescent="0.2">
      <c r="A65" s="171" t="s">
        <v>11</v>
      </c>
      <c r="B65" s="168" t="s">
        <v>13</v>
      </c>
      <c r="C65" s="168"/>
      <c r="D65" s="168"/>
      <c r="E65" s="168"/>
      <c r="F65" s="168"/>
      <c r="G65" s="168"/>
      <c r="H65" s="1"/>
    </row>
    <row r="66" spans="1:8" x14ac:dyDescent="0.2">
      <c r="A66" s="172"/>
      <c r="B66" s="169" t="s">
        <v>0</v>
      </c>
      <c r="C66" s="175"/>
      <c r="D66" s="175"/>
      <c r="E66" s="169" t="s">
        <v>6</v>
      </c>
      <c r="F66" s="169" t="s">
        <v>10</v>
      </c>
      <c r="G66" s="169"/>
      <c r="H66" s="1"/>
    </row>
    <row r="67" spans="1:8" x14ac:dyDescent="0.2">
      <c r="A67" s="173"/>
      <c r="B67" s="174"/>
      <c r="C67" s="26" t="s">
        <v>4</v>
      </c>
      <c r="D67" s="26" t="s">
        <v>5</v>
      </c>
      <c r="E67" s="170"/>
      <c r="F67" s="170"/>
      <c r="G67" s="170"/>
      <c r="H67" s="1"/>
    </row>
    <row r="68" spans="1:8" x14ac:dyDescent="0.2">
      <c r="A68" s="58"/>
      <c r="B68" s="73"/>
      <c r="C68" s="32"/>
      <c r="D68" s="32"/>
      <c r="E68" s="69"/>
      <c r="F68" s="69"/>
      <c r="G68" s="1"/>
      <c r="H68" s="1"/>
    </row>
    <row r="69" spans="1:8" x14ac:dyDescent="0.2">
      <c r="A69" s="6" t="s">
        <v>36</v>
      </c>
      <c r="B69" s="133">
        <v>7.0346837944664014</v>
      </c>
      <c r="C69" s="133">
        <v>6.6809667673715998</v>
      </c>
      <c r="D69" s="133">
        <v>6.2638036809815958</v>
      </c>
      <c r="E69" s="133">
        <v>10.471698113207546</v>
      </c>
      <c r="F69" s="133">
        <v>7.6</v>
      </c>
      <c r="G69" s="133"/>
      <c r="H69" s="134"/>
    </row>
    <row r="70" spans="1:8" x14ac:dyDescent="0.2">
      <c r="A70" s="16" t="s">
        <v>7</v>
      </c>
      <c r="B70" s="135"/>
      <c r="G70" s="133"/>
      <c r="H70" s="134"/>
    </row>
    <row r="71" spans="1:8" x14ac:dyDescent="0.2">
      <c r="A71" s="68" t="s">
        <v>22</v>
      </c>
      <c r="B71" s="134">
        <v>7.2041033839594997</v>
      </c>
      <c r="C71" s="134">
        <v>7.5303514376996805</v>
      </c>
      <c r="D71" s="134">
        <v>6.2750373692077739</v>
      </c>
      <c r="E71" s="134">
        <v>8.454545454545455</v>
      </c>
      <c r="F71" s="134">
        <v>12</v>
      </c>
      <c r="G71" s="134"/>
      <c r="H71" s="134"/>
    </row>
    <row r="72" spans="1:8" x14ac:dyDescent="0.2">
      <c r="A72" s="68" t="s">
        <v>23</v>
      </c>
      <c r="B72" s="134">
        <v>6.8222915042868282</v>
      </c>
      <c r="C72" s="134">
        <v>5.5670391061452511</v>
      </c>
      <c r="D72" s="134">
        <v>6.2307692307692308</v>
      </c>
      <c r="E72" s="134">
        <v>11</v>
      </c>
      <c r="F72" s="134">
        <v>6.5</v>
      </c>
      <c r="G72" s="134"/>
      <c r="H72" s="134"/>
    </row>
    <row r="73" spans="1:8" x14ac:dyDescent="0.2">
      <c r="A73" s="6"/>
      <c r="B73" s="134"/>
      <c r="C73" s="134"/>
      <c r="D73" s="134"/>
      <c r="E73" s="134"/>
      <c r="F73" s="134"/>
      <c r="G73" s="134"/>
      <c r="H73" s="134"/>
    </row>
    <row r="74" spans="1:8" x14ac:dyDescent="0.2">
      <c r="A74" s="16" t="s">
        <v>8</v>
      </c>
      <c r="B74" s="133"/>
      <c r="C74" s="133"/>
      <c r="D74" s="133"/>
      <c r="E74" s="133"/>
      <c r="F74" s="133"/>
      <c r="G74" s="133"/>
      <c r="H74" s="134"/>
    </row>
    <row r="75" spans="1:8" x14ac:dyDescent="0.2">
      <c r="A75" s="22" t="s">
        <v>46</v>
      </c>
      <c r="B75" s="134">
        <v>1.4285714285714284</v>
      </c>
      <c r="C75" s="134">
        <v>1.4285714285714284</v>
      </c>
      <c r="D75" s="134">
        <v>0</v>
      </c>
      <c r="E75" s="134">
        <v>0</v>
      </c>
      <c r="F75" s="134">
        <v>0</v>
      </c>
      <c r="G75" s="134"/>
      <c r="H75" s="134"/>
    </row>
    <row r="76" spans="1:8" x14ac:dyDescent="0.2">
      <c r="A76" s="22" t="s">
        <v>47</v>
      </c>
      <c r="B76" s="134">
        <v>5.4993294590970043</v>
      </c>
      <c r="C76" s="134">
        <v>5.6678966789667902</v>
      </c>
      <c r="D76" s="134">
        <v>4.5588235294117645</v>
      </c>
      <c r="E76" s="134">
        <v>0</v>
      </c>
      <c r="F76" s="134">
        <v>0</v>
      </c>
      <c r="G76" s="134"/>
      <c r="H76" s="134"/>
    </row>
    <row r="77" spans="1:8" x14ac:dyDescent="0.2">
      <c r="A77" s="22" t="s">
        <v>48</v>
      </c>
      <c r="B77" s="134">
        <v>8.1621072377677049</v>
      </c>
      <c r="C77" s="134">
        <v>8.5468113975576649</v>
      </c>
      <c r="D77" s="134">
        <v>6.6627666896077091</v>
      </c>
      <c r="E77" s="134">
        <v>10.471698113207546</v>
      </c>
      <c r="F77" s="134">
        <v>7.6</v>
      </c>
      <c r="G77" s="134"/>
      <c r="H77" s="134"/>
    </row>
    <row r="78" spans="1:8" x14ac:dyDescent="0.2">
      <c r="A78" s="8"/>
      <c r="B78" s="134"/>
      <c r="C78" s="134"/>
      <c r="D78" s="134"/>
      <c r="E78" s="134"/>
      <c r="F78" s="134"/>
      <c r="G78" s="134"/>
      <c r="H78" s="134"/>
    </row>
    <row r="79" spans="1:8" x14ac:dyDescent="0.2">
      <c r="A79" s="6" t="s">
        <v>37</v>
      </c>
      <c r="B79" s="133">
        <v>6.8417818740399374</v>
      </c>
      <c r="C79" s="133">
        <v>7.1751824817518255</v>
      </c>
      <c r="D79" s="133">
        <v>6.2724458204334379</v>
      </c>
      <c r="E79" s="133">
        <v>6</v>
      </c>
      <c r="F79" s="133">
        <v>9.1363636363636367</v>
      </c>
      <c r="G79" s="133"/>
      <c r="H79" s="134"/>
    </row>
    <row r="80" spans="1:8" x14ac:dyDescent="0.2">
      <c r="A80" s="16" t="s">
        <v>7</v>
      </c>
      <c r="B80" s="135"/>
      <c r="G80" s="133"/>
      <c r="H80" s="134"/>
    </row>
    <row r="81" spans="1:8" x14ac:dyDescent="0.2">
      <c r="A81" s="74" t="s">
        <v>22</v>
      </c>
      <c r="B81" s="134">
        <v>6.454767726161367</v>
      </c>
      <c r="C81" s="134">
        <v>6.8809523809523805</v>
      </c>
      <c r="D81" s="134">
        <v>6.1979522184300331</v>
      </c>
      <c r="E81" s="134">
        <v>6</v>
      </c>
      <c r="F81" s="134">
        <v>8.454545454545455</v>
      </c>
      <c r="G81" s="134"/>
      <c r="H81" s="134"/>
    </row>
    <row r="82" spans="1:8" x14ac:dyDescent="0.2">
      <c r="A82" s="74" t="s">
        <v>23</v>
      </c>
      <c r="B82" s="134">
        <v>7.4958677685950397</v>
      </c>
      <c r="C82" s="134">
        <v>7.3052631578947365</v>
      </c>
      <c r="D82" s="134">
        <v>7</v>
      </c>
      <c r="E82" s="134">
        <v>0</v>
      </c>
      <c r="F82" s="134">
        <v>9.8181818181818183</v>
      </c>
      <c r="G82" s="134"/>
      <c r="H82" s="134"/>
    </row>
    <row r="83" spans="1:8" x14ac:dyDescent="0.2">
      <c r="A83" s="8"/>
      <c r="B83" s="134"/>
      <c r="C83" s="134"/>
      <c r="D83" s="134"/>
      <c r="E83" s="134"/>
      <c r="F83" s="134"/>
      <c r="G83" s="134"/>
      <c r="H83" s="134"/>
    </row>
    <row r="84" spans="1:8" x14ac:dyDescent="0.2">
      <c r="A84" s="16" t="s">
        <v>8</v>
      </c>
      <c r="B84" s="133"/>
      <c r="C84" s="133"/>
      <c r="D84" s="133"/>
      <c r="E84" s="133"/>
      <c r="F84" s="133"/>
      <c r="G84" s="133"/>
      <c r="H84" s="134"/>
    </row>
    <row r="85" spans="1:8" x14ac:dyDescent="0.2">
      <c r="A85" s="22" t="s">
        <v>46</v>
      </c>
      <c r="B85" s="134">
        <v>1.6875</v>
      </c>
      <c r="C85" s="134">
        <v>1.6875</v>
      </c>
      <c r="D85" s="134">
        <v>0</v>
      </c>
      <c r="E85" s="134">
        <v>0</v>
      </c>
      <c r="F85" s="134">
        <v>0</v>
      </c>
      <c r="G85" s="134"/>
      <c r="H85" s="134"/>
    </row>
    <row r="86" spans="1:8" x14ac:dyDescent="0.2">
      <c r="A86" s="22" t="s">
        <v>47</v>
      </c>
      <c r="B86" s="134">
        <v>5.8557692307692308</v>
      </c>
      <c r="C86" s="134">
        <v>6.3023255813953494</v>
      </c>
      <c r="D86" s="134">
        <v>5.1999999999999993</v>
      </c>
      <c r="E86" s="134">
        <v>6</v>
      </c>
      <c r="F86" s="134">
        <v>8</v>
      </c>
      <c r="G86" s="134"/>
      <c r="H86" s="134"/>
    </row>
    <row r="87" spans="1:8" x14ac:dyDescent="0.2">
      <c r="A87" s="22" t="s">
        <v>48</v>
      </c>
      <c r="B87" s="134">
        <v>7.7420924574209238</v>
      </c>
      <c r="C87" s="134">
        <v>8.782051282051281</v>
      </c>
      <c r="D87" s="134">
        <v>6.753363228699552</v>
      </c>
      <c r="E87" s="134">
        <v>0</v>
      </c>
      <c r="F87" s="134">
        <v>9.5625</v>
      </c>
      <c r="G87" s="134"/>
      <c r="H87" s="134"/>
    </row>
    <row r="88" spans="1:8" x14ac:dyDescent="0.2">
      <c r="A88" s="8"/>
      <c r="B88" s="134"/>
      <c r="C88" s="134"/>
      <c r="D88" s="134"/>
      <c r="E88" s="134"/>
      <c r="F88" s="134"/>
      <c r="G88" s="134"/>
      <c r="H88" s="134"/>
    </row>
    <row r="89" spans="1:8" x14ac:dyDescent="0.2">
      <c r="A89" s="6" t="s">
        <v>38</v>
      </c>
      <c r="B89" s="133">
        <v>6.3374052515164117</v>
      </c>
      <c r="C89" s="133">
        <v>6.1961529964371005</v>
      </c>
      <c r="D89" s="133">
        <v>6.5859333107192493</v>
      </c>
      <c r="E89" s="133">
        <v>7.1928284547227204</v>
      </c>
      <c r="F89" s="133">
        <v>5.6090613125298985</v>
      </c>
      <c r="G89" s="133"/>
      <c r="H89" s="134"/>
    </row>
    <row r="90" spans="1:8" x14ac:dyDescent="0.2">
      <c r="A90" s="16" t="s">
        <v>7</v>
      </c>
      <c r="B90" s="135"/>
      <c r="G90" s="133"/>
      <c r="H90" s="134"/>
    </row>
    <row r="91" spans="1:8" x14ac:dyDescent="0.2">
      <c r="A91" s="74" t="s">
        <v>22</v>
      </c>
      <c r="B91" s="134">
        <v>6.656154110327817</v>
      </c>
      <c r="C91" s="134">
        <v>6.615785770935859</v>
      </c>
      <c r="D91" s="134">
        <v>6.6701470236123095</v>
      </c>
      <c r="E91" s="134">
        <v>7.7733909473737128</v>
      </c>
      <c r="F91" s="134">
        <v>6.3537026376698424</v>
      </c>
      <c r="G91" s="134"/>
      <c r="H91" s="134"/>
    </row>
    <row r="92" spans="1:8" x14ac:dyDescent="0.2">
      <c r="A92" s="74" t="s">
        <v>23</v>
      </c>
      <c r="B92" s="134">
        <v>5.9978660200622045</v>
      </c>
      <c r="C92" s="134">
        <v>5.9662717011950281</v>
      </c>
      <c r="D92" s="134">
        <v>6.3806520972898122</v>
      </c>
      <c r="E92" s="134">
        <v>6.7078314413048901</v>
      </c>
      <c r="F92" s="134">
        <v>4.8911980721936636</v>
      </c>
      <c r="G92" s="134"/>
      <c r="H92" s="134"/>
    </row>
    <row r="93" spans="1:8" x14ac:dyDescent="0.2">
      <c r="A93" s="8"/>
      <c r="B93" s="134"/>
      <c r="C93" s="134"/>
      <c r="D93" s="134"/>
      <c r="E93" s="134"/>
      <c r="F93" s="134"/>
      <c r="G93" s="134"/>
      <c r="H93" s="134"/>
    </row>
    <row r="94" spans="1:8" x14ac:dyDescent="0.2">
      <c r="A94" s="16" t="s">
        <v>8</v>
      </c>
      <c r="B94" s="133"/>
      <c r="C94" s="133"/>
      <c r="D94" s="133"/>
      <c r="E94" s="133"/>
      <c r="F94" s="133"/>
      <c r="G94" s="133"/>
      <c r="H94" s="134"/>
    </row>
    <row r="95" spans="1:8" x14ac:dyDescent="0.2">
      <c r="A95" s="22" t="s">
        <v>46</v>
      </c>
      <c r="B95" s="134">
        <v>4.243646735389313</v>
      </c>
      <c r="C95" s="134">
        <v>2.8884504213988889</v>
      </c>
      <c r="D95" s="134">
        <v>17</v>
      </c>
      <c r="E95" s="134">
        <v>0</v>
      </c>
      <c r="F95" s="134">
        <v>6</v>
      </c>
      <c r="G95" s="134"/>
      <c r="H95" s="134"/>
    </row>
    <row r="96" spans="1:8" x14ac:dyDescent="0.2">
      <c r="A96" s="22" t="s">
        <v>47</v>
      </c>
      <c r="B96" s="134">
        <v>5.2386274991459683</v>
      </c>
      <c r="C96" s="134">
        <v>5.3509271865986756</v>
      </c>
      <c r="D96" s="134">
        <v>5.1421482404936203</v>
      </c>
      <c r="E96" s="134">
        <v>5.341566288260978</v>
      </c>
      <c r="F96" s="134">
        <v>3</v>
      </c>
      <c r="G96" s="134"/>
      <c r="H96" s="134"/>
    </row>
    <row r="97" spans="1:8" x14ac:dyDescent="0.2">
      <c r="A97" s="22" t="s">
        <v>48</v>
      </c>
      <c r="B97" s="134">
        <v>7.2250425830684382</v>
      </c>
      <c r="C97" s="134">
        <v>8.0487902020245485</v>
      </c>
      <c r="D97" s="134">
        <v>6.9188842253816087</v>
      </c>
      <c r="E97" s="134">
        <v>9.4088696842087618</v>
      </c>
      <c r="F97" s="134">
        <v>5.8187389012039334</v>
      </c>
      <c r="G97" s="134"/>
      <c r="H97" s="134"/>
    </row>
    <row r="98" spans="1:8" x14ac:dyDescent="0.2">
      <c r="A98" s="98"/>
      <c r="B98" s="138"/>
      <c r="C98" s="138"/>
      <c r="D98" s="138"/>
      <c r="E98" s="138"/>
      <c r="F98" s="138"/>
      <c r="G98" s="134"/>
      <c r="H98" s="134"/>
    </row>
    <row r="99" spans="1:8" x14ac:dyDescent="0.2">
      <c r="A99" s="59" t="str">
        <f>A38</f>
        <v>Fuente: Instituto Nacional de Estadística (INE).  LXXIV Encuesta Permanente de Hogares de Propósitos Múltiples, Junio 2022.</v>
      </c>
      <c r="B99" s="75"/>
      <c r="C99" s="75"/>
      <c r="D99" s="75"/>
      <c r="E99" s="75"/>
      <c r="F99" s="75"/>
      <c r="G99" s="1"/>
      <c r="H99" s="1"/>
    </row>
    <row r="100" spans="1:8" x14ac:dyDescent="0.2">
      <c r="A100" s="6"/>
      <c r="B100" s="75"/>
      <c r="C100" s="76"/>
      <c r="D100" s="75"/>
      <c r="E100" s="75"/>
      <c r="F100" s="75"/>
      <c r="G100" s="1"/>
      <c r="H100" s="1"/>
    </row>
    <row r="101" spans="1:8" x14ac:dyDescent="0.2">
      <c r="A101" s="6"/>
      <c r="B101" s="75"/>
      <c r="C101" s="75"/>
      <c r="D101" s="75"/>
      <c r="E101" s="75"/>
      <c r="F101" s="75"/>
      <c r="G101" s="1"/>
      <c r="H101" s="1"/>
    </row>
    <row r="102" spans="1:8" x14ac:dyDescent="0.2">
      <c r="A102" s="6"/>
      <c r="B102" s="75"/>
      <c r="C102" s="75"/>
      <c r="D102" s="75"/>
      <c r="E102" s="75"/>
      <c r="F102" s="75"/>
      <c r="G102" s="1"/>
      <c r="H102" s="1"/>
    </row>
    <row r="103" spans="1:8" x14ac:dyDescent="0.2">
      <c r="A103" s="6"/>
      <c r="B103" s="75"/>
      <c r="C103" s="75"/>
      <c r="D103" s="75"/>
      <c r="E103" s="75"/>
      <c r="F103" s="75"/>
      <c r="G103" s="1"/>
      <c r="H103" s="1"/>
    </row>
    <row r="104" spans="1:8" x14ac:dyDescent="0.2">
      <c r="A104" s="6"/>
      <c r="B104" s="75"/>
      <c r="C104" s="75"/>
      <c r="D104" s="75"/>
      <c r="E104" s="75"/>
      <c r="F104" s="75"/>
      <c r="G104" s="1"/>
      <c r="H104" s="1"/>
    </row>
    <row r="105" spans="1:8" x14ac:dyDescent="0.2">
      <c r="A105" s="6"/>
      <c r="B105" s="75"/>
      <c r="C105" s="75"/>
      <c r="D105" s="75"/>
      <c r="E105" s="75"/>
      <c r="F105" s="75"/>
      <c r="G105" s="1"/>
      <c r="H105" s="1"/>
    </row>
    <row r="106" spans="1:8" x14ac:dyDescent="0.2">
      <c r="A106" s="6"/>
      <c r="B106" s="75"/>
      <c r="C106" s="75"/>
      <c r="D106" s="75"/>
      <c r="E106" s="75"/>
      <c r="F106" s="75"/>
      <c r="G106" s="1"/>
      <c r="H106" s="1"/>
    </row>
    <row r="107" spans="1:8" x14ac:dyDescent="0.2">
      <c r="A107" s="6"/>
      <c r="B107" s="75"/>
      <c r="C107" s="75"/>
      <c r="D107" s="75"/>
      <c r="E107" s="75"/>
      <c r="F107" s="75"/>
      <c r="G107" s="1"/>
      <c r="H107" s="1"/>
    </row>
    <row r="108" spans="1:8" x14ac:dyDescent="0.2">
      <c r="A108" s="6"/>
      <c r="B108" s="75"/>
      <c r="C108" s="75"/>
      <c r="D108" s="75"/>
      <c r="E108" s="75"/>
      <c r="F108" s="75"/>
      <c r="G108" s="1"/>
      <c r="H108" s="1"/>
    </row>
    <row r="109" spans="1:8" x14ac:dyDescent="0.2">
      <c r="A109" s="74"/>
      <c r="B109" s="75"/>
      <c r="C109" s="75"/>
      <c r="D109" s="75"/>
      <c r="E109" s="75"/>
      <c r="F109" s="75"/>
      <c r="G109" s="1"/>
      <c r="H109" s="1"/>
    </row>
    <row r="110" spans="1:8" x14ac:dyDescent="0.2">
      <c r="A110" s="74"/>
      <c r="B110" s="75"/>
      <c r="C110" s="75"/>
      <c r="D110" s="75"/>
      <c r="E110" s="75"/>
      <c r="F110" s="75"/>
      <c r="G110" s="1"/>
      <c r="H110" s="1"/>
    </row>
    <row r="111" spans="1:8" x14ac:dyDescent="0.2">
      <c r="A111" s="77"/>
      <c r="B111" s="27"/>
      <c r="C111" s="27"/>
      <c r="D111" s="27"/>
      <c r="E111" s="27"/>
      <c r="F111" s="27"/>
      <c r="G111" s="1"/>
      <c r="H111" s="1"/>
    </row>
    <row r="112" spans="1:8" x14ac:dyDescent="0.2">
      <c r="A112" s="6"/>
      <c r="B112" s="27"/>
      <c r="C112" s="27"/>
      <c r="D112" s="27"/>
      <c r="E112" s="27"/>
      <c r="F112" s="27"/>
      <c r="G112" s="1"/>
      <c r="H112" s="1"/>
    </row>
    <row r="113" spans="1:3" x14ac:dyDescent="0.2">
      <c r="A113" s="8"/>
      <c r="B113" s="27"/>
    </row>
    <row r="120" spans="1:3" x14ac:dyDescent="0.2">
      <c r="C120" s="78"/>
    </row>
  </sheetData>
  <mergeCells count="16">
    <mergeCell ref="A2:G2"/>
    <mergeCell ref="B4:G4"/>
    <mergeCell ref="G5:G6"/>
    <mergeCell ref="A65:A67"/>
    <mergeCell ref="F5:F6"/>
    <mergeCell ref="A63:G63"/>
    <mergeCell ref="B65:G65"/>
    <mergeCell ref="G66:G67"/>
    <mergeCell ref="B66:B67"/>
    <mergeCell ref="C66:D66"/>
    <mergeCell ref="E66:E67"/>
    <mergeCell ref="F66:F67"/>
    <mergeCell ref="A4:A6"/>
    <mergeCell ref="C5:D5"/>
    <mergeCell ref="B5:B6"/>
    <mergeCell ref="E5:E6"/>
  </mergeCells>
  <phoneticPr fontId="0" type="noConversion"/>
  <printOptions horizontalCentered="1"/>
  <pageMargins left="0.54" right="0" top="0" bottom="0" header="0" footer="0"/>
  <pageSetup paperSize="9" scale="87" firstPageNumber="64" orientation="landscape" useFirstPageNumber="1" r:id="rId1"/>
  <headerFooter alignWithMargins="0">
    <oddFooter>&amp;L&amp;Z&amp;F+&amp;F+&amp;A&amp;C&amp;P&amp;R&amp;D+&amp;T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E102"/>
  <sheetViews>
    <sheetView topLeftCell="A67" workbookViewId="0">
      <selection activeCell="G28" sqref="G28"/>
    </sheetView>
  </sheetViews>
  <sheetFormatPr baseColWidth="10" defaultRowHeight="11.25" x14ac:dyDescent="0.2"/>
  <cols>
    <col min="1" max="1" width="29.1640625" customWidth="1"/>
    <col min="2" max="2" width="15.6640625" hidden="1" customWidth="1"/>
    <col min="3" max="3" width="13.33203125" customWidth="1"/>
    <col min="4" max="5" width="14.5" customWidth="1"/>
  </cols>
  <sheetData>
    <row r="2" spans="1:5" ht="21.75" customHeight="1" x14ac:dyDescent="0.2">
      <c r="A2" s="167" t="s">
        <v>84</v>
      </c>
      <c r="B2" s="167"/>
      <c r="C2" s="167"/>
      <c r="D2" s="167"/>
      <c r="E2" s="167"/>
    </row>
    <row r="3" spans="1:5" x14ac:dyDescent="0.2">
      <c r="A3" s="1"/>
      <c r="B3" s="1"/>
      <c r="C3" s="8"/>
      <c r="D3" s="8"/>
      <c r="E3" s="8"/>
    </row>
    <row r="4" spans="1:5" ht="11.25" customHeight="1" x14ac:dyDescent="0.2">
      <c r="A4" s="176" t="s">
        <v>11</v>
      </c>
      <c r="B4" s="176" t="s">
        <v>0</v>
      </c>
      <c r="C4" s="177" t="s">
        <v>15</v>
      </c>
      <c r="D4" s="177"/>
      <c r="E4" s="177"/>
    </row>
    <row r="5" spans="1:5" ht="22.5" x14ac:dyDescent="0.2">
      <c r="A5" s="177"/>
      <c r="B5" s="178"/>
      <c r="C5" s="43" t="s">
        <v>0</v>
      </c>
      <c r="D5" s="43" t="s">
        <v>4</v>
      </c>
      <c r="E5" s="43" t="s">
        <v>5</v>
      </c>
    </row>
    <row r="6" spans="1:5" x14ac:dyDescent="0.2">
      <c r="A6" s="15"/>
      <c r="B6" s="15"/>
      <c r="C6" s="21"/>
      <c r="D6" s="20"/>
      <c r="E6" s="20"/>
    </row>
    <row r="7" spans="1:5" x14ac:dyDescent="0.2">
      <c r="A7" s="10" t="s">
        <v>33</v>
      </c>
      <c r="B7" s="79"/>
      <c r="C7" s="136">
        <f>[1]Sheet1!E167</f>
        <v>2617.3922920070481</v>
      </c>
      <c r="D7" s="136">
        <f>[1]Sheet1!F167</f>
        <v>2154.9622384501395</v>
      </c>
      <c r="E7" s="136">
        <f>[1]Sheet1!G167</f>
        <v>2823.7707459870712</v>
      </c>
    </row>
    <row r="8" spans="1:5" x14ac:dyDescent="0.2">
      <c r="A8" s="17" t="s">
        <v>7</v>
      </c>
      <c r="B8" s="46">
        <v>2687.0581611421003</v>
      </c>
    </row>
    <row r="9" spans="1:5" x14ac:dyDescent="0.2">
      <c r="A9" s="24" t="s">
        <v>22</v>
      </c>
      <c r="B9" s="80">
        <v>2946.2702922217304</v>
      </c>
      <c r="C9" s="146">
        <f>[1]Sheet1!E168</f>
        <v>2891.0951910845665</v>
      </c>
      <c r="D9" s="146">
        <f>[1]Sheet1!F168</f>
        <v>2232.8474218360261</v>
      </c>
      <c r="E9" s="146">
        <f>[1]Sheet1!G168</f>
        <v>3112.9860399407285</v>
      </c>
    </row>
    <row r="10" spans="1:5" x14ac:dyDescent="0.2">
      <c r="A10" s="24" t="s">
        <v>23</v>
      </c>
      <c r="B10" s="81">
        <v>1966.2298824020963</v>
      </c>
      <c r="C10" s="146">
        <f>[1]Sheet1!E169</f>
        <v>1880.4869077409535</v>
      </c>
      <c r="D10" s="146">
        <f>[1]Sheet1!F169</f>
        <v>2040.1877008210165</v>
      </c>
      <c r="E10" s="146">
        <f>[1]Sheet1!G169</f>
        <v>1744.1130258684277</v>
      </c>
    </row>
    <row r="11" spans="1:5" x14ac:dyDescent="0.2">
      <c r="A11" s="9"/>
      <c r="B11" s="2"/>
      <c r="C11" s="146"/>
      <c r="D11" s="146"/>
      <c r="E11" s="146"/>
    </row>
    <row r="12" spans="1:5" x14ac:dyDescent="0.2">
      <c r="A12" s="17" t="s">
        <v>8</v>
      </c>
      <c r="B12" s="46">
        <v>2687.0581611421003</v>
      </c>
    </row>
    <row r="13" spans="1:5" x14ac:dyDescent="0.2">
      <c r="A13" s="22" t="s">
        <v>46</v>
      </c>
      <c r="B13" s="81">
        <v>3149.9467007669318</v>
      </c>
      <c r="C13" s="146">
        <f>[1]Sheet1!E171</f>
        <v>484.25742574257418</v>
      </c>
      <c r="D13" s="146">
        <f>[1]Sheet1!F171</f>
        <v>414.71910112359552</v>
      </c>
      <c r="E13" s="146">
        <f>[1]Sheet1!G171</f>
        <v>1000</v>
      </c>
    </row>
    <row r="14" spans="1:5" x14ac:dyDescent="0.2">
      <c r="A14" s="22" t="s">
        <v>47</v>
      </c>
      <c r="B14" s="82">
        <v>1480.271573526031</v>
      </c>
      <c r="C14" s="146">
        <f>[1]Sheet1!E172</f>
        <v>1592.9768820445659</v>
      </c>
      <c r="D14" s="146">
        <f>[1]Sheet1!F172</f>
        <v>938.1528820972519</v>
      </c>
      <c r="E14" s="146">
        <f>[1]Sheet1!G172</f>
        <v>2060.4751895534896</v>
      </c>
    </row>
    <row r="15" spans="1:5" x14ac:dyDescent="0.2">
      <c r="A15" s="22" t="s">
        <v>48</v>
      </c>
      <c r="B15" s="83">
        <v>3256.2883607636772</v>
      </c>
      <c r="C15" s="146">
        <f>[1]Sheet1!E173</f>
        <v>3202.7732767019506</v>
      </c>
      <c r="D15" s="146">
        <f>[1]Sheet1!F173</f>
        <v>3445.0343169283242</v>
      </c>
      <c r="E15" s="146">
        <f>[1]Sheet1!G173</f>
        <v>3127.9184270194487</v>
      </c>
    </row>
    <row r="16" spans="1:5" x14ac:dyDescent="0.2">
      <c r="A16" s="11"/>
      <c r="B16" s="2"/>
      <c r="C16" s="146"/>
      <c r="D16" s="146"/>
      <c r="E16" s="146"/>
    </row>
    <row r="17" spans="1:5" x14ac:dyDescent="0.2">
      <c r="A17" s="10" t="s">
        <v>34</v>
      </c>
      <c r="B17" s="79"/>
      <c r="C17" s="136">
        <f>[1]Sheet1!E179</f>
        <v>3592.3955838433958</v>
      </c>
      <c r="D17" s="136">
        <f>[1]Sheet1!F179</f>
        <v>3241.044686765792</v>
      </c>
      <c r="E17" s="136">
        <f>[1]Sheet1!G179</f>
        <v>3791.6453199747925</v>
      </c>
    </row>
    <row r="18" spans="1:5" x14ac:dyDescent="0.2">
      <c r="A18" s="17" t="s">
        <v>7</v>
      </c>
      <c r="B18" s="46">
        <v>3749.2424542674398</v>
      </c>
    </row>
    <row r="19" spans="1:5" x14ac:dyDescent="0.2">
      <c r="A19" s="24" t="s">
        <v>22</v>
      </c>
      <c r="B19" s="81">
        <v>4439.924134135329</v>
      </c>
      <c r="C19" s="146">
        <f>[1]Sheet1!E180</f>
        <v>4317.2341527916578</v>
      </c>
      <c r="D19" s="146">
        <f>[1]Sheet1!F180</f>
        <v>3651.546994321915</v>
      </c>
      <c r="E19" s="146">
        <f>[1]Sheet1!G180</f>
        <v>4560.7489788565936</v>
      </c>
    </row>
    <row r="20" spans="1:5" x14ac:dyDescent="0.2">
      <c r="A20" s="24" t="s">
        <v>23</v>
      </c>
      <c r="B20" s="81">
        <v>2512.1718773078687</v>
      </c>
      <c r="C20" s="146">
        <f>[1]Sheet1!E181</f>
        <v>2351.0359145026027</v>
      </c>
      <c r="D20" s="146">
        <f>[1]Sheet1!F181</f>
        <v>2880.973485348055</v>
      </c>
      <c r="E20" s="146">
        <f>[1]Sheet1!G181</f>
        <v>1770.1421709846616</v>
      </c>
    </row>
    <row r="21" spans="1:5" x14ac:dyDescent="0.2">
      <c r="A21" s="9"/>
      <c r="B21" s="2"/>
      <c r="D21" s="137"/>
      <c r="E21" s="137"/>
    </row>
    <row r="22" spans="1:5" x14ac:dyDescent="0.2">
      <c r="A22" s="17" t="s">
        <v>8</v>
      </c>
      <c r="B22" s="46">
        <v>3749.2424542674398</v>
      </c>
    </row>
    <row r="23" spans="1:5" x14ac:dyDescent="0.2">
      <c r="A23" s="22" t="s">
        <v>46</v>
      </c>
      <c r="B23" s="81">
        <v>21000</v>
      </c>
      <c r="C23" s="146">
        <f>[1]Sheet1!E183</f>
        <v>0</v>
      </c>
      <c r="D23" s="146">
        <f>[1]Sheet1!F183</f>
        <v>0</v>
      </c>
      <c r="E23" s="146">
        <f>[1]Sheet1!G183</f>
        <v>0</v>
      </c>
    </row>
    <row r="24" spans="1:5" x14ac:dyDescent="0.2">
      <c r="A24" s="22" t="s">
        <v>47</v>
      </c>
      <c r="B24" s="81">
        <v>1835.8558095949552</v>
      </c>
      <c r="C24" s="146">
        <f>[1]Sheet1!E184</f>
        <v>2208.2393165198187</v>
      </c>
      <c r="D24" s="146">
        <f>[1]Sheet1!F184</f>
        <v>989.46053661368887</v>
      </c>
      <c r="E24" s="146">
        <f>[1]Sheet1!G184</f>
        <v>3498.360577277756</v>
      </c>
    </row>
    <row r="25" spans="1:5" x14ac:dyDescent="0.2">
      <c r="A25" s="22" t="s">
        <v>48</v>
      </c>
      <c r="B25" s="84">
        <v>4151.207928683978</v>
      </c>
      <c r="C25" s="146">
        <f>[1]Sheet1!E185</f>
        <v>4073.269427604052</v>
      </c>
      <c r="D25" s="146">
        <f>[1]Sheet1!F185</f>
        <v>4542.9834263936336</v>
      </c>
      <c r="E25" s="146">
        <f>[1]Sheet1!G185</f>
        <v>3863.2709963709281</v>
      </c>
    </row>
    <row r="26" spans="1:5" x14ac:dyDescent="0.2">
      <c r="A26" s="11"/>
      <c r="B26" s="2"/>
      <c r="D26" s="137"/>
      <c r="E26" s="137"/>
    </row>
    <row r="27" spans="1:5" x14ac:dyDescent="0.2">
      <c r="A27" s="10" t="s">
        <v>35</v>
      </c>
      <c r="B27" s="79"/>
      <c r="C27" s="136">
        <f>[1]Sheet1!E191</f>
        <v>1988.0778325045762</v>
      </c>
      <c r="D27" s="136">
        <f>[1]Sheet1!F191</f>
        <v>1229.7099879663053</v>
      </c>
      <c r="E27" s="136">
        <f>[1]Sheet1!G191</f>
        <v>2274.543350974599</v>
      </c>
    </row>
    <row r="28" spans="1:5" x14ac:dyDescent="0.2">
      <c r="A28" s="17" t="s">
        <v>7</v>
      </c>
      <c r="B28" s="46">
        <v>2024.7315005449934</v>
      </c>
    </row>
    <row r="29" spans="1:5" x14ac:dyDescent="0.2">
      <c r="A29" s="24" t="s">
        <v>22</v>
      </c>
      <c r="B29" s="81">
        <v>2193.5234899328852</v>
      </c>
      <c r="C29" s="146">
        <f>[1]Sheet1!E192</f>
        <v>2157.5956771762849</v>
      </c>
      <c r="D29" s="146">
        <f>[1]Sheet1!F192</f>
        <v>1431.9709897610924</v>
      </c>
      <c r="E29" s="146">
        <f>[1]Sheet1!G192</f>
        <v>2391.819195257583</v>
      </c>
    </row>
    <row r="30" spans="1:5" x14ac:dyDescent="0.2">
      <c r="A30" s="24" t="s">
        <v>23</v>
      </c>
      <c r="B30" s="81">
        <v>1374.1728395061727</v>
      </c>
      <c r="C30" s="146">
        <f>[1]Sheet1!E193</f>
        <v>1341.3979348689438</v>
      </c>
      <c r="D30" s="146">
        <f>[1]Sheet1!F193</f>
        <v>745.93469387755113</v>
      </c>
      <c r="E30" s="146">
        <f>[1]Sheet1!G193</f>
        <v>1720.8218465539662</v>
      </c>
    </row>
    <row r="31" spans="1:5" x14ac:dyDescent="0.2">
      <c r="A31" s="9"/>
      <c r="B31" s="2"/>
    </row>
    <row r="32" spans="1:5" x14ac:dyDescent="0.2">
      <c r="A32" s="17" t="s">
        <v>8</v>
      </c>
      <c r="B32" s="46">
        <v>2024.7315005449934</v>
      </c>
    </row>
    <row r="33" spans="1:5" x14ac:dyDescent="0.2">
      <c r="A33" s="22" t="s">
        <v>46</v>
      </c>
      <c r="B33" s="81">
        <v>484.25742574257418</v>
      </c>
      <c r="C33" s="146">
        <f>[1]Sheet1!E195</f>
        <v>484.25742574257418</v>
      </c>
      <c r="D33" s="146">
        <f>[1]Sheet1!F195</f>
        <v>414.71910112359552</v>
      </c>
      <c r="E33" s="146">
        <f>[1]Sheet1!G195</f>
        <v>1000</v>
      </c>
    </row>
    <row r="34" spans="1:5" x14ac:dyDescent="0.2">
      <c r="A34" s="22" t="s">
        <v>47</v>
      </c>
      <c r="B34" s="81">
        <v>1341.4156046814046</v>
      </c>
      <c r="C34" s="146">
        <f>[1]Sheet1!E196</f>
        <v>1320.4039314094521</v>
      </c>
      <c r="D34" s="146">
        <f>[1]Sheet1!F196</f>
        <v>906.84000000000015</v>
      </c>
      <c r="E34" s="146">
        <f>[1]Sheet1!G196</f>
        <v>1566.7207874541209</v>
      </c>
    </row>
    <row r="35" spans="1:5" x14ac:dyDescent="0.2">
      <c r="A35" s="22" t="s">
        <v>48</v>
      </c>
      <c r="B35" s="81">
        <v>2542.7842064431829</v>
      </c>
      <c r="C35" s="146">
        <f>[1]Sheet1!E197</f>
        <v>2497.2338609992426</v>
      </c>
      <c r="D35" s="146">
        <f>[1]Sheet1!F197</f>
        <v>1891.3943217665612</v>
      </c>
      <c r="E35" s="146">
        <f>[1]Sheet1!G197</f>
        <v>2627.4947919189972</v>
      </c>
    </row>
    <row r="36" spans="1:5" x14ac:dyDescent="0.2">
      <c r="A36" s="99"/>
      <c r="B36" s="100"/>
      <c r="C36" s="101"/>
      <c r="D36" s="100"/>
      <c r="E36" s="100"/>
    </row>
    <row r="37" spans="1:5" x14ac:dyDescent="0.2">
      <c r="A37" s="59" t="str">
        <f>'C01'!A39</f>
        <v>Fuente: Instituto Nacional de Estadística (INE).  LXXIV Encuesta Permanente de Hogares de Propósitos Múltiples, Junio 2022.</v>
      </c>
      <c r="B37" s="59"/>
    </row>
    <row r="38" spans="1:5" x14ac:dyDescent="0.2">
      <c r="A38" s="59"/>
      <c r="B38" s="59"/>
    </row>
    <row r="39" spans="1:5" x14ac:dyDescent="0.2">
      <c r="A39" s="59"/>
      <c r="B39" s="59"/>
    </row>
    <row r="40" spans="1:5" x14ac:dyDescent="0.2">
      <c r="A40" s="59"/>
      <c r="B40" s="59"/>
    </row>
    <row r="41" spans="1:5" x14ac:dyDescent="0.2">
      <c r="A41" s="59"/>
      <c r="B41" s="59"/>
    </row>
    <row r="42" spans="1:5" x14ac:dyDescent="0.2">
      <c r="A42" s="59"/>
      <c r="B42" s="59"/>
    </row>
    <row r="43" spans="1:5" x14ac:dyDescent="0.2">
      <c r="A43" s="59"/>
      <c r="B43" s="59"/>
    </row>
    <row r="44" spans="1:5" x14ac:dyDescent="0.2">
      <c r="A44" s="59"/>
      <c r="B44" s="59"/>
    </row>
    <row r="45" spans="1:5" x14ac:dyDescent="0.2">
      <c r="A45" s="59"/>
      <c r="B45" s="59"/>
    </row>
    <row r="46" spans="1:5" x14ac:dyDescent="0.2">
      <c r="A46" s="59"/>
      <c r="B46" s="59"/>
    </row>
    <row r="47" spans="1:5" x14ac:dyDescent="0.2">
      <c r="A47" s="59"/>
      <c r="B47" s="59"/>
    </row>
    <row r="48" spans="1:5" x14ac:dyDescent="0.2">
      <c r="A48" s="59"/>
      <c r="B48" s="59"/>
    </row>
    <row r="49" spans="1:2" x14ac:dyDescent="0.2">
      <c r="A49" s="59"/>
      <c r="B49" s="59"/>
    </row>
    <row r="50" spans="1:2" x14ac:dyDescent="0.2">
      <c r="A50" s="59"/>
      <c r="B50" s="59"/>
    </row>
    <row r="51" spans="1:2" x14ac:dyDescent="0.2">
      <c r="A51" s="59"/>
      <c r="B51" s="59"/>
    </row>
    <row r="52" spans="1:2" x14ac:dyDescent="0.2">
      <c r="A52" s="59"/>
      <c r="B52" s="59"/>
    </row>
    <row r="53" spans="1:2" x14ac:dyDescent="0.2">
      <c r="A53" s="59"/>
      <c r="B53" s="59"/>
    </row>
    <row r="54" spans="1:2" x14ac:dyDescent="0.2">
      <c r="A54" s="59"/>
      <c r="B54" s="59"/>
    </row>
    <row r="55" spans="1:2" x14ac:dyDescent="0.2">
      <c r="A55" s="59"/>
      <c r="B55" s="59"/>
    </row>
    <row r="56" spans="1:2" x14ac:dyDescent="0.2">
      <c r="A56" s="59"/>
      <c r="B56" s="59"/>
    </row>
    <row r="57" spans="1:2" x14ac:dyDescent="0.2">
      <c r="A57" s="59"/>
      <c r="B57" s="59"/>
    </row>
    <row r="58" spans="1:2" x14ac:dyDescent="0.2">
      <c r="A58" s="59"/>
      <c r="B58" s="59"/>
    </row>
    <row r="59" spans="1:2" x14ac:dyDescent="0.2">
      <c r="A59" s="59"/>
      <c r="B59" s="59"/>
    </row>
    <row r="60" spans="1:2" x14ac:dyDescent="0.2">
      <c r="A60" s="59"/>
      <c r="B60" s="59"/>
    </row>
    <row r="61" spans="1:2" x14ac:dyDescent="0.2">
      <c r="A61" s="59"/>
      <c r="B61" s="59"/>
    </row>
    <row r="62" spans="1:2" x14ac:dyDescent="0.2">
      <c r="A62" s="59"/>
      <c r="B62" s="59"/>
    </row>
    <row r="63" spans="1:2" x14ac:dyDescent="0.2">
      <c r="A63" s="59"/>
      <c r="B63" s="59"/>
    </row>
    <row r="64" spans="1:2" x14ac:dyDescent="0.2">
      <c r="A64" s="61"/>
      <c r="B64" s="61"/>
    </row>
    <row r="65" spans="1:5" ht="22.5" customHeight="1" x14ac:dyDescent="0.2">
      <c r="A65" s="167" t="s">
        <v>84</v>
      </c>
      <c r="B65" s="167"/>
      <c r="C65" s="167"/>
      <c r="D65" s="167"/>
      <c r="E65" s="167"/>
    </row>
    <row r="66" spans="1:5" x14ac:dyDescent="0.2">
      <c r="A66" s="8" t="s">
        <v>85</v>
      </c>
      <c r="B66" s="8"/>
      <c r="C66" s="8"/>
      <c r="D66" s="8"/>
      <c r="E66" s="8"/>
    </row>
    <row r="67" spans="1:5" ht="11.25" customHeight="1" x14ac:dyDescent="0.2">
      <c r="A67" s="176" t="s">
        <v>11</v>
      </c>
      <c r="B67" s="176" t="s">
        <v>0</v>
      </c>
      <c r="C67" s="177" t="s">
        <v>15</v>
      </c>
      <c r="D67" s="177"/>
      <c r="E67" s="177"/>
    </row>
    <row r="68" spans="1:5" ht="22.5" x14ac:dyDescent="0.2">
      <c r="A68" s="177"/>
      <c r="B68" s="178"/>
      <c r="C68" s="43" t="s">
        <v>0</v>
      </c>
      <c r="D68" s="43" t="s">
        <v>4</v>
      </c>
      <c r="E68" s="43" t="s">
        <v>5</v>
      </c>
    </row>
    <row r="69" spans="1:5" x14ac:dyDescent="0.2">
      <c r="A69" s="15"/>
      <c r="B69" s="15"/>
      <c r="C69" s="21"/>
      <c r="D69" s="20"/>
      <c r="E69" s="20"/>
    </row>
    <row r="70" spans="1:5" x14ac:dyDescent="0.2">
      <c r="A70" s="10" t="s">
        <v>36</v>
      </c>
      <c r="B70" s="79"/>
      <c r="C70" s="136">
        <v>4353.724101757145</v>
      </c>
      <c r="D70" s="136">
        <v>2864.6408839779006</v>
      </c>
      <c r="E70" s="136">
        <v>4389.5531050493337</v>
      </c>
    </row>
    <row r="71" spans="1:5" x14ac:dyDescent="0.2">
      <c r="A71" s="14" t="s">
        <v>7</v>
      </c>
      <c r="B71" s="46">
        <v>3743.3779264214049</v>
      </c>
    </row>
    <row r="72" spans="1:5" x14ac:dyDescent="0.2">
      <c r="A72" s="24" t="s">
        <v>22</v>
      </c>
      <c r="B72" s="85">
        <v>4370.2629193109706</v>
      </c>
      <c r="C72" s="146">
        <v>5295.404814004376</v>
      </c>
      <c r="D72" s="85">
        <v>3311.940298507463</v>
      </c>
      <c r="E72" s="85">
        <v>5153.1545741324917</v>
      </c>
    </row>
    <row r="73" spans="1:5" x14ac:dyDescent="0.2">
      <c r="A73" s="24" t="s">
        <v>23</v>
      </c>
      <c r="B73" s="81">
        <v>1979.4642857142856</v>
      </c>
      <c r="C73" s="146">
        <v>1942.81045751634</v>
      </c>
      <c r="D73" s="81">
        <v>1589.3617021276593</v>
      </c>
      <c r="E73" s="81">
        <v>2261.5384615384619</v>
      </c>
    </row>
    <row r="74" spans="1:5" x14ac:dyDescent="0.2">
      <c r="A74" s="15"/>
      <c r="B74" s="2"/>
      <c r="D74" s="2"/>
      <c r="E74" s="2"/>
    </row>
    <row r="75" spans="1:5" x14ac:dyDescent="0.2">
      <c r="A75" s="14" t="s">
        <v>8</v>
      </c>
      <c r="B75" s="46">
        <v>3743.3779264214049</v>
      </c>
      <c r="C75" s="136"/>
      <c r="D75" s="136"/>
      <c r="E75" s="136"/>
    </row>
    <row r="76" spans="1:5" x14ac:dyDescent="0.2">
      <c r="A76" s="22" t="s">
        <v>46</v>
      </c>
      <c r="B76" s="81">
        <v>0</v>
      </c>
      <c r="C76" s="146">
        <v>0</v>
      </c>
      <c r="D76" s="81">
        <v>0</v>
      </c>
      <c r="E76" s="81">
        <v>0</v>
      </c>
    </row>
    <row r="77" spans="1:5" x14ac:dyDescent="0.2">
      <c r="A77" s="22" t="s">
        <v>47</v>
      </c>
      <c r="B77" s="9">
        <v>2368.4082624544349</v>
      </c>
      <c r="C77" s="146">
        <v>2389.8727735368957</v>
      </c>
      <c r="D77" s="9">
        <v>1602.8985507246375</v>
      </c>
      <c r="E77" s="9">
        <v>3455.8823529411761</v>
      </c>
    </row>
    <row r="78" spans="1:5" x14ac:dyDescent="0.2">
      <c r="A78" s="22" t="s">
        <v>48</v>
      </c>
      <c r="B78" s="80">
        <v>4265.5745269958461</v>
      </c>
      <c r="C78" s="146">
        <v>5035.4001059883421</v>
      </c>
      <c r="D78" s="83">
        <v>3641.9642857142862</v>
      </c>
      <c r="E78" s="83">
        <v>4619.0889370932764</v>
      </c>
    </row>
    <row r="79" spans="1:5" x14ac:dyDescent="0.2">
      <c r="A79" s="11"/>
      <c r="B79" s="2"/>
      <c r="D79" s="137"/>
      <c r="E79" s="137"/>
    </row>
    <row r="80" spans="1:5" x14ac:dyDescent="0.2">
      <c r="A80" s="10" t="s">
        <v>37</v>
      </c>
      <c r="B80" s="79"/>
      <c r="C80" s="136">
        <v>4883.812566560171</v>
      </c>
      <c r="D80" s="136">
        <v>4748.333333333333</v>
      </c>
      <c r="E80" s="136">
        <v>4918.181818181818</v>
      </c>
    </row>
    <row r="81" spans="1:5" x14ac:dyDescent="0.2">
      <c r="A81" s="14" t="s">
        <v>7</v>
      </c>
      <c r="B81" s="46">
        <v>4885.623003194888</v>
      </c>
    </row>
    <row r="82" spans="1:5" x14ac:dyDescent="0.2">
      <c r="A82" s="24" t="s">
        <v>22</v>
      </c>
      <c r="B82" s="81">
        <v>5136.8821292775665</v>
      </c>
      <c r="C82" s="146">
        <v>5134.7275031685676</v>
      </c>
      <c r="D82" s="83">
        <v>3956.666666666667</v>
      </c>
      <c r="E82" s="83">
        <v>5288.8412017167375</v>
      </c>
    </row>
    <row r="83" spans="1:5" x14ac:dyDescent="0.2">
      <c r="A83" s="24" t="s">
        <v>23</v>
      </c>
      <c r="B83" s="81">
        <v>3564</v>
      </c>
      <c r="C83" s="146">
        <v>3564</v>
      </c>
      <c r="D83" s="83">
        <v>5540</v>
      </c>
      <c r="E83" s="83">
        <v>600</v>
      </c>
    </row>
    <row r="84" spans="1:5" x14ac:dyDescent="0.2">
      <c r="A84" s="15"/>
      <c r="B84" s="2"/>
      <c r="D84" s="137"/>
      <c r="E84" s="137"/>
    </row>
    <row r="85" spans="1:5" x14ac:dyDescent="0.2">
      <c r="A85" s="14" t="s">
        <v>8</v>
      </c>
      <c r="B85" s="46">
        <v>4885.623003194888</v>
      </c>
      <c r="C85" s="136"/>
      <c r="D85" s="136"/>
      <c r="E85" s="136"/>
    </row>
    <row r="86" spans="1:5" x14ac:dyDescent="0.2">
      <c r="A86" s="22" t="s">
        <v>46</v>
      </c>
      <c r="B86" s="11">
        <v>0</v>
      </c>
      <c r="C86" s="146">
        <v>0</v>
      </c>
      <c r="D86" s="86">
        <v>0</v>
      </c>
      <c r="E86" s="86">
        <v>0</v>
      </c>
    </row>
    <row r="87" spans="1:5" x14ac:dyDescent="0.2">
      <c r="A87" s="22" t="s">
        <v>47</v>
      </c>
      <c r="B87" s="81">
        <v>1845.7142857142858</v>
      </c>
      <c r="C87" s="146">
        <v>1837.6190476190477</v>
      </c>
      <c r="D87" s="83">
        <v>170</v>
      </c>
      <c r="E87" s="83">
        <v>2125</v>
      </c>
    </row>
    <row r="88" spans="1:5" x14ac:dyDescent="0.2">
      <c r="A88" s="22" t="s">
        <v>48</v>
      </c>
      <c r="B88" s="86">
        <v>5761.316872427984</v>
      </c>
      <c r="C88" s="146">
        <v>5761.316872427984</v>
      </c>
      <c r="D88" s="86">
        <v>5664</v>
      </c>
      <c r="E88" s="86">
        <v>5786.5284974093265</v>
      </c>
    </row>
    <row r="89" spans="1:5" x14ac:dyDescent="0.2">
      <c r="A89" s="87"/>
      <c r="B89" s="2"/>
      <c r="D89" s="137"/>
      <c r="E89" s="137"/>
    </row>
    <row r="90" spans="1:5" x14ac:dyDescent="0.2">
      <c r="A90" s="10" t="s">
        <v>38</v>
      </c>
      <c r="B90" s="79"/>
      <c r="C90" s="136">
        <v>4037.9355015205761</v>
      </c>
      <c r="D90" s="136">
        <v>3326.4799341511762</v>
      </c>
      <c r="E90" s="136">
        <v>3767.6325839203446</v>
      </c>
    </row>
    <row r="91" spans="1:5" x14ac:dyDescent="0.2">
      <c r="A91" s="14" t="s">
        <v>7</v>
      </c>
      <c r="B91" s="46">
        <v>3597.8530489781233</v>
      </c>
    </row>
    <row r="92" spans="1:5" x14ac:dyDescent="0.2">
      <c r="A92" s="24" t="s">
        <v>22</v>
      </c>
      <c r="B92" s="81">
        <v>4325.5205812391114</v>
      </c>
      <c r="C92" s="146">
        <v>4528.4390349769155</v>
      </c>
      <c r="D92" s="83">
        <v>3841.5428397325873</v>
      </c>
      <c r="E92" s="83">
        <v>4498.259811335518</v>
      </c>
    </row>
    <row r="93" spans="1:5" x14ac:dyDescent="0.2">
      <c r="A93" s="24" t="s">
        <v>23</v>
      </c>
      <c r="B93" s="81">
        <v>2527.079434818731</v>
      </c>
      <c r="C93" s="146">
        <v>3078.9311600719334</v>
      </c>
      <c r="D93" s="83">
        <v>2973.076571340554</v>
      </c>
      <c r="E93" s="83">
        <v>1949.8794583691622</v>
      </c>
    </row>
    <row r="94" spans="1:5" x14ac:dyDescent="0.2">
      <c r="A94" s="15"/>
      <c r="B94" s="2"/>
      <c r="D94" s="137"/>
      <c r="E94" s="137"/>
    </row>
    <row r="95" spans="1:5" x14ac:dyDescent="0.2">
      <c r="A95" s="14" t="s">
        <v>8</v>
      </c>
      <c r="B95" s="46">
        <v>3597.8530489781233</v>
      </c>
      <c r="C95" s="136"/>
      <c r="D95" s="136"/>
      <c r="E95" s="136"/>
    </row>
    <row r="96" spans="1:5" x14ac:dyDescent="0.2">
      <c r="A96" s="22" t="s">
        <v>46</v>
      </c>
      <c r="B96" s="81">
        <v>21000</v>
      </c>
      <c r="C96" s="146">
        <v>32666.666666666668</v>
      </c>
      <c r="D96" s="83">
        <v>0</v>
      </c>
      <c r="E96" s="83">
        <v>21000</v>
      </c>
    </row>
    <row r="97" spans="1:5" x14ac:dyDescent="0.2">
      <c r="A97" s="22" t="s">
        <v>47</v>
      </c>
      <c r="B97" s="81">
        <v>1701.775996128308</v>
      </c>
      <c r="C97" s="146">
        <v>2197.7922402641839</v>
      </c>
      <c r="D97" s="81">
        <v>908.38327796214458</v>
      </c>
      <c r="E97" s="81">
        <v>3006.1735967869195</v>
      </c>
    </row>
    <row r="98" spans="1:5" x14ac:dyDescent="0.2">
      <c r="A98" s="22" t="s">
        <v>48</v>
      </c>
      <c r="B98" s="81">
        <v>3908.986736118683</v>
      </c>
      <c r="C98" s="146">
        <v>4007.6818934881167</v>
      </c>
      <c r="D98" s="81">
        <v>4717.3337959693927</v>
      </c>
      <c r="E98" s="81">
        <v>3528.2200943491862</v>
      </c>
    </row>
    <row r="99" spans="1:5" x14ac:dyDescent="0.2">
      <c r="A99" s="99"/>
      <c r="B99" s="94"/>
      <c r="C99" s="94"/>
      <c r="D99" s="94"/>
      <c r="E99" s="94"/>
    </row>
    <row r="100" spans="1:5" x14ac:dyDescent="0.2">
      <c r="A100" s="59" t="str">
        <f>'C01'!A39</f>
        <v>Fuente: Instituto Nacional de Estadística (INE).  LXXIV Encuesta Permanente de Hogares de Propósitos Múltiples, Junio 2022.</v>
      </c>
      <c r="B100" s="59"/>
      <c r="C100" s="9"/>
      <c r="D100" s="9"/>
      <c r="E100" s="9"/>
    </row>
    <row r="101" spans="1:5" x14ac:dyDescent="0.2">
      <c r="A101" s="88"/>
      <c r="B101" s="88"/>
      <c r="C101" s="9"/>
      <c r="D101" s="9"/>
      <c r="E101" s="9"/>
    </row>
    <row r="102" spans="1:5" x14ac:dyDescent="0.2">
      <c r="C102" s="5"/>
    </row>
  </sheetData>
  <mergeCells count="8">
    <mergeCell ref="A67:A68"/>
    <mergeCell ref="B67:B68"/>
    <mergeCell ref="C67:E67"/>
    <mergeCell ref="A2:E2"/>
    <mergeCell ref="A4:A5"/>
    <mergeCell ref="B4:B5"/>
    <mergeCell ref="C4:E4"/>
    <mergeCell ref="A65:E65"/>
  </mergeCells>
  <phoneticPr fontId="0" type="noConversion"/>
  <printOptions horizontalCentered="1"/>
  <pageMargins left="0.54" right="0" top="0" bottom="0" header="0" footer="0"/>
  <pageSetup paperSize="9" scale="82" firstPageNumber="66" orientation="landscape" useFirstPageNumber="1" r:id="rId1"/>
  <headerFooter alignWithMargins="0">
    <oddFooter>&amp;L&amp;Z&amp;F+&amp;F+&amp;A&amp;C&amp;P&amp;R&amp;D+&amp;T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127"/>
  <sheetViews>
    <sheetView topLeftCell="A82" workbookViewId="0">
      <selection activeCell="K7" sqref="K7"/>
    </sheetView>
  </sheetViews>
  <sheetFormatPr baseColWidth="10" defaultRowHeight="11.25" x14ac:dyDescent="0.2"/>
  <cols>
    <col min="1" max="1" width="41.6640625" customWidth="1"/>
    <col min="2" max="2" width="10.5" style="34" bestFit="1" customWidth="1"/>
    <col min="3" max="3" width="7" style="28" customWidth="1"/>
    <col min="4" max="4" width="10" style="34" bestFit="1" customWidth="1"/>
    <col min="5" max="5" width="7.5" style="28" bestFit="1" customWidth="1"/>
    <col min="6" max="6" width="9" style="34" bestFit="1" customWidth="1"/>
    <col min="7" max="7" width="7" style="28" bestFit="1" customWidth="1"/>
    <col min="8" max="8" width="9" style="34" bestFit="1" customWidth="1"/>
    <col min="9" max="9" width="7" style="28" bestFit="1" customWidth="1"/>
    <col min="10" max="10" width="10" style="28" bestFit="1" customWidth="1"/>
    <col min="11" max="11" width="11" style="28" customWidth="1"/>
    <col min="12" max="12" width="10.5" style="34" bestFit="1" customWidth="1"/>
    <col min="13" max="13" width="7" style="28" bestFit="1" customWidth="1"/>
    <col min="14" max="15" width="7" style="28" customWidth="1"/>
  </cols>
  <sheetData>
    <row r="1" spans="1:19" ht="23.25" customHeight="1" x14ac:dyDescent="0.2">
      <c r="A1" s="179" t="s">
        <v>130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x14ac:dyDescent="0.2">
      <c r="E2" s="89"/>
    </row>
    <row r="3" spans="1:19" ht="10.15" customHeight="1" x14ac:dyDescent="0.2">
      <c r="A3" s="181" t="s">
        <v>11</v>
      </c>
      <c r="B3" s="161" t="s">
        <v>57</v>
      </c>
      <c r="C3" s="161"/>
      <c r="D3" s="183" t="s">
        <v>134</v>
      </c>
      <c r="E3" s="183"/>
      <c r="F3" s="183"/>
      <c r="G3" s="183"/>
      <c r="H3" s="183"/>
      <c r="I3" s="183"/>
      <c r="J3" s="183"/>
      <c r="K3" s="183"/>
      <c r="L3" s="161" t="s">
        <v>61</v>
      </c>
      <c r="M3" s="161"/>
      <c r="N3" s="161" t="s">
        <v>131</v>
      </c>
      <c r="O3" s="161"/>
      <c r="P3" s="161" t="s">
        <v>62</v>
      </c>
      <c r="Q3" s="161"/>
      <c r="R3" s="161" t="s">
        <v>124</v>
      </c>
      <c r="S3" s="161"/>
    </row>
    <row r="4" spans="1:19" ht="10.15" customHeight="1" x14ac:dyDescent="0.2">
      <c r="A4" s="179"/>
      <c r="B4" s="162"/>
      <c r="C4" s="162"/>
      <c r="D4" s="180" t="s">
        <v>12</v>
      </c>
      <c r="E4" s="180"/>
      <c r="F4" s="160" t="s">
        <v>58</v>
      </c>
      <c r="G4" s="160"/>
      <c r="H4" s="160" t="s">
        <v>59</v>
      </c>
      <c r="I4" s="160"/>
      <c r="J4" s="160" t="s">
        <v>60</v>
      </c>
      <c r="K4" s="160"/>
      <c r="L4" s="162"/>
      <c r="M4" s="162"/>
      <c r="N4" s="162"/>
      <c r="O4" s="162"/>
      <c r="P4" s="162"/>
      <c r="Q4" s="162"/>
      <c r="R4" s="162"/>
      <c r="S4" s="162"/>
    </row>
    <row r="5" spans="1:19" x14ac:dyDescent="0.2">
      <c r="A5" s="182"/>
      <c r="B5" s="53" t="s">
        <v>3</v>
      </c>
      <c r="C5" s="54" t="s">
        <v>39</v>
      </c>
      <c r="D5" s="53" t="s">
        <v>3</v>
      </c>
      <c r="E5" s="54" t="s">
        <v>40</v>
      </c>
      <c r="F5" s="53" t="s">
        <v>3</v>
      </c>
      <c r="G5" s="54" t="s">
        <v>40</v>
      </c>
      <c r="H5" s="53" t="s">
        <v>3</v>
      </c>
      <c r="I5" s="54" t="s">
        <v>40</v>
      </c>
      <c r="J5" s="53" t="s">
        <v>3</v>
      </c>
      <c r="K5" s="54" t="s">
        <v>40</v>
      </c>
      <c r="L5" s="53" t="s">
        <v>3</v>
      </c>
      <c r="M5" s="54" t="s">
        <v>40</v>
      </c>
      <c r="N5" s="53" t="s">
        <v>3</v>
      </c>
      <c r="O5" s="54" t="s">
        <v>40</v>
      </c>
      <c r="P5" s="53" t="s">
        <v>3</v>
      </c>
      <c r="Q5" s="54" t="s">
        <v>40</v>
      </c>
      <c r="R5" s="53" t="s">
        <v>3</v>
      </c>
      <c r="S5" s="54" t="s">
        <v>40</v>
      </c>
    </row>
    <row r="6" spans="1:19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10"/>
      <c r="M6" s="63"/>
      <c r="N6" s="63"/>
      <c r="O6" s="63"/>
      <c r="P6" s="62"/>
      <c r="Q6" s="63"/>
      <c r="R6" s="62"/>
      <c r="S6" s="63"/>
    </row>
    <row r="7" spans="1:19" s="5" customFormat="1" x14ac:dyDescent="0.2">
      <c r="A7" s="110" t="s">
        <v>33</v>
      </c>
      <c r="B7" s="4">
        <f>+B10+B14</f>
        <v>325852.1422396556</v>
      </c>
      <c r="C7" s="130">
        <f>C10+C14</f>
        <v>100.00000000000001</v>
      </c>
      <c r="D7" s="4">
        <f>+D10+D14</f>
        <v>114945.00783052137</v>
      </c>
      <c r="E7" s="144">
        <f t="shared" ref="E7:M7" si="0">+D7/$B7*100</f>
        <v>35.275203974562906</v>
      </c>
      <c r="F7" s="4">
        <f>+F10+F14</f>
        <v>353.06761856517005</v>
      </c>
      <c r="G7" s="144">
        <f t="shared" si="0"/>
        <v>0.10835209372522651</v>
      </c>
      <c r="H7" s="4">
        <f>+H10+H14</f>
        <v>103686.97678965828</v>
      </c>
      <c r="I7" s="144">
        <f t="shared" si="0"/>
        <v>31.820253221904327</v>
      </c>
      <c r="J7" s="4">
        <f>+J10+J14</f>
        <v>10904.963422297922</v>
      </c>
      <c r="K7" s="144">
        <f t="shared" si="0"/>
        <v>3.3465986589333552</v>
      </c>
      <c r="L7" s="4">
        <f>+L10+L14</f>
        <v>15015.41767369409</v>
      </c>
      <c r="M7" s="144">
        <f t="shared" si="0"/>
        <v>4.6080463275428309</v>
      </c>
      <c r="N7" s="4">
        <f>+N10+N14</f>
        <v>4378.2502415356421</v>
      </c>
      <c r="O7" s="144">
        <f t="shared" ref="O7" si="1">+N7/$B7*100</f>
        <v>1.3436309521990362</v>
      </c>
      <c r="P7" s="4">
        <f>+P10+P14</f>
        <v>145789.36026442397</v>
      </c>
      <c r="Q7" s="144">
        <f>+P7/$B7*100</f>
        <v>44.74095498110912</v>
      </c>
      <c r="R7" s="4">
        <f>+R10+R14</f>
        <v>45724.106229481244</v>
      </c>
      <c r="S7" s="144">
        <f>+R7/$B7*100</f>
        <v>14.032163764586326</v>
      </c>
    </row>
    <row r="8" spans="1:19" s="5" customFormat="1" x14ac:dyDescent="0.2">
      <c r="A8" s="110"/>
      <c r="B8" s="39"/>
      <c r="C8" s="30"/>
      <c r="D8" s="39"/>
      <c r="E8" s="30"/>
      <c r="F8" s="39"/>
      <c r="G8" s="30"/>
      <c r="H8" s="39"/>
      <c r="I8" s="30"/>
      <c r="J8" s="39"/>
      <c r="K8" s="30"/>
      <c r="L8" s="39"/>
      <c r="M8" s="30"/>
      <c r="N8" s="39"/>
      <c r="O8" s="30"/>
      <c r="P8" s="39"/>
      <c r="Q8" s="30"/>
      <c r="R8" s="39"/>
      <c r="S8" s="30"/>
    </row>
    <row r="9" spans="1:19" s="5" customFormat="1" x14ac:dyDescent="0.2">
      <c r="A9" s="112" t="s">
        <v>21</v>
      </c>
      <c r="B9" s="4"/>
      <c r="C9" s="42"/>
      <c r="D9" s="4"/>
      <c r="E9" s="42"/>
      <c r="F9" s="4"/>
      <c r="G9" s="42"/>
      <c r="H9" s="4"/>
      <c r="I9" s="42"/>
      <c r="J9" s="4"/>
      <c r="K9" s="42"/>
      <c r="L9" s="4"/>
      <c r="M9" s="42"/>
      <c r="N9" s="4"/>
      <c r="O9" s="42"/>
      <c r="P9" s="4"/>
      <c r="Q9" s="42"/>
      <c r="R9" s="4"/>
      <c r="S9" s="42"/>
    </row>
    <row r="10" spans="1:19" x14ac:dyDescent="0.2">
      <c r="A10" s="23" t="s">
        <v>19</v>
      </c>
      <c r="B10" s="36">
        <f>+B11+B12+B13</f>
        <v>121035.0947984404</v>
      </c>
      <c r="C10" s="29">
        <f>+B10/B$7*100</f>
        <v>37.144176486469838</v>
      </c>
      <c r="D10" s="33">
        <f>+D11+D12+D13</f>
        <v>44180.169423816711</v>
      </c>
      <c r="E10" s="29">
        <f>+D10/$B10*100</f>
        <v>36.501949700944088</v>
      </c>
      <c r="F10" s="33">
        <f>+F11+F12+F13</f>
        <v>0</v>
      </c>
      <c r="G10" s="29">
        <f>+F10/$B10*100</f>
        <v>0</v>
      </c>
      <c r="H10" s="33">
        <f>+H11+H12+H13</f>
        <v>38606.52704185286</v>
      </c>
      <c r="I10" s="29">
        <f>+H10/$B10*100</f>
        <v>31.896969309723151</v>
      </c>
      <c r="J10" s="33">
        <f>+J11+J12+J13</f>
        <v>5573.642381963853</v>
      </c>
      <c r="K10" s="29">
        <f>+J10/$B10*100</f>
        <v>4.6049803912209368</v>
      </c>
      <c r="L10" s="33">
        <f>+L11+L12+L13</f>
        <v>6329.9542569909054</v>
      </c>
      <c r="M10" s="29">
        <f>+L10/$B10*100</f>
        <v>5.2298502905559507</v>
      </c>
      <c r="N10" s="33">
        <f>+N11+N12+N13</f>
        <v>2542.298624996758</v>
      </c>
      <c r="O10" s="29">
        <f>+N10/$B10*100</f>
        <v>2.1004640259343335</v>
      </c>
      <c r="P10" s="33">
        <f>+P11+P12+P13</f>
        <v>49749.924191575577</v>
      </c>
      <c r="Q10" s="29">
        <f>+P10/$B10*100</f>
        <v>41.103718119462847</v>
      </c>
      <c r="R10" s="33">
        <f>+R11+R12+R13</f>
        <v>18232.748301060401</v>
      </c>
      <c r="S10" s="29">
        <f>+R10/$B10*100</f>
        <v>15.064017863102745</v>
      </c>
    </row>
    <row r="11" spans="1:19" x14ac:dyDescent="0.2">
      <c r="A11" s="114" t="s">
        <v>1</v>
      </c>
      <c r="B11" s="36">
        <f>[1]Sheet1!C248</f>
        <v>19049.873805991556</v>
      </c>
      <c r="C11" s="29">
        <f t="shared" ref="C11:C14" si="2">+B11/B$7*100</f>
        <v>5.8461711115530672</v>
      </c>
      <c r="D11" s="33">
        <f t="shared" ref="D11:D40" si="3">+F11+H11+J11</f>
        <v>6927.9309885753428</v>
      </c>
      <c r="E11" s="29">
        <f t="shared" ref="E11:G14" si="4">+D11/$B11*100</f>
        <v>36.367332713754635</v>
      </c>
      <c r="F11" s="36">
        <f>[1]Sheet1!E248</f>
        <v>0</v>
      </c>
      <c r="G11" s="29">
        <f t="shared" si="4"/>
        <v>0</v>
      </c>
      <c r="H11" s="36">
        <f>[1]Sheet1!G248</f>
        <v>6416.7180646459692</v>
      </c>
      <c r="I11" s="29">
        <f t="shared" ref="I11" si="5">+H11/$B11*100</f>
        <v>33.683782527881036</v>
      </c>
      <c r="J11" s="36">
        <f>[1]Sheet1!I248</f>
        <v>511.21292392937357</v>
      </c>
      <c r="K11" s="29">
        <f t="shared" ref="K11" si="6">+J11/$B11*100</f>
        <v>2.6835501858736048</v>
      </c>
      <c r="L11" s="36">
        <f>[1]Sheet1!K248</f>
        <v>2718.7232772607595</v>
      </c>
      <c r="M11" s="29">
        <f t="shared" ref="M11" si="7">+L11/$B11*100</f>
        <v>14.271607806691444</v>
      </c>
      <c r="N11" s="36">
        <f>[1]Sheet1!M248</f>
        <v>0</v>
      </c>
      <c r="O11" s="29">
        <f t="shared" ref="O11:O14" si="8">+N11/$B11*100</f>
        <v>0</v>
      </c>
      <c r="P11" s="36">
        <f>[1]Sheet1!O248</f>
        <v>8311.0828390336028</v>
      </c>
      <c r="Q11" s="29">
        <f>+P11/$B11*100</f>
        <v>43.628020446096635</v>
      </c>
      <c r="R11" s="36">
        <f>[1]Sheet1!Q248</f>
        <v>1092.1367011218435</v>
      </c>
      <c r="S11" s="29">
        <f>+R11/$B11*100</f>
        <v>5.7330390334572465</v>
      </c>
    </row>
    <row r="12" spans="1:19" x14ac:dyDescent="0.2">
      <c r="A12" s="114" t="s">
        <v>2</v>
      </c>
      <c r="B12" s="36">
        <f>[1]Sheet1!C249</f>
        <v>12833.994572895916</v>
      </c>
      <c r="C12" s="29">
        <f t="shared" si="2"/>
        <v>3.9385945062950829</v>
      </c>
      <c r="D12" s="33">
        <f t="shared" si="3"/>
        <v>4596.9413299999906</v>
      </c>
      <c r="E12" s="29">
        <f t="shared" si="4"/>
        <v>35.818476499189586</v>
      </c>
      <c r="F12" s="36">
        <f>[1]Sheet1!E249</f>
        <v>0</v>
      </c>
      <c r="G12" s="29">
        <f t="shared" si="4"/>
        <v>0</v>
      </c>
      <c r="H12" s="36">
        <f>[1]Sheet1!G249</f>
        <v>4180.9285399547425</v>
      </c>
      <c r="I12" s="29">
        <f t="shared" ref="I12" si="9">+H12/$B12*100</f>
        <v>32.576985413290075</v>
      </c>
      <c r="J12" s="36">
        <f>[1]Sheet1!I249</f>
        <v>416.01279004524804</v>
      </c>
      <c r="K12" s="29">
        <f t="shared" ref="K12" si="10">+J12/$B12*100</f>
        <v>3.2414910858995101</v>
      </c>
      <c r="L12" s="36">
        <f>[1]Sheet1!K249</f>
        <v>416.01279004524804</v>
      </c>
      <c r="M12" s="29">
        <f t="shared" ref="M12" si="11">+L12/$B12*100</f>
        <v>3.2414910858995101</v>
      </c>
      <c r="N12" s="36">
        <f>[1]Sheet1!M249</f>
        <v>624.01918506787206</v>
      </c>
      <c r="O12" s="29">
        <f t="shared" si="8"/>
        <v>4.8622366288492653</v>
      </c>
      <c r="P12" s="36">
        <f>[1]Sheet1!O249</f>
        <v>5907.3816186425229</v>
      </c>
      <c r="Q12" s="29">
        <f>+P12/$B12*100</f>
        <v>46.029173419773052</v>
      </c>
      <c r="R12" s="36">
        <f>[1]Sheet1!Q249</f>
        <v>1289.6396491402688</v>
      </c>
      <c r="S12" s="29">
        <f>+R12/$B12*100</f>
        <v>10.048622366288482</v>
      </c>
    </row>
    <row r="13" spans="1:19" x14ac:dyDescent="0.2">
      <c r="A13" s="114" t="s">
        <v>30</v>
      </c>
      <c r="B13" s="36">
        <f>[1]Sheet1!C250</f>
        <v>89151.226419552942</v>
      </c>
      <c r="C13" s="29">
        <f t="shared" si="2"/>
        <v>27.359410868621691</v>
      </c>
      <c r="D13" s="33">
        <f t="shared" si="3"/>
        <v>32655.297105241378</v>
      </c>
      <c r="E13" s="29">
        <f t="shared" si="4"/>
        <v>36.629105865086906</v>
      </c>
      <c r="F13" s="36">
        <f>[1]Sheet1!E250</f>
        <v>0</v>
      </c>
      <c r="G13" s="29">
        <f t="shared" si="4"/>
        <v>0</v>
      </c>
      <c r="H13" s="36">
        <f>[1]Sheet1!G250</f>
        <v>28008.880437252148</v>
      </c>
      <c r="I13" s="29">
        <f t="shared" ref="I13" si="12">+H13/$B13*100</f>
        <v>31.417268793858284</v>
      </c>
      <c r="J13" s="36">
        <f>[1]Sheet1!I250</f>
        <v>4646.4166679892314</v>
      </c>
      <c r="K13" s="29">
        <f t="shared" ref="K13" si="13">+J13/$B13*100</f>
        <v>5.2118370712286284</v>
      </c>
      <c r="L13" s="36">
        <f>[1]Sheet1!K250</f>
        <v>3195.2181896848979</v>
      </c>
      <c r="M13" s="29">
        <f t="shared" ref="M13" si="14">+L13/$B13*100</f>
        <v>3.5840428875851247</v>
      </c>
      <c r="N13" s="36">
        <f>[1]Sheet1!M250</f>
        <v>1918.2794399288859</v>
      </c>
      <c r="O13" s="29">
        <f t="shared" si="8"/>
        <v>2.1517140223077877</v>
      </c>
      <c r="P13" s="36">
        <f>[1]Sheet1!O250</f>
        <v>35531.45973389945</v>
      </c>
      <c r="Q13" s="29">
        <f>+P13/$B13*100</f>
        <v>39.855267460579292</v>
      </c>
      <c r="R13" s="36">
        <f>[1]Sheet1!Q250</f>
        <v>15850.97195079829</v>
      </c>
      <c r="S13" s="29">
        <f>+R13/$B13*100</f>
        <v>17.779869764440843</v>
      </c>
    </row>
    <row r="14" spans="1:19" x14ac:dyDescent="0.2">
      <c r="A14" s="23" t="s">
        <v>20</v>
      </c>
      <c r="B14" s="36">
        <f>[1]Sheet1!C251</f>
        <v>204817.04744121523</v>
      </c>
      <c r="C14" s="29">
        <f t="shared" si="2"/>
        <v>62.855823513530176</v>
      </c>
      <c r="D14" s="33">
        <f t="shared" si="3"/>
        <v>70764.838406704657</v>
      </c>
      <c r="E14" s="29">
        <f t="shared" si="4"/>
        <v>34.550267807671112</v>
      </c>
      <c r="F14" s="139">
        <f>[1]Sheet1!E251</f>
        <v>353.06761856517005</v>
      </c>
      <c r="G14" s="29">
        <f t="shared" si="4"/>
        <v>0.17238194914732594</v>
      </c>
      <c r="H14" s="36">
        <f>[1]Sheet1!G251</f>
        <v>65080.449747805425</v>
      </c>
      <c r="I14" s="29">
        <f t="shared" ref="I14" si="15">+H14/$B14*100</f>
        <v>31.774918426399168</v>
      </c>
      <c r="J14" s="36">
        <f>[1]Sheet1!I251</f>
        <v>5331.3210403340681</v>
      </c>
      <c r="K14" s="29">
        <f t="shared" ref="K14" si="16">+J14/$B14*100</f>
        <v>2.6029674321246214</v>
      </c>
      <c r="L14" s="36">
        <f>[1]Sheet1!K251</f>
        <v>8685.4634167031836</v>
      </c>
      <c r="M14" s="29">
        <f t="shared" ref="M14" si="17">+L14/$B14*100</f>
        <v>4.2405959490242182</v>
      </c>
      <c r="N14" s="36">
        <f>[1]Sheet1!M251</f>
        <v>1835.9516165388843</v>
      </c>
      <c r="O14" s="29">
        <f t="shared" si="8"/>
        <v>0.89638613556609492</v>
      </c>
      <c r="P14" s="36">
        <f>[1]Sheet1!O251</f>
        <v>96039.436072848388</v>
      </c>
      <c r="Q14" s="29">
        <f>+P14/$B14*100</f>
        <v>46.89035276734608</v>
      </c>
      <c r="R14" s="36">
        <f>[1]Sheet1!Q251</f>
        <v>27491.357928420839</v>
      </c>
      <c r="S14" s="29">
        <f>+R14/$B14*100</f>
        <v>13.422397340392852</v>
      </c>
    </row>
    <row r="15" spans="1:19" x14ac:dyDescent="0.2">
      <c r="B15" s="36"/>
      <c r="J15" s="34"/>
      <c r="N15" s="34"/>
      <c r="P15" s="34"/>
      <c r="Q15" s="28"/>
      <c r="R15" s="34"/>
      <c r="S15" s="28"/>
    </row>
    <row r="16" spans="1:19" x14ac:dyDescent="0.2">
      <c r="A16" s="112" t="s">
        <v>14</v>
      </c>
      <c r="B16" s="36"/>
      <c r="C16" s="42"/>
      <c r="D16" s="4"/>
      <c r="E16" s="42"/>
      <c r="F16" s="4"/>
      <c r="G16" s="42"/>
      <c r="H16" s="4"/>
      <c r="I16" s="42"/>
      <c r="J16" s="4"/>
      <c r="K16" s="42"/>
      <c r="L16" s="4"/>
      <c r="M16" s="42"/>
      <c r="N16" s="4"/>
      <c r="O16" s="42"/>
      <c r="P16" s="4"/>
      <c r="Q16" s="42"/>
      <c r="R16" s="4"/>
      <c r="S16" s="42"/>
    </row>
    <row r="17" spans="1:19" x14ac:dyDescent="0.2">
      <c r="A17" s="23" t="s">
        <v>24</v>
      </c>
      <c r="B17" s="36">
        <f>[1]Sheet1!C253</f>
        <v>10806.473055710296</v>
      </c>
      <c r="C17" s="29">
        <f t="shared" ref="C17:C21" si="18">+B17/B$7*100</f>
        <v>3.3163731812333528</v>
      </c>
      <c r="D17" s="33">
        <f t="shared" si="3"/>
        <v>5195.9638671074554</v>
      </c>
      <c r="E17" s="29">
        <f t="shared" ref="E17:G19" si="19">+D17/$B17*100</f>
        <v>48.08195828852628</v>
      </c>
      <c r="F17" s="36">
        <f>[1]Sheet1!E253</f>
        <v>0</v>
      </c>
      <c r="G17" s="29">
        <f t="shared" si="19"/>
        <v>0</v>
      </c>
      <c r="H17" s="36">
        <f>[1]Sheet1!G253</f>
        <v>5195.9638671074554</v>
      </c>
      <c r="I17" s="29">
        <f t="shared" ref="I17" si="20">+H17/$B17*100</f>
        <v>48.08195828852628</v>
      </c>
      <c r="J17" s="36">
        <f>[1]Sheet1!I253</f>
        <v>0</v>
      </c>
      <c r="K17" s="29">
        <f t="shared" ref="K17" si="21">+J17/$B17*100</f>
        <v>0</v>
      </c>
      <c r="L17" s="36">
        <f>[1]Sheet1!K253</f>
        <v>0</v>
      </c>
      <c r="M17" s="29">
        <f t="shared" ref="M17" si="22">+L17/$B17*100</f>
        <v>0</v>
      </c>
      <c r="N17" s="36">
        <f>[1]Sheet1!M253</f>
        <v>208.00639502262402</v>
      </c>
      <c r="O17" s="29">
        <f t="shared" ref="O17:O19" si="23">+N17/$B17*100</f>
        <v>1.9248314778586382</v>
      </c>
      <c r="P17" s="36">
        <f>[1]Sheet1!O253</f>
        <v>4047.0266382207888</v>
      </c>
      <c r="Q17" s="29">
        <f>+P17/$B17*100</f>
        <v>37.450022938633822</v>
      </c>
      <c r="R17" s="36">
        <f>[1]Sheet1!Q253</f>
        <v>1355.4761553594267</v>
      </c>
      <c r="S17" s="29">
        <f>+R17/$B17*100</f>
        <v>12.543187294981257</v>
      </c>
    </row>
    <row r="18" spans="1:19" x14ac:dyDescent="0.2">
      <c r="A18" s="23" t="s">
        <v>25</v>
      </c>
      <c r="B18" s="36">
        <f>[1]Sheet1!C254</f>
        <v>236946.2388684043</v>
      </c>
      <c r="C18" s="29">
        <f t="shared" si="18"/>
        <v>72.715875746533115</v>
      </c>
      <c r="D18" s="33">
        <f t="shared" si="3"/>
        <v>82741.321464529989</v>
      </c>
      <c r="E18" s="29">
        <f t="shared" si="19"/>
        <v>34.919871216222617</v>
      </c>
      <c r="F18" s="36">
        <f>[1]Sheet1!E254</f>
        <v>353.06761856517005</v>
      </c>
      <c r="G18" s="29">
        <f t="shared" si="19"/>
        <v>0.14900747960859487</v>
      </c>
      <c r="H18" s="36">
        <f>[1]Sheet1!G254</f>
        <v>73350.714625945824</v>
      </c>
      <c r="I18" s="29">
        <f t="shared" ref="I18" si="24">+H18/$B18*100</f>
        <v>30.956690841032298</v>
      </c>
      <c r="J18" s="36">
        <f>[1]Sheet1!I254</f>
        <v>9037.5392200189963</v>
      </c>
      <c r="K18" s="29">
        <f t="shared" ref="K18" si="25">+J18/$B18*100</f>
        <v>3.8141728955817205</v>
      </c>
      <c r="L18" s="36">
        <f>[1]Sheet1!K254</f>
        <v>10150.07554391114</v>
      </c>
      <c r="M18" s="29">
        <f t="shared" ref="M18" si="26">+L18/$B18*100</f>
        <v>4.2837040133598876</v>
      </c>
      <c r="N18" s="36">
        <f>[1]Sheet1!M254</f>
        <v>3962.2374514903945</v>
      </c>
      <c r="O18" s="29">
        <f t="shared" si="23"/>
        <v>1.6722094726690093</v>
      </c>
      <c r="P18" s="36">
        <f>[1]Sheet1!O254</f>
        <v>108398.19761502546</v>
      </c>
      <c r="Q18" s="29">
        <f>+P18/$B18*100</f>
        <v>45.748013613850979</v>
      </c>
      <c r="R18" s="36">
        <f>[1]Sheet1!Q254</f>
        <v>31694.406793448146</v>
      </c>
      <c r="S18" s="29">
        <f>+R18/$B18*100</f>
        <v>13.376201683897863</v>
      </c>
    </row>
    <row r="19" spans="1:19" x14ac:dyDescent="0.2">
      <c r="A19" s="23" t="s">
        <v>26</v>
      </c>
      <c r="B19" s="36">
        <f>[1]Sheet1!C255</f>
        <v>76200.310033205154</v>
      </c>
      <c r="C19" s="29">
        <f t="shared" si="18"/>
        <v>23.384934501109356</v>
      </c>
      <c r="D19" s="33">
        <f t="shared" si="3"/>
        <v>26799.716103861345</v>
      </c>
      <c r="E19" s="29">
        <f t="shared" si="19"/>
        <v>35.17008801169321</v>
      </c>
      <c r="F19" s="36">
        <f>[1]Sheet1!E255</f>
        <v>0</v>
      </c>
      <c r="G19" s="29">
        <f t="shared" si="19"/>
        <v>0</v>
      </c>
      <c r="H19" s="36">
        <f>[1]Sheet1!G255</f>
        <v>24932.291901582423</v>
      </c>
      <c r="I19" s="29">
        <f t="shared" ref="I19" si="27">+H19/$B19*100</f>
        <v>32.719410053210929</v>
      </c>
      <c r="J19" s="36">
        <f>[1]Sheet1!I255</f>
        <v>1867.4242022789233</v>
      </c>
      <c r="K19" s="29">
        <f t="shared" ref="K19" si="28">+J19/$B19*100</f>
        <v>2.4506779584822844</v>
      </c>
      <c r="L19" s="36">
        <f>[1]Sheet1!K255</f>
        <v>4865.3421297829482</v>
      </c>
      <c r="M19" s="29">
        <f t="shared" ref="M19" si="29">+L19/$B19*100</f>
        <v>6.3849374466623825</v>
      </c>
      <c r="N19" s="36">
        <f>[1]Sheet1!M255</f>
        <v>208.00639502262402</v>
      </c>
      <c r="O19" s="29">
        <f t="shared" si="23"/>
        <v>0.27297316104354807</v>
      </c>
      <c r="P19" s="36">
        <f>[1]Sheet1!O255</f>
        <v>32359.15736099497</v>
      </c>
      <c r="Q19" s="29">
        <f>+P19/$B19*100</f>
        <v>42.465912995490569</v>
      </c>
      <c r="R19" s="36">
        <f>[1]Sheet1!Q255</f>
        <v>11968.088043543317</v>
      </c>
      <c r="S19" s="29">
        <f>+R19/$B19*100</f>
        <v>15.706088385110359</v>
      </c>
    </row>
    <row r="20" spans="1:19" x14ac:dyDescent="0.2">
      <c r="A20" s="23" t="s">
        <v>27</v>
      </c>
      <c r="B20" s="36">
        <f>[1]Sheet1!C256</f>
        <v>208.00639502262402</v>
      </c>
      <c r="C20" s="29">
        <f t="shared" si="18"/>
        <v>6.3834594915641474E-2</v>
      </c>
      <c r="D20" s="33">
        <f t="shared" si="3"/>
        <v>208.00639502262402</v>
      </c>
      <c r="E20" s="29">
        <v>0</v>
      </c>
      <c r="F20" s="36">
        <f>[1]Sheet1!E256</f>
        <v>0</v>
      </c>
      <c r="G20" s="29">
        <v>0</v>
      </c>
      <c r="H20" s="36">
        <f>[1]Sheet1!G256</f>
        <v>208.00639502262402</v>
      </c>
      <c r="I20" s="29">
        <v>0</v>
      </c>
      <c r="J20" s="36">
        <f>[1]Sheet1!I256</f>
        <v>0</v>
      </c>
      <c r="K20" s="29">
        <v>0</v>
      </c>
      <c r="L20" s="36">
        <f>[1]Sheet1!K256</f>
        <v>0</v>
      </c>
      <c r="M20" s="29">
        <v>0</v>
      </c>
      <c r="N20" s="36">
        <f>[1]Sheet1!M256</f>
        <v>0</v>
      </c>
      <c r="O20" s="29">
        <v>0</v>
      </c>
      <c r="P20" s="36">
        <f>[1]Sheet1!O256</f>
        <v>0</v>
      </c>
      <c r="Q20" s="29">
        <v>0</v>
      </c>
      <c r="R20" s="36">
        <f>[1]Sheet1!Q256</f>
        <v>0</v>
      </c>
      <c r="S20" s="29">
        <v>0</v>
      </c>
    </row>
    <row r="21" spans="1:19" x14ac:dyDescent="0.2">
      <c r="A21" s="23" t="s">
        <v>28</v>
      </c>
      <c r="B21" s="36">
        <f>[1]Sheet1!C257</f>
        <v>1691.1138873130658</v>
      </c>
      <c r="C21" s="29">
        <f t="shared" si="18"/>
        <v>0.5189819762084904</v>
      </c>
      <c r="D21" s="33">
        <f t="shared" si="3"/>
        <v>0</v>
      </c>
      <c r="E21" s="29">
        <f>IFERROR((D21/$B21*100),0)</f>
        <v>0</v>
      </c>
      <c r="F21" s="36">
        <f>[1]Sheet1!E257</f>
        <v>0</v>
      </c>
      <c r="G21" s="29">
        <f>IFERROR((F21/$B21*100),0)</f>
        <v>0</v>
      </c>
      <c r="H21" s="36">
        <f>[1]Sheet1!G257</f>
        <v>0</v>
      </c>
      <c r="I21" s="29">
        <f>IFERROR((H21/$B21*100),0)</f>
        <v>0</v>
      </c>
      <c r="J21" s="36">
        <f>[1]Sheet1!I257</f>
        <v>0</v>
      </c>
      <c r="K21" s="29">
        <f>IFERROR((J21/$B21*100),0)</f>
        <v>0</v>
      </c>
      <c r="L21" s="36">
        <f>[1]Sheet1!K257</f>
        <v>0</v>
      </c>
      <c r="M21" s="29">
        <f>IFERROR((L21/$B21*100),0)</f>
        <v>0</v>
      </c>
      <c r="N21" s="36">
        <f>[1]Sheet1!M257</f>
        <v>0</v>
      </c>
      <c r="O21" s="29">
        <f>IFERROR((N21/$B21*100),0)</f>
        <v>0</v>
      </c>
      <c r="P21" s="36">
        <f>[1]Sheet1!O257</f>
        <v>984.97865018272569</v>
      </c>
      <c r="Q21" s="29">
        <f>IFERROR((P21/$B21*100),0)</f>
        <v>58.244371214271894</v>
      </c>
      <c r="R21" s="36">
        <f>[1]Sheet1!Q257</f>
        <v>706.1352371303401</v>
      </c>
      <c r="S21" s="29">
        <f>IFERROR((R21/$B21*100),0)</f>
        <v>41.755628785728113</v>
      </c>
    </row>
    <row r="22" spans="1:19" x14ac:dyDescent="0.2">
      <c r="A22" s="23"/>
      <c r="B22" s="36"/>
      <c r="C22" s="29"/>
      <c r="D22" s="33"/>
      <c r="E22" s="29"/>
      <c r="F22" s="33"/>
      <c r="G22" s="29"/>
      <c r="H22" s="33"/>
      <c r="I22" s="29"/>
      <c r="J22" s="33"/>
      <c r="K22" s="29"/>
      <c r="L22" s="33"/>
      <c r="M22" s="29"/>
      <c r="N22" s="33"/>
      <c r="O22" s="29"/>
      <c r="P22" s="33"/>
      <c r="Q22" s="29"/>
      <c r="R22" s="33"/>
      <c r="S22" s="29"/>
    </row>
    <row r="23" spans="1:19" x14ac:dyDescent="0.2">
      <c r="A23" s="112" t="s">
        <v>8</v>
      </c>
      <c r="B23" s="4"/>
      <c r="C23" s="42"/>
      <c r="D23" s="4"/>
      <c r="E23" s="42"/>
      <c r="F23" s="4"/>
      <c r="G23" s="42"/>
      <c r="H23" s="4"/>
      <c r="I23" s="42"/>
      <c r="J23" s="4"/>
      <c r="K23" s="42"/>
      <c r="L23" s="4"/>
      <c r="M23" s="42"/>
      <c r="N23" s="4"/>
      <c r="O23" s="42"/>
      <c r="P23" s="4"/>
      <c r="Q23" s="42"/>
      <c r="R23" s="4"/>
      <c r="S23" s="42"/>
    </row>
    <row r="24" spans="1:19" x14ac:dyDescent="0.2">
      <c r="A24" s="113" t="s">
        <v>46</v>
      </c>
      <c r="B24" s="139">
        <f>[1]Sheet1!C259</f>
        <v>20341.814927364449</v>
      </c>
      <c r="C24" s="140">
        <f t="shared" ref="C24:C26" si="30">+B24/B$7*100</f>
        <v>6.2426518934479134</v>
      </c>
      <c r="D24" s="33">
        <f t="shared" si="3"/>
        <v>1306.3501886911292</v>
      </c>
      <c r="E24" s="140">
        <f t="shared" ref="E24:G26" si="31">+D24/$B24*100</f>
        <v>6.4219942682389952</v>
      </c>
      <c r="F24" s="139">
        <f>[1]Sheet1!E259</f>
        <v>0</v>
      </c>
      <c r="G24" s="140">
        <f t="shared" si="31"/>
        <v>0</v>
      </c>
      <c r="H24" s="139">
        <f>[1]Sheet1!G259</f>
        <v>1306.3501886911292</v>
      </c>
      <c r="I24" s="140">
        <f t="shared" ref="I24" si="32">+H24/$B24*100</f>
        <v>6.4219942682389952</v>
      </c>
      <c r="J24" s="139">
        <f>[1]Sheet1!I259</f>
        <v>0</v>
      </c>
      <c r="K24" s="140">
        <f t="shared" ref="K24" si="33">+J24/$B24*100</f>
        <v>0</v>
      </c>
      <c r="L24" s="139">
        <f>[1]Sheet1!K259</f>
        <v>1059.2028556955102</v>
      </c>
      <c r="M24" s="140">
        <f t="shared" ref="M24" si="34">+L24/$B24*100</f>
        <v>5.2070223796532398</v>
      </c>
      <c r="N24" s="139">
        <f>[1]Sheet1!M259</f>
        <v>423.68114227820405</v>
      </c>
      <c r="O24" s="140">
        <f t="shared" ref="O24:O26" si="35">+N24/$B24*100</f>
        <v>2.0828089518612956</v>
      </c>
      <c r="P24" s="139">
        <f>[1]Sheet1!O259</f>
        <v>16775.831979856222</v>
      </c>
      <c r="Q24" s="140">
        <f>+P24/$B24*100</f>
        <v>82.469691321834048</v>
      </c>
      <c r="R24" s="139">
        <f>[1]Sheet1!Q259</f>
        <v>776.74876084337416</v>
      </c>
      <c r="S24" s="140">
        <f>+R24/$B24*100</f>
        <v>3.8184830784123753</v>
      </c>
    </row>
    <row r="25" spans="1:19" x14ac:dyDescent="0.2">
      <c r="A25" s="113" t="s">
        <v>47</v>
      </c>
      <c r="B25" s="139">
        <f>[1]Sheet1!C260</f>
        <v>133376.32356689041</v>
      </c>
      <c r="C25" s="140">
        <f t="shared" si="30"/>
        <v>40.931547250284964</v>
      </c>
      <c r="D25" s="33">
        <f t="shared" si="3"/>
        <v>32589.958802892106</v>
      </c>
      <c r="E25" s="140">
        <f t="shared" si="31"/>
        <v>24.434590736449344</v>
      </c>
      <c r="F25" s="139">
        <f>[1]Sheet1!E260</f>
        <v>0</v>
      </c>
      <c r="G25" s="140">
        <f t="shared" si="31"/>
        <v>0</v>
      </c>
      <c r="H25" s="139">
        <f>[1]Sheet1!G260</f>
        <v>29284.84600284445</v>
      </c>
      <c r="I25" s="140">
        <f t="shared" ref="I25" si="36">+H25/$B25*100</f>
        <v>21.95655512138751</v>
      </c>
      <c r="J25" s="139">
        <f>[1]Sheet1!I260</f>
        <v>3305.1128000476583</v>
      </c>
      <c r="K25" s="140">
        <f t="shared" ref="K25" si="37">+J25/$B25*100</f>
        <v>2.4780356150618368</v>
      </c>
      <c r="L25" s="139">
        <f>[1]Sheet1!K260</f>
        <v>7263.8290195959207</v>
      </c>
      <c r="M25" s="140">
        <f t="shared" ref="M25" si="38">+L25/$B25*100</f>
        <v>5.4461157912730975</v>
      </c>
      <c r="N25" s="139">
        <f>[1]Sheet1!M260</f>
        <v>2874.0901728060094</v>
      </c>
      <c r="O25" s="140">
        <f t="shared" si="35"/>
        <v>2.1548728409541189</v>
      </c>
      <c r="P25" s="139">
        <f>[1]Sheet1!O260</f>
        <v>74342.199581667577</v>
      </c>
      <c r="Q25" s="140">
        <f>+P25/$B25*100</f>
        <v>55.738678045345694</v>
      </c>
      <c r="R25" s="139">
        <f>[1]Sheet1!Q260</f>
        <v>16306.245989928946</v>
      </c>
      <c r="S25" s="140">
        <f>+R25/$B25*100</f>
        <v>12.22574258597786</v>
      </c>
    </row>
    <row r="26" spans="1:19" x14ac:dyDescent="0.2">
      <c r="A26" s="113" t="s">
        <v>48</v>
      </c>
      <c r="B26" s="139">
        <f>[1]Sheet1!C261</f>
        <v>172134.00374540102</v>
      </c>
      <c r="C26" s="140">
        <f t="shared" si="30"/>
        <v>52.8258008562672</v>
      </c>
      <c r="D26" s="33">
        <f t="shared" si="3"/>
        <v>81048.698838938173</v>
      </c>
      <c r="E26" s="140">
        <f t="shared" si="31"/>
        <v>47.084653279090183</v>
      </c>
      <c r="F26" s="139">
        <f>[1]Sheet1!E261</f>
        <v>353.06761856517005</v>
      </c>
      <c r="G26" s="140">
        <f t="shared" si="31"/>
        <v>0.2051120701795697</v>
      </c>
      <c r="H26" s="139">
        <f>[1]Sheet1!G261</f>
        <v>73095.780598122743</v>
      </c>
      <c r="I26" s="140">
        <f t="shared" ref="I26" si="39">+H26/$B26*100</f>
        <v>42.464463155250158</v>
      </c>
      <c r="J26" s="139">
        <f>[1]Sheet1!I261</f>
        <v>7599.8506222502619</v>
      </c>
      <c r="K26" s="140">
        <f t="shared" ref="K26" si="40">+J26/$B26*100</f>
        <v>4.4150780536604524</v>
      </c>
      <c r="L26" s="139">
        <f>[1]Sheet1!K261</f>
        <v>6692.3857984026572</v>
      </c>
      <c r="M26" s="140">
        <f t="shared" ref="M26" si="41">+L26/$B26*100</f>
        <v>3.8878929512969402</v>
      </c>
      <c r="N26" s="139">
        <f>[1]Sheet1!M261</f>
        <v>1080.4789264514288</v>
      </c>
      <c r="O26" s="140">
        <f t="shared" si="35"/>
        <v>0.62769638940690509</v>
      </c>
      <c r="P26" s="139">
        <f>[1]Sheet1!O261</f>
        <v>54671.32870290018</v>
      </c>
      <c r="Q26" s="140">
        <f>+P26/$B26*100</f>
        <v>31.760911565017182</v>
      </c>
      <c r="R26" s="139">
        <f>[1]Sheet1!Q261</f>
        <v>28641.111478708914</v>
      </c>
      <c r="S26" s="140">
        <f>+R26/$B26*100</f>
        <v>16.638845815188986</v>
      </c>
    </row>
    <row r="27" spans="1:19" x14ac:dyDescent="0.2">
      <c r="A27" s="23"/>
      <c r="B27" s="36"/>
      <c r="C27" s="29"/>
      <c r="D27" s="33"/>
      <c r="E27" s="29"/>
      <c r="F27" s="33"/>
      <c r="G27" s="29"/>
      <c r="H27" s="33"/>
      <c r="I27" s="29"/>
      <c r="J27" s="33"/>
      <c r="K27" s="29"/>
      <c r="L27" s="33"/>
      <c r="M27" s="29"/>
      <c r="N27" s="33"/>
      <c r="O27" s="29"/>
      <c r="P27" s="33"/>
      <c r="Q27" s="29"/>
      <c r="R27" s="33"/>
      <c r="S27" s="29"/>
    </row>
    <row r="28" spans="1:19" x14ac:dyDescent="0.2">
      <c r="A28" s="112" t="s">
        <v>7</v>
      </c>
      <c r="B28" s="36"/>
      <c r="C28" s="42"/>
      <c r="D28" s="4"/>
      <c r="E28" s="42"/>
      <c r="F28" s="4"/>
      <c r="G28" s="42"/>
      <c r="H28" s="4"/>
      <c r="I28" s="42"/>
      <c r="J28" s="4"/>
      <c r="K28" s="42"/>
      <c r="L28" s="4"/>
      <c r="M28" s="42"/>
      <c r="N28" s="4"/>
      <c r="O28" s="42"/>
      <c r="P28" s="4"/>
      <c r="Q28" s="42"/>
      <c r="R28" s="4"/>
      <c r="S28" s="42"/>
    </row>
    <row r="29" spans="1:19" x14ac:dyDescent="0.2">
      <c r="A29" s="23" t="s">
        <v>22</v>
      </c>
      <c r="B29" s="36">
        <f>[1]Sheet1!C268</f>
        <v>224182.03712561529</v>
      </c>
      <c r="C29" s="29">
        <f t="shared" ref="C29:C30" si="42">+B29/B$7*100</f>
        <v>68.798699798246332</v>
      </c>
      <c r="D29" s="33">
        <f t="shared" si="3"/>
        <v>85915.761639902063</v>
      </c>
      <c r="E29" s="29">
        <f t="shared" ref="E29:G30" si="43">+D29/$B29*100</f>
        <v>38.324106044125706</v>
      </c>
      <c r="F29" s="36">
        <f>[1]Sheet1!E268</f>
        <v>0</v>
      </c>
      <c r="G29" s="29">
        <f t="shared" si="43"/>
        <v>0</v>
      </c>
      <c r="H29" s="36">
        <f>[1]Sheet1!G268</f>
        <v>85283.850608284512</v>
      </c>
      <c r="I29" s="29">
        <f t="shared" ref="I29" si="44">+H29/$B29*100</f>
        <v>38.042231974410001</v>
      </c>
      <c r="J29" s="36">
        <f>[1]Sheet1!I268</f>
        <v>631.91103161755564</v>
      </c>
      <c r="K29" s="29">
        <f t="shared" ref="K29" si="45">+J29/$B29*100</f>
        <v>0.28187406971570994</v>
      </c>
      <c r="L29" s="36">
        <f>[1]Sheet1!K268</f>
        <v>7458.636007649874</v>
      </c>
      <c r="M29" s="29">
        <f t="shared" ref="M29" si="46">+L29/$B29*100</f>
        <v>3.3270444426689716</v>
      </c>
      <c r="N29" s="36">
        <f>[1]Sheet1!M268</f>
        <v>4378.2502415356421</v>
      </c>
      <c r="O29" s="29">
        <f t="shared" ref="O29:O30" si="47">+N29/$B29*100</f>
        <v>1.9529888735386902</v>
      </c>
      <c r="P29" s="36">
        <f>[1]Sheet1!O268</f>
        <v>91807.840632174833</v>
      </c>
      <c r="Q29" s="29">
        <f>+P29/$B29*100</f>
        <v>40.952362557367792</v>
      </c>
      <c r="R29" s="36">
        <f>[1]Sheet1!Q268</f>
        <v>34621.548604353658</v>
      </c>
      <c r="S29" s="29">
        <f>+R29/$B29*100</f>
        <v>15.443498082299193</v>
      </c>
    </row>
    <row r="30" spans="1:19" x14ac:dyDescent="0.2">
      <c r="A30" s="23" t="s">
        <v>23</v>
      </c>
      <c r="B30" s="36">
        <f>[1]Sheet1!C269</f>
        <v>101670.10511404015</v>
      </c>
      <c r="C30" s="29">
        <f t="shared" si="42"/>
        <v>31.201300201753618</v>
      </c>
      <c r="D30" s="33">
        <f t="shared" si="3"/>
        <v>29029.246190619357</v>
      </c>
      <c r="E30" s="29">
        <f t="shared" si="43"/>
        <v>28.552391244268083</v>
      </c>
      <c r="F30" s="36">
        <f>[1]Sheet1!E269</f>
        <v>353.06761856517005</v>
      </c>
      <c r="G30" s="29">
        <f t="shared" si="43"/>
        <v>0.3472678799428261</v>
      </c>
      <c r="H30" s="36">
        <f>[1]Sheet1!G269</f>
        <v>18403.126181373824</v>
      </c>
      <c r="I30" s="29">
        <f t="shared" ref="I30" si="48">+H30/$B30*100</f>
        <v>18.100823404019913</v>
      </c>
      <c r="J30" s="36">
        <f>[1]Sheet1!I269</f>
        <v>10273.052390680365</v>
      </c>
      <c r="K30" s="29">
        <f t="shared" ref="K30" si="49">+J30/$B30*100</f>
        <v>10.104299960305347</v>
      </c>
      <c r="L30" s="36">
        <f>[1]Sheet1!K269</f>
        <v>7556.781666044214</v>
      </c>
      <c r="M30" s="29">
        <f t="shared" ref="M30" si="50">+L30/$B30*100</f>
        <v>7.4326486213110625</v>
      </c>
      <c r="N30" s="36">
        <f>[1]Sheet1!M269</f>
        <v>0</v>
      </c>
      <c r="O30" s="29">
        <f t="shared" si="47"/>
        <v>0</v>
      </c>
      <c r="P30" s="36">
        <f>[1]Sheet1!O269</f>
        <v>53981.519632249125</v>
      </c>
      <c r="Q30" s="29">
        <f>+P30/$B30*100</f>
        <v>53.094780979816782</v>
      </c>
      <c r="R30" s="36">
        <f>[1]Sheet1!Q269</f>
        <v>11102.557625127562</v>
      </c>
      <c r="S30" s="29">
        <f>+R30/$B30*100</f>
        <v>10.92017915460417</v>
      </c>
    </row>
    <row r="31" spans="1:19" x14ac:dyDescent="0.2">
      <c r="A31" s="111"/>
      <c r="B31" s="36"/>
      <c r="C31" s="29"/>
      <c r="D31" s="62"/>
      <c r="E31" s="29"/>
      <c r="F31" s="62"/>
      <c r="G31" s="29"/>
      <c r="H31" s="62"/>
      <c r="I31" s="29"/>
      <c r="J31" s="62"/>
      <c r="K31" s="29"/>
      <c r="L31" s="62"/>
      <c r="M31" s="29"/>
      <c r="N31" s="62"/>
      <c r="O31" s="29"/>
      <c r="P31" s="62"/>
      <c r="Q31" s="29"/>
      <c r="R31" s="62"/>
      <c r="S31" s="29"/>
    </row>
    <row r="32" spans="1:19" x14ac:dyDescent="0.2">
      <c r="A32" s="49" t="s">
        <v>49</v>
      </c>
      <c r="B32" s="4">
        <f>SUM(B34:B41)</f>
        <v>172134.00374540131</v>
      </c>
      <c r="C32" s="42">
        <v>100</v>
      </c>
      <c r="D32" s="4">
        <f>SUM(D34:D41)</f>
        <v>81048.698838938173</v>
      </c>
      <c r="E32" s="42">
        <f>+D32/$B32*100</f>
        <v>47.084653279090098</v>
      </c>
      <c r="F32" s="4">
        <f>SUM(F34:F41)</f>
        <v>353.06761856517005</v>
      </c>
      <c r="G32" s="42">
        <f>+F32/$B32*100</f>
        <v>0.20511207017956937</v>
      </c>
      <c r="H32" s="4">
        <f>SUM(H34:H41)</f>
        <v>73095.780598122743</v>
      </c>
      <c r="I32" s="42">
        <f>+H32/$B32*100</f>
        <v>42.464463155250087</v>
      </c>
      <c r="J32" s="4">
        <f>SUM(J34:J41)</f>
        <v>7599.8506222502629</v>
      </c>
      <c r="K32" s="42">
        <f>+J32/$B32*100</f>
        <v>4.4150780536604453</v>
      </c>
      <c r="L32" s="4">
        <f>SUM(L34:L41)</f>
        <v>6692.3857984026572</v>
      </c>
      <c r="M32" s="42">
        <f>+L32/$B32*100</f>
        <v>3.8878929512969331</v>
      </c>
      <c r="N32" s="4">
        <f>SUM(N34:N41)</f>
        <v>1080.4789264514288</v>
      </c>
      <c r="O32" s="42">
        <f>+N32/$B32*100</f>
        <v>0.62769638940690398</v>
      </c>
      <c r="P32" s="4">
        <f>SUM(P34:P41)</f>
        <v>54671.32870290018</v>
      </c>
      <c r="Q32" s="42">
        <f>+P32/$B32*100</f>
        <v>31.760911565017132</v>
      </c>
      <c r="R32" s="4">
        <f>SUM(R34:R41)</f>
        <v>28641.111478708935</v>
      </c>
      <c r="S32" s="42">
        <f>+R32/$B32*100</f>
        <v>16.638845815188972</v>
      </c>
    </row>
    <row r="33" spans="1:19" x14ac:dyDescent="0.2">
      <c r="A33" s="151" t="s">
        <v>50</v>
      </c>
      <c r="B33" s="36">
        <f>+B34+B35+B36</f>
        <v>111984.34366990428</v>
      </c>
      <c r="C33" s="29">
        <f>+B33/B$32*100</f>
        <v>65.05649158985301</v>
      </c>
      <c r="D33" s="33">
        <f t="shared" ref="D33:F33" si="51">+D34+D35+D36</f>
        <v>78773.754346896938</v>
      </c>
      <c r="E33" s="29">
        <f>IF(ISNUMBER(D33/$B33*100),D33/$B33*100,0)</f>
        <v>70.343542467952446</v>
      </c>
      <c r="F33" s="33">
        <f t="shared" si="51"/>
        <v>353.06761856517005</v>
      </c>
      <c r="G33" s="29">
        <f>IF(ISNUMBER(F33/$B33*100),F33/$B33*100,0)</f>
        <v>0.31528301813859427</v>
      </c>
      <c r="H33" s="33">
        <f t="shared" ref="H33" si="52">+H34+H35+H36</f>
        <v>70820.836106081508</v>
      </c>
      <c r="I33" s="29">
        <f>IF(ISNUMBER(H33/$B33*100),H33/$B33*100,0)</f>
        <v>63.241729857201953</v>
      </c>
      <c r="J33" s="33">
        <f t="shared" ref="J33" si="53">+J34+J35+J36</f>
        <v>7599.8506222502629</v>
      </c>
      <c r="K33" s="29">
        <f>IF(ISNUMBER(J33/$B33*100),J33/$B33*100,0)</f>
        <v>6.786529592611898</v>
      </c>
      <c r="L33" s="33">
        <f t="shared" ref="L33:N33" si="54">+L34+L35+L36</f>
        <v>6692.3857984026572</v>
      </c>
      <c r="M33" s="29">
        <f>IF(ISNUMBER(L33/$B33*100),L33/$B33*100,0)</f>
        <v>5.9761798650441449</v>
      </c>
      <c r="N33" s="33">
        <f t="shared" si="54"/>
        <v>624.01918506787206</v>
      </c>
      <c r="O33" s="29">
        <f>IF(ISNUMBER(N33/$B33*100),N33/$B33*100,0)</f>
        <v>0.55723788220547188</v>
      </c>
      <c r="P33" s="33">
        <f t="shared" ref="P33:R33" si="55">+P34+P35+P36</f>
        <v>0</v>
      </c>
      <c r="Q33" s="29">
        <f t="shared" ref="Q33:Q41" si="56">IF(ISNUMBER(P33/$B33*100),P33/$B33*100,0)</f>
        <v>0</v>
      </c>
      <c r="R33" s="33">
        <f t="shared" si="55"/>
        <v>25894.184339536871</v>
      </c>
      <c r="S33" s="29">
        <f t="shared" ref="S33:S41" si="57">IF(ISNUMBER(R33/$B33*100),R33/$B33*100,0)</f>
        <v>23.123039784797985</v>
      </c>
    </row>
    <row r="34" spans="1:19" x14ac:dyDescent="0.2">
      <c r="A34" s="152" t="s">
        <v>125</v>
      </c>
      <c r="B34" s="36">
        <f>[1]Sheet1!C271</f>
        <v>58437.84523863966</v>
      </c>
      <c r="C34" s="29">
        <f>+B34/B$33*100</f>
        <v>52.183942257943329</v>
      </c>
      <c r="D34" s="33">
        <f t="shared" si="3"/>
        <v>38785.366815821384</v>
      </c>
      <c r="E34" s="29">
        <f t="shared" ref="E34:G40" si="58">IF(ISNUMBER(D34/$B34*100),D34/$B34*100,0)</f>
        <v>66.370289077969176</v>
      </c>
      <c r="F34" s="36">
        <f>[1]Sheet1!E271</f>
        <v>353.06761856517005</v>
      </c>
      <c r="G34" s="29">
        <f t="shared" si="58"/>
        <v>0.60417631266752858</v>
      </c>
      <c r="H34" s="36">
        <f>[1]Sheet1!G271</f>
        <v>34734.413989684195</v>
      </c>
      <c r="I34" s="29">
        <f t="shared" ref="I34" si="59">IF(ISNUMBER(H34/$B34*100),H34/$B34*100,0)</f>
        <v>59.438218243402083</v>
      </c>
      <c r="J34" s="36">
        <f>[1]Sheet1!I271</f>
        <v>3697.8852075720197</v>
      </c>
      <c r="K34" s="29">
        <f t="shared" ref="K34" si="60">IF(ISNUMBER(J34/$B34*100),J34/$B34*100,0)</f>
        <v>6.3278945218995561</v>
      </c>
      <c r="L34" s="36">
        <f>[1]Sheet1!K271</f>
        <v>5453.7141963248341</v>
      </c>
      <c r="M34" s="29">
        <f t="shared" ref="M34" si="61">IF(ISNUMBER(L34/$B34*100),L34/$B34*100,0)</f>
        <v>9.3325039177159557</v>
      </c>
      <c r="N34" s="36">
        <f>[1]Sheet1!M271</f>
        <v>208.00639502262402</v>
      </c>
      <c r="O34" s="29">
        <f t="shared" ref="O34:O41" si="62">IF(ISNUMBER(N34/$B34*100),N34/$B34*100,0)</f>
        <v>0.35594466937170405</v>
      </c>
      <c r="P34" s="36">
        <f>[1]Sheet1!O271</f>
        <v>0</v>
      </c>
      <c r="Q34" s="29">
        <f t="shared" si="56"/>
        <v>0</v>
      </c>
      <c r="R34" s="36">
        <f>[1]Sheet1!Q271</f>
        <v>13990.757831470848</v>
      </c>
      <c r="S34" s="29">
        <f t="shared" si="57"/>
        <v>23.941262334943222</v>
      </c>
    </row>
    <row r="35" spans="1:19" x14ac:dyDescent="0.2">
      <c r="A35" s="152" t="s">
        <v>126</v>
      </c>
      <c r="B35" s="36">
        <f>[1]Sheet1!C272</f>
        <v>53546.498431264627</v>
      </c>
      <c r="C35" s="29">
        <f>+B35/B$33*100</f>
        <v>47.816057742056685</v>
      </c>
      <c r="D35" s="33">
        <f t="shared" si="3"/>
        <v>39988.387531075554</v>
      </c>
      <c r="E35" s="29">
        <f t="shared" si="58"/>
        <v>74.679743218703564</v>
      </c>
      <c r="F35" s="36">
        <f>[1]Sheet1!E272</f>
        <v>0</v>
      </c>
      <c r="G35" s="29">
        <f t="shared" si="58"/>
        <v>0</v>
      </c>
      <c r="H35" s="36">
        <f>[1]Sheet1!G272</f>
        <v>36086.422116397312</v>
      </c>
      <c r="I35" s="29">
        <f t="shared" ref="I35" si="63">IF(ISNUMBER(H35/$B35*100),H35/$B35*100,0)</f>
        <v>67.392683319376943</v>
      </c>
      <c r="J35" s="36">
        <f>[1]Sheet1!I272</f>
        <v>3901.9654146782432</v>
      </c>
      <c r="K35" s="29">
        <f t="shared" ref="K35" si="64">IF(ISNUMBER(J35/$B35*100),J35/$B35*100,0)</f>
        <v>7.2870598993266213</v>
      </c>
      <c r="L35" s="36">
        <f>[1]Sheet1!K272</f>
        <v>1238.6716020778231</v>
      </c>
      <c r="M35" s="29">
        <f t="shared" ref="M35" si="65">IF(ISNUMBER(L35/$B35*100),L35/$B35*100,0)</f>
        <v>2.3132634968985943</v>
      </c>
      <c r="N35" s="36">
        <f>[1]Sheet1!M272</f>
        <v>416.01279004524804</v>
      </c>
      <c r="O35" s="29">
        <f t="shared" si="62"/>
        <v>0.77691875702995983</v>
      </c>
      <c r="P35" s="36">
        <f>[1]Sheet1!O272</f>
        <v>0</v>
      </c>
      <c r="Q35" s="29">
        <f t="shared" si="56"/>
        <v>0</v>
      </c>
      <c r="R35" s="36">
        <f>[1]Sheet1!Q272</f>
        <v>11903.426508066023</v>
      </c>
      <c r="S35" s="29">
        <f t="shared" si="57"/>
        <v>22.230074527367925</v>
      </c>
    </row>
    <row r="36" spans="1:19" x14ac:dyDescent="0.2">
      <c r="A36" s="152" t="s">
        <v>127</v>
      </c>
      <c r="B36" s="36">
        <f>[1]Sheet1!C273</f>
        <v>0</v>
      </c>
      <c r="C36" s="29">
        <f>+B36/B$33*100</f>
        <v>0</v>
      </c>
      <c r="D36" s="33">
        <f t="shared" si="3"/>
        <v>0</v>
      </c>
      <c r="E36" s="29">
        <f t="shared" si="58"/>
        <v>0</v>
      </c>
      <c r="F36" s="36">
        <f>[1]Sheet1!E273</f>
        <v>0</v>
      </c>
      <c r="G36" s="29">
        <f t="shared" si="58"/>
        <v>0</v>
      </c>
      <c r="H36" s="36">
        <f>[1]Sheet1!G273</f>
        <v>0</v>
      </c>
      <c r="I36" s="29">
        <f t="shared" ref="I36" si="66">IF(ISNUMBER(H36/$B36*100),H36/$B36*100,0)</f>
        <v>0</v>
      </c>
      <c r="J36" s="36">
        <f>[1]Sheet1!I273</f>
        <v>0</v>
      </c>
      <c r="K36" s="29">
        <f t="shared" ref="K36" si="67">IF(ISNUMBER(J36/$B36*100),J36/$B36*100,0)</f>
        <v>0</v>
      </c>
      <c r="L36" s="36">
        <f>[1]Sheet1!K273</f>
        <v>0</v>
      </c>
      <c r="M36" s="29">
        <f t="shared" ref="M36" si="68">IF(ISNUMBER(L36/$B36*100),L36/$B36*100,0)</f>
        <v>0</v>
      </c>
      <c r="N36" s="36">
        <f>[1]Sheet1!M273</f>
        <v>0</v>
      </c>
      <c r="O36" s="29">
        <f t="shared" si="62"/>
        <v>0</v>
      </c>
      <c r="P36" s="36">
        <f>[1]Sheet1!O273</f>
        <v>0</v>
      </c>
      <c r="Q36" s="29">
        <f t="shared" si="56"/>
        <v>0</v>
      </c>
      <c r="R36" s="36">
        <f>[1]Sheet1!Q273</f>
        <v>0</v>
      </c>
      <c r="S36" s="29">
        <f t="shared" si="57"/>
        <v>0</v>
      </c>
    </row>
    <row r="37" spans="1:19" x14ac:dyDescent="0.2">
      <c r="A37" s="151" t="s">
        <v>51</v>
      </c>
      <c r="B37" s="36">
        <f>[1]Sheet1!C274</f>
        <v>2175.9978997529097</v>
      </c>
      <c r="C37" s="29">
        <f t="shared" ref="C37:C40" si="69">+B37/B$32*100</f>
        <v>1.2641301848595636</v>
      </c>
      <c r="D37" s="33">
        <f t="shared" si="3"/>
        <v>1926.390225725761</v>
      </c>
      <c r="E37" s="29">
        <f t="shared" si="58"/>
        <v>88.529048026402407</v>
      </c>
      <c r="F37" s="36">
        <f>[1]Sheet1!E274</f>
        <v>0</v>
      </c>
      <c r="G37" s="29">
        <f t="shared" si="58"/>
        <v>0</v>
      </c>
      <c r="H37" s="36">
        <f>[1]Sheet1!G274</f>
        <v>1926.390225725761</v>
      </c>
      <c r="I37" s="29">
        <f t="shared" ref="I37" si="70">IF(ISNUMBER(H37/$B37*100),H37/$B37*100,0)</f>
        <v>88.529048026402407</v>
      </c>
      <c r="J37" s="36">
        <f>[1]Sheet1!I274</f>
        <v>0</v>
      </c>
      <c r="K37" s="29">
        <f t="shared" ref="K37" si="71">IF(ISNUMBER(J37/$B37*100),J37/$B37*100,0)</f>
        <v>0</v>
      </c>
      <c r="L37" s="36">
        <f>[1]Sheet1!K274</f>
        <v>0</v>
      </c>
      <c r="M37" s="29">
        <f t="shared" ref="M37" si="72">IF(ISNUMBER(L37/$B37*100),L37/$B37*100,0)</f>
        <v>0</v>
      </c>
      <c r="N37" s="36">
        <f>[1]Sheet1!M274</f>
        <v>0</v>
      </c>
      <c r="O37" s="29">
        <f t="shared" si="62"/>
        <v>0</v>
      </c>
      <c r="P37" s="36">
        <f>[1]Sheet1!O274</f>
        <v>0</v>
      </c>
      <c r="Q37" s="29">
        <f t="shared" si="56"/>
        <v>0</v>
      </c>
      <c r="R37" s="36">
        <f>[1]Sheet1!Q274</f>
        <v>249.60767402714879</v>
      </c>
      <c r="S37" s="29">
        <f t="shared" si="57"/>
        <v>11.470951973597602</v>
      </c>
    </row>
    <row r="38" spans="1:19" x14ac:dyDescent="0.2">
      <c r="A38" s="151" t="s">
        <v>52</v>
      </c>
      <c r="B38" s="36">
        <f>[1]Sheet1!C275</f>
        <v>348.55426631548198</v>
      </c>
      <c r="C38" s="29">
        <f t="shared" si="69"/>
        <v>0.20249007095136129</v>
      </c>
      <c r="D38" s="33">
        <f t="shared" si="3"/>
        <v>348.55426631548198</v>
      </c>
      <c r="E38" s="29">
        <f t="shared" si="58"/>
        <v>100</v>
      </c>
      <c r="F38" s="36">
        <f>[1]Sheet1!E275</f>
        <v>0</v>
      </c>
      <c r="G38" s="29">
        <f t="shared" si="58"/>
        <v>0</v>
      </c>
      <c r="H38" s="36">
        <f>[1]Sheet1!G275</f>
        <v>348.55426631548198</v>
      </c>
      <c r="I38" s="29">
        <f t="shared" ref="I38" si="73">IF(ISNUMBER(H38/$B38*100),H38/$B38*100,0)</f>
        <v>100</v>
      </c>
      <c r="J38" s="36">
        <f>[1]Sheet1!I275</f>
        <v>0</v>
      </c>
      <c r="K38" s="29">
        <f t="shared" ref="K38" si="74">IF(ISNUMBER(J38/$B38*100),J38/$B38*100,0)</f>
        <v>0</v>
      </c>
      <c r="L38" s="36">
        <f>[1]Sheet1!K275</f>
        <v>0</v>
      </c>
      <c r="M38" s="29">
        <f t="shared" ref="M38" si="75">IF(ISNUMBER(L38/$B38*100),L38/$B38*100,0)</f>
        <v>0</v>
      </c>
      <c r="N38" s="36">
        <f>[1]Sheet1!M275</f>
        <v>0</v>
      </c>
      <c r="O38" s="29">
        <f t="shared" si="62"/>
        <v>0</v>
      </c>
      <c r="P38" s="36">
        <f>[1]Sheet1!O275</f>
        <v>0</v>
      </c>
      <c r="Q38" s="29">
        <f t="shared" si="56"/>
        <v>0</v>
      </c>
      <c r="R38" s="36">
        <f>[1]Sheet1!Q275</f>
        <v>0</v>
      </c>
      <c r="S38" s="29">
        <f t="shared" si="57"/>
        <v>0</v>
      </c>
    </row>
    <row r="39" spans="1:19" x14ac:dyDescent="0.2">
      <c r="A39" s="151" t="s">
        <v>53</v>
      </c>
      <c r="B39" s="36">
        <f>[1]Sheet1!C276</f>
        <v>0</v>
      </c>
      <c r="C39" s="29">
        <f t="shared" si="69"/>
        <v>0</v>
      </c>
      <c r="D39" s="33">
        <f t="shared" si="3"/>
        <v>0</v>
      </c>
      <c r="E39" s="29">
        <f t="shared" si="58"/>
        <v>0</v>
      </c>
      <c r="F39" s="36">
        <f>[1]Sheet1!E276</f>
        <v>0</v>
      </c>
      <c r="G39" s="29">
        <f t="shared" si="58"/>
        <v>0</v>
      </c>
      <c r="H39" s="36">
        <f>[1]Sheet1!G276</f>
        <v>0</v>
      </c>
      <c r="I39" s="29">
        <f t="shared" ref="I39" si="76">IF(ISNUMBER(H39/$B39*100),H39/$B39*100,0)</f>
        <v>0</v>
      </c>
      <c r="J39" s="36">
        <f>[1]Sheet1!I276</f>
        <v>0</v>
      </c>
      <c r="K39" s="29">
        <f t="shared" ref="K39" si="77">IF(ISNUMBER(J39/$B39*100),J39/$B39*100,0)</f>
        <v>0</v>
      </c>
      <c r="L39" s="36">
        <f>[1]Sheet1!K276</f>
        <v>0</v>
      </c>
      <c r="M39" s="29">
        <f t="shared" ref="M39" si="78">IF(ISNUMBER(L39/$B39*100),L39/$B39*100,0)</f>
        <v>0</v>
      </c>
      <c r="N39" s="36">
        <f>[1]Sheet1!M276</f>
        <v>0</v>
      </c>
      <c r="O39" s="29">
        <f t="shared" si="62"/>
        <v>0</v>
      </c>
      <c r="P39" s="36">
        <f>[1]Sheet1!O276</f>
        <v>0</v>
      </c>
      <c r="Q39" s="29">
        <f t="shared" si="56"/>
        <v>0</v>
      </c>
      <c r="R39" s="36">
        <f>[1]Sheet1!Q276</f>
        <v>0</v>
      </c>
      <c r="S39" s="29">
        <f t="shared" si="57"/>
        <v>0</v>
      </c>
    </row>
    <row r="40" spans="1:19" x14ac:dyDescent="0.2">
      <c r="A40" s="151" t="s">
        <v>54</v>
      </c>
      <c r="B40" s="36">
        <f>[1]Sheet1!C277</f>
        <v>0</v>
      </c>
      <c r="C40" s="29">
        <f t="shared" si="69"/>
        <v>0</v>
      </c>
      <c r="D40" s="33">
        <f t="shared" si="3"/>
        <v>0</v>
      </c>
      <c r="E40" s="29">
        <f t="shared" si="58"/>
        <v>0</v>
      </c>
      <c r="F40" s="36">
        <f>[1]Sheet1!E277</f>
        <v>0</v>
      </c>
      <c r="G40" s="29">
        <f t="shared" si="58"/>
        <v>0</v>
      </c>
      <c r="H40" s="36">
        <f>[1]Sheet1!G277</f>
        <v>0</v>
      </c>
      <c r="I40" s="29">
        <f t="shared" ref="I40" si="79">IF(ISNUMBER(H40/$B40*100),H40/$B40*100,0)</f>
        <v>0</v>
      </c>
      <c r="J40" s="36">
        <f>[1]Sheet1!I277</f>
        <v>0</v>
      </c>
      <c r="K40" s="29">
        <f t="shared" ref="K40" si="80">IF(ISNUMBER(J40/$B40*100),J40/$B40*100,0)</f>
        <v>0</v>
      </c>
      <c r="L40" s="36">
        <f>[1]Sheet1!K277</f>
        <v>0</v>
      </c>
      <c r="M40" s="29">
        <f t="shared" ref="M40" si="81">IF(ISNUMBER(L40/$B40*100),L40/$B40*100,0)</f>
        <v>0</v>
      </c>
      <c r="N40" s="36">
        <f>[1]Sheet1!M277</f>
        <v>0</v>
      </c>
      <c r="O40" s="29">
        <f t="shared" si="62"/>
        <v>0</v>
      </c>
      <c r="P40" s="36">
        <f>[1]Sheet1!O277</f>
        <v>0</v>
      </c>
      <c r="Q40" s="29">
        <f t="shared" si="56"/>
        <v>0</v>
      </c>
      <c r="R40" s="36">
        <f>[1]Sheet1!Q277</f>
        <v>0</v>
      </c>
      <c r="S40" s="29">
        <f t="shared" si="57"/>
        <v>0</v>
      </c>
    </row>
    <row r="41" spans="1:19" x14ac:dyDescent="0.2">
      <c r="A41" s="151" t="s">
        <v>128</v>
      </c>
      <c r="B41" s="36">
        <f>[1]Sheet1!C278</f>
        <v>57625.10790942864</v>
      </c>
      <c r="C41" s="29">
        <f t="shared" ref="C41" si="82">+B41/B$32*100</f>
        <v>33.476888154336059</v>
      </c>
      <c r="D41" s="33">
        <f t="shared" ref="D41" si="83">+F41+H41+J41</f>
        <v>0</v>
      </c>
      <c r="E41" s="29">
        <f t="shared" ref="E41" si="84">IF(ISNUMBER(D41/$B41*100),D41/$B41*100,0)</f>
        <v>0</v>
      </c>
      <c r="F41" s="36">
        <f>[1]Sheet1!E278</f>
        <v>0</v>
      </c>
      <c r="G41" s="29">
        <f t="shared" ref="G41" si="85">IF(ISNUMBER(F41/$B41*100),F41/$B41*100,0)</f>
        <v>0</v>
      </c>
      <c r="H41" s="36">
        <f>[1]Sheet1!G278</f>
        <v>0</v>
      </c>
      <c r="I41" s="29">
        <f t="shared" ref="I41" si="86">IF(ISNUMBER(H41/$B41*100),H41/$B41*100,0)</f>
        <v>0</v>
      </c>
      <c r="J41" s="36">
        <f>[1]Sheet1!I278</f>
        <v>0</v>
      </c>
      <c r="K41" s="29">
        <f t="shared" ref="K41" si="87">IF(ISNUMBER(J41/$B41*100),J41/$B41*100,0)</f>
        <v>0</v>
      </c>
      <c r="L41" s="36">
        <f>[1]Sheet1!K278</f>
        <v>0</v>
      </c>
      <c r="M41" s="29">
        <f t="shared" ref="M41" si="88">IF(ISNUMBER(L41/$B41*100),L41/$B41*100,0)</f>
        <v>0</v>
      </c>
      <c r="N41" s="36">
        <f>[1]Sheet1!M278</f>
        <v>456.45974138355683</v>
      </c>
      <c r="O41" s="29">
        <f t="shared" si="62"/>
        <v>0.79211954292734732</v>
      </c>
      <c r="P41" s="36">
        <f>[1]Sheet1!O278</f>
        <v>54671.32870290018</v>
      </c>
      <c r="Q41" s="29">
        <f t="shared" si="56"/>
        <v>94.874145465946867</v>
      </c>
      <c r="R41" s="36">
        <f>[1]Sheet1!Q278</f>
        <v>2497.3194651449171</v>
      </c>
      <c r="S41" s="29">
        <f t="shared" si="57"/>
        <v>4.3337349911258123</v>
      </c>
    </row>
    <row r="42" spans="1:19" x14ac:dyDescent="0.2">
      <c r="A42" s="151"/>
      <c r="B42" s="36"/>
      <c r="C42" s="29"/>
      <c r="D42" s="33"/>
      <c r="E42" s="29"/>
      <c r="F42" s="36"/>
      <c r="G42" s="29"/>
      <c r="H42" s="36"/>
      <c r="I42" s="29"/>
      <c r="J42" s="36"/>
      <c r="K42" s="29"/>
      <c r="L42" s="36"/>
      <c r="M42" s="29"/>
      <c r="N42" s="36"/>
      <c r="O42" s="29"/>
      <c r="P42" s="36"/>
      <c r="Q42" s="29"/>
      <c r="R42" s="36"/>
      <c r="S42" s="29"/>
    </row>
    <row r="43" spans="1:19" x14ac:dyDescent="0.2">
      <c r="A43" s="102"/>
      <c r="B43" s="103"/>
      <c r="C43" s="104"/>
      <c r="D43" s="105"/>
      <c r="E43" s="106"/>
      <c r="F43" s="105"/>
      <c r="G43" s="106"/>
      <c r="H43" s="105"/>
      <c r="I43" s="106"/>
      <c r="J43" s="105"/>
      <c r="K43" s="107"/>
      <c r="L43" s="103"/>
      <c r="M43" s="106"/>
      <c r="N43" s="106"/>
      <c r="O43" s="106"/>
      <c r="P43" s="105"/>
      <c r="Q43" s="106"/>
      <c r="R43" s="105"/>
      <c r="S43" s="106"/>
    </row>
    <row r="44" spans="1:19" x14ac:dyDescent="0.2">
      <c r="A44" s="40" t="str">
        <f>'C03'!A37</f>
        <v>Fuente: Instituto Nacional de Estadística (INE).  LXXIV Encuesta Permanente de Hogares de Propósitos Múltiples, Junio 2022.</v>
      </c>
      <c r="B44" s="62"/>
      <c r="C44" s="63"/>
      <c r="D44" s="62"/>
      <c r="E44" s="63"/>
      <c r="F44" s="62"/>
      <c r="G44" s="63"/>
      <c r="H44" s="62"/>
      <c r="I44" s="63"/>
      <c r="J44" s="63"/>
      <c r="K44" s="63"/>
      <c r="L44" s="62"/>
      <c r="M44" s="63"/>
      <c r="N44" s="63"/>
      <c r="O44" s="63"/>
      <c r="P44" s="62"/>
      <c r="Q44" s="63"/>
      <c r="R44" s="62"/>
      <c r="S44" s="63"/>
    </row>
    <row r="45" spans="1:19" x14ac:dyDescent="0.2">
      <c r="A45" s="40" t="s">
        <v>31</v>
      </c>
      <c r="B45" s="62"/>
      <c r="C45" s="63"/>
      <c r="E45" s="63"/>
      <c r="F45" s="62"/>
      <c r="G45" s="63"/>
      <c r="H45" s="62"/>
      <c r="I45" s="63"/>
      <c r="J45" s="63"/>
      <c r="K45" s="63"/>
      <c r="L45" s="62"/>
      <c r="M45" s="63"/>
      <c r="N45" s="63"/>
      <c r="O45" s="63"/>
    </row>
    <row r="46" spans="1:19" x14ac:dyDescent="0.2">
      <c r="A46" s="40" t="s">
        <v>32</v>
      </c>
      <c r="B46" s="62"/>
      <c r="C46" s="63"/>
      <c r="D46" s="62"/>
      <c r="E46" s="63"/>
      <c r="F46" s="62"/>
      <c r="G46" s="63"/>
      <c r="H46" s="62"/>
      <c r="I46" s="63"/>
      <c r="J46" s="63"/>
      <c r="K46" s="63"/>
      <c r="L46" s="62"/>
      <c r="M46" s="63"/>
      <c r="N46" s="63"/>
      <c r="O46" s="63"/>
    </row>
    <row r="47" spans="1:19" x14ac:dyDescent="0.2">
      <c r="A47" s="40" t="s">
        <v>86</v>
      </c>
      <c r="B47" s="62"/>
      <c r="C47" s="63"/>
      <c r="D47" s="62"/>
      <c r="E47" s="63"/>
      <c r="F47" s="33"/>
      <c r="G47" s="63"/>
      <c r="H47" s="33"/>
      <c r="I47" s="63"/>
      <c r="J47" s="63"/>
      <c r="K47" s="63"/>
      <c r="L47" s="62"/>
      <c r="M47" s="63"/>
      <c r="N47" s="63"/>
      <c r="O47" s="63"/>
    </row>
    <row r="48" spans="1:19" x14ac:dyDescent="0.2">
      <c r="A48" s="153" t="s">
        <v>129</v>
      </c>
      <c r="B48" s="62"/>
      <c r="C48" s="63"/>
      <c r="D48" s="62"/>
      <c r="E48" s="63"/>
      <c r="F48" s="33"/>
      <c r="G48" s="63"/>
      <c r="H48" s="33"/>
      <c r="I48" s="63"/>
      <c r="J48" s="63"/>
      <c r="K48" s="63"/>
      <c r="L48" s="62"/>
      <c r="M48" s="63"/>
      <c r="N48" s="63"/>
      <c r="O48" s="63"/>
    </row>
    <row r="49" spans="1:19" x14ac:dyDescent="0.2">
      <c r="A49" s="40"/>
      <c r="B49" s="62"/>
      <c r="C49" s="63"/>
      <c r="D49" s="62"/>
      <c r="E49" s="63"/>
      <c r="F49" s="33"/>
      <c r="G49" s="63"/>
      <c r="H49" s="33"/>
      <c r="I49" s="63"/>
      <c r="J49" s="63"/>
      <c r="K49" s="63"/>
      <c r="L49" s="62"/>
      <c r="M49" s="63"/>
      <c r="N49" s="63"/>
      <c r="O49" s="63"/>
    </row>
    <row r="50" spans="1:19" x14ac:dyDescent="0.2">
      <c r="A50" s="40"/>
      <c r="B50" s="62"/>
      <c r="C50" s="63"/>
      <c r="D50" s="62"/>
      <c r="E50" s="63"/>
      <c r="F50" s="33"/>
      <c r="G50" s="63"/>
      <c r="H50" s="33"/>
      <c r="I50" s="63"/>
      <c r="J50" s="63"/>
      <c r="K50" s="63"/>
      <c r="L50" s="62"/>
      <c r="M50" s="63"/>
      <c r="N50" s="63"/>
      <c r="O50" s="63"/>
    </row>
    <row r="51" spans="1:19" x14ac:dyDescent="0.2">
      <c r="A51" s="64"/>
      <c r="B51" s="62"/>
      <c r="C51" s="63"/>
      <c r="D51" s="62"/>
      <c r="E51" s="63"/>
      <c r="G51" s="63"/>
      <c r="H51" s="33"/>
      <c r="I51" s="63"/>
      <c r="J51" s="63"/>
      <c r="K51" s="63"/>
      <c r="L51" s="62"/>
      <c r="M51" s="63"/>
      <c r="N51" s="63"/>
      <c r="O51" s="63"/>
    </row>
    <row r="52" spans="1:19" ht="21.75" customHeight="1" x14ac:dyDescent="0.2">
      <c r="A52" s="179" t="s">
        <v>130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</row>
    <row r="53" spans="1:19" x14ac:dyDescent="0.2">
      <c r="A53" t="s">
        <v>85</v>
      </c>
      <c r="E53" s="63"/>
    </row>
    <row r="54" spans="1:19" ht="10.15" customHeight="1" x14ac:dyDescent="0.2">
      <c r="A54" s="181" t="s">
        <v>11</v>
      </c>
      <c r="B54" s="161" t="s">
        <v>57</v>
      </c>
      <c r="C54" s="161"/>
      <c r="D54" s="183" t="s">
        <v>9</v>
      </c>
      <c r="E54" s="183"/>
      <c r="F54" s="183"/>
      <c r="G54" s="183"/>
      <c r="H54" s="183"/>
      <c r="I54" s="183"/>
      <c r="J54" s="183"/>
      <c r="K54" s="183"/>
      <c r="L54" s="161" t="s">
        <v>61</v>
      </c>
      <c r="M54" s="161"/>
      <c r="N54" s="161" t="s">
        <v>131</v>
      </c>
      <c r="O54" s="161"/>
      <c r="P54" s="161" t="s">
        <v>62</v>
      </c>
      <c r="Q54" s="161"/>
      <c r="R54" s="161" t="s">
        <v>124</v>
      </c>
      <c r="S54" s="161"/>
    </row>
    <row r="55" spans="1:19" ht="10.15" customHeight="1" x14ac:dyDescent="0.2">
      <c r="A55" s="179"/>
      <c r="B55" s="162"/>
      <c r="C55" s="162"/>
      <c r="D55" s="180" t="s">
        <v>12</v>
      </c>
      <c r="E55" s="180"/>
      <c r="F55" s="160" t="s">
        <v>58</v>
      </c>
      <c r="G55" s="160"/>
      <c r="H55" s="160" t="s">
        <v>59</v>
      </c>
      <c r="I55" s="160"/>
      <c r="J55" s="160" t="s">
        <v>60</v>
      </c>
      <c r="K55" s="160"/>
      <c r="L55" s="162"/>
      <c r="M55" s="162"/>
      <c r="N55" s="162"/>
      <c r="O55" s="162"/>
      <c r="P55" s="162"/>
      <c r="Q55" s="162"/>
      <c r="R55" s="162"/>
      <c r="S55" s="162"/>
    </row>
    <row r="56" spans="1:19" x14ac:dyDescent="0.2">
      <c r="A56" s="182"/>
      <c r="B56" s="53" t="s">
        <v>3</v>
      </c>
      <c r="C56" s="54" t="s">
        <v>39</v>
      </c>
      <c r="D56" s="53" t="s">
        <v>3</v>
      </c>
      <c r="E56" s="54" t="s">
        <v>40</v>
      </c>
      <c r="F56" s="53" t="s">
        <v>3</v>
      </c>
      <c r="G56" s="54" t="s">
        <v>40</v>
      </c>
      <c r="H56" s="53" t="s">
        <v>3</v>
      </c>
      <c r="I56" s="54" t="s">
        <v>40</v>
      </c>
      <c r="J56" s="53" t="s">
        <v>3</v>
      </c>
      <c r="K56" s="54" t="s">
        <v>40</v>
      </c>
      <c r="L56" s="53" t="s">
        <v>3</v>
      </c>
      <c r="M56" s="54" t="s">
        <v>40</v>
      </c>
      <c r="N56" s="53" t="s">
        <v>3</v>
      </c>
      <c r="O56" s="54" t="s">
        <v>40</v>
      </c>
      <c r="P56" s="53" t="s">
        <v>3</v>
      </c>
      <c r="Q56" s="54" t="s">
        <v>40</v>
      </c>
      <c r="R56" s="53" t="s">
        <v>3</v>
      </c>
      <c r="S56" s="54" t="s">
        <v>40</v>
      </c>
    </row>
    <row r="57" spans="1:19" x14ac:dyDescent="0.2">
      <c r="A57" s="64"/>
      <c r="B57" s="62"/>
      <c r="C57" s="63"/>
      <c r="D57" s="62"/>
      <c r="E57" s="63"/>
      <c r="F57" s="62"/>
      <c r="G57" s="63"/>
      <c r="H57" s="62"/>
      <c r="I57" s="63"/>
      <c r="J57" s="63"/>
      <c r="K57" s="63"/>
      <c r="L57" s="62"/>
      <c r="M57" s="63"/>
      <c r="N57" s="63"/>
      <c r="O57" s="63"/>
    </row>
    <row r="58" spans="1:19" x14ac:dyDescent="0.2">
      <c r="A58" s="6" t="str">
        <f t="shared" ref="A58:M58" si="89">A7</f>
        <v>Total Nacional 2/</v>
      </c>
      <c r="B58" s="10">
        <f t="shared" si="89"/>
        <v>325852.1422396556</v>
      </c>
      <c r="C58" s="6">
        <f t="shared" si="89"/>
        <v>100.00000000000001</v>
      </c>
      <c r="D58" s="10">
        <f t="shared" si="89"/>
        <v>114945.00783052137</v>
      </c>
      <c r="E58" s="6">
        <f t="shared" si="89"/>
        <v>35.275203974562906</v>
      </c>
      <c r="F58" s="10">
        <f t="shared" si="89"/>
        <v>353.06761856517005</v>
      </c>
      <c r="G58" s="6">
        <f t="shared" si="89"/>
        <v>0.10835209372522651</v>
      </c>
      <c r="H58" s="10">
        <f t="shared" si="89"/>
        <v>103686.97678965828</v>
      </c>
      <c r="I58" s="6">
        <f t="shared" si="89"/>
        <v>31.820253221904327</v>
      </c>
      <c r="J58" s="10">
        <f t="shared" si="89"/>
        <v>10904.963422297922</v>
      </c>
      <c r="K58" s="6">
        <f t="shared" si="89"/>
        <v>3.3465986589333552</v>
      </c>
      <c r="L58" s="10">
        <f t="shared" si="89"/>
        <v>15015.41767369409</v>
      </c>
      <c r="M58" s="6">
        <f t="shared" si="89"/>
        <v>4.6080463275428309</v>
      </c>
      <c r="N58" s="10">
        <f t="shared" ref="N58:S58" si="90">N7</f>
        <v>4378.2502415356421</v>
      </c>
      <c r="O58" s="6">
        <f t="shared" si="90"/>
        <v>1.3436309521990362</v>
      </c>
      <c r="P58" s="10">
        <f t="shared" si="90"/>
        <v>145789.36026442397</v>
      </c>
      <c r="Q58" s="6">
        <f t="shared" si="90"/>
        <v>44.74095498110912</v>
      </c>
      <c r="R58" s="10">
        <f t="shared" si="90"/>
        <v>45724.106229481244</v>
      </c>
      <c r="S58" s="6">
        <f t="shared" si="90"/>
        <v>14.032163764586326</v>
      </c>
    </row>
    <row r="59" spans="1:19" x14ac:dyDescent="0.2">
      <c r="A59" s="64"/>
      <c r="B59" s="4"/>
      <c r="C59" s="42"/>
      <c r="D59" s="4"/>
      <c r="E59" s="42"/>
      <c r="F59" s="4"/>
      <c r="G59" s="42"/>
      <c r="H59" s="4"/>
      <c r="I59" s="42"/>
      <c r="J59" s="4"/>
      <c r="K59" s="42"/>
      <c r="L59" s="4"/>
      <c r="M59" s="42"/>
      <c r="N59" s="4"/>
      <c r="O59" s="42"/>
      <c r="P59" s="4"/>
      <c r="Q59" s="42"/>
      <c r="R59" s="4"/>
      <c r="S59" s="42"/>
    </row>
    <row r="60" spans="1:19" x14ac:dyDescent="0.2">
      <c r="A60" s="51" t="s">
        <v>55</v>
      </c>
      <c r="B60" s="4"/>
      <c r="C60" s="42"/>
      <c r="D60" s="4"/>
      <c r="E60" s="42"/>
      <c r="F60" s="4"/>
      <c r="G60" s="42"/>
      <c r="H60" s="4"/>
      <c r="I60" s="42"/>
      <c r="J60" s="4"/>
      <c r="K60" s="42"/>
      <c r="L60" s="4"/>
      <c r="M60" s="42"/>
      <c r="N60" s="4"/>
      <c r="O60" s="42"/>
      <c r="P60" s="4"/>
      <c r="Q60" s="42"/>
      <c r="R60" s="4"/>
      <c r="S60" s="42"/>
    </row>
    <row r="61" spans="1:19" x14ac:dyDescent="0.2">
      <c r="A61" s="52" t="s">
        <v>89</v>
      </c>
      <c r="B61" s="36">
        <f>[1]Sheet1!C280</f>
        <v>134311.07247269919</v>
      </c>
      <c r="C61" s="12">
        <f>B61/$B$58*100</f>
        <v>41.218410150551335</v>
      </c>
      <c r="D61" s="33">
        <f t="shared" ref="D61" si="91">+F61+H61+J61</f>
        <v>49145.857156063175</v>
      </c>
      <c r="E61" s="12">
        <f>IFERROR((D61/B61*100),0)</f>
        <v>36.591068964960307</v>
      </c>
      <c r="F61" s="36">
        <f>[1]Sheet1!E280</f>
        <v>0</v>
      </c>
      <c r="G61" s="154">
        <f>[1]Sheet1!F280</f>
        <v>0</v>
      </c>
      <c r="H61" s="36">
        <f>[1]Sheet1!G280</f>
        <v>49145.857156063175</v>
      </c>
      <c r="I61" s="154">
        <f>[1]Sheet1!H280</f>
        <v>36.591068964960307</v>
      </c>
      <c r="J61" s="36">
        <f>[1]Sheet1!I280</f>
        <v>0</v>
      </c>
      <c r="K61" s="154">
        <f>[1]Sheet1!J280</f>
        <v>0</v>
      </c>
      <c r="L61" s="36">
        <f>[1]Sheet1!K280</f>
        <v>2121.3406484907482</v>
      </c>
      <c r="M61" s="154">
        <f>[1]Sheet1!L280</f>
        <v>1.5794235050292995</v>
      </c>
      <c r="N61" s="36">
        <f>[1]Sheet1!M280</f>
        <v>423.68114227820405</v>
      </c>
      <c r="O61" s="154">
        <f>[1]Sheet1!N280</f>
        <v>0.3154476652431793</v>
      </c>
      <c r="P61" s="36">
        <f>[1]Sheet1!O280</f>
        <v>61595.56659789769</v>
      </c>
      <c r="Q61" s="154">
        <f>[1]Sheet1!P280</f>
        <v>45.860378793727484</v>
      </c>
      <c r="R61" s="36">
        <f>[1]Sheet1!Q280</f>
        <v>21024.626927969541</v>
      </c>
      <c r="S61" s="154">
        <f>[1]Sheet1!R280</f>
        <v>15.653681071039859</v>
      </c>
    </row>
    <row r="62" spans="1:19" x14ac:dyDescent="0.2">
      <c r="A62" s="52" t="s">
        <v>90</v>
      </c>
      <c r="B62" s="36">
        <f>[1]Sheet1!C281</f>
        <v>0</v>
      </c>
      <c r="C62" s="12">
        <f t="shared" ref="C62:C98" si="92">B62/$B$58*100</f>
        <v>0</v>
      </c>
      <c r="D62" s="33">
        <f t="shared" ref="D62:D98" si="93">+F62+H62+J62</f>
        <v>0</v>
      </c>
      <c r="E62" s="12">
        <f t="shared" ref="E62:E98" si="94">IFERROR((D62/B62*100),0)</f>
        <v>0</v>
      </c>
      <c r="F62" s="36">
        <f>[1]Sheet1!E281</f>
        <v>0</v>
      </c>
      <c r="G62" s="154">
        <f>[1]Sheet1!F281</f>
        <v>0</v>
      </c>
      <c r="H62" s="36">
        <f>[1]Sheet1!G281</f>
        <v>0</v>
      </c>
      <c r="I62" s="154">
        <f>[1]Sheet1!H281</f>
        <v>0</v>
      </c>
      <c r="J62" s="36">
        <f>[1]Sheet1!I281</f>
        <v>0</v>
      </c>
      <c r="K62" s="154">
        <f>[1]Sheet1!J281</f>
        <v>0</v>
      </c>
      <c r="L62" s="36">
        <f>[1]Sheet1!K281</f>
        <v>0</v>
      </c>
      <c r="M62" s="154">
        <f>[1]Sheet1!L281</f>
        <v>0</v>
      </c>
      <c r="N62" s="36">
        <f>[1]Sheet1!M281</f>
        <v>0</v>
      </c>
      <c r="O62" s="154">
        <f>[1]Sheet1!N281</f>
        <v>0</v>
      </c>
      <c r="P62" s="36">
        <f>[1]Sheet1!O281</f>
        <v>0</v>
      </c>
      <c r="Q62" s="154">
        <f>[1]Sheet1!P281</f>
        <v>0</v>
      </c>
      <c r="R62" s="36">
        <f>[1]Sheet1!Q281</f>
        <v>0</v>
      </c>
      <c r="S62" s="154">
        <f>[1]Sheet1!R281</f>
        <v>0</v>
      </c>
    </row>
    <row r="63" spans="1:19" x14ac:dyDescent="0.2">
      <c r="A63" s="52" t="s">
        <v>56</v>
      </c>
      <c r="B63" s="36">
        <f>[1]Sheet1!C282</f>
        <v>34198.347276010682</v>
      </c>
      <c r="C63" s="12">
        <f t="shared" si="92"/>
        <v>10.495050620492378</v>
      </c>
      <c r="D63" s="33">
        <f t="shared" si="93"/>
        <v>11970.506072716758</v>
      </c>
      <c r="E63" s="12">
        <f t="shared" si="94"/>
        <v>35.00317128223849</v>
      </c>
      <c r="F63" s="36">
        <f>[1]Sheet1!E282</f>
        <v>0</v>
      </c>
      <c r="G63" s="154">
        <f>[1]Sheet1!F282</f>
        <v>0</v>
      </c>
      <c r="H63" s="36">
        <f>[1]Sheet1!G282</f>
        <v>11970.506072716758</v>
      </c>
      <c r="I63" s="154">
        <f>[1]Sheet1!H282</f>
        <v>35.00317128223849</v>
      </c>
      <c r="J63" s="36">
        <f>[1]Sheet1!I282</f>
        <v>0</v>
      </c>
      <c r="K63" s="154">
        <f>[1]Sheet1!J282</f>
        <v>0</v>
      </c>
      <c r="L63" s="36">
        <f>[1]Sheet1!K282</f>
        <v>2467.8626481564397</v>
      </c>
      <c r="M63" s="154">
        <f>[1]Sheet1!L282</f>
        <v>7.2163213860559461</v>
      </c>
      <c r="N63" s="36">
        <f>[1]Sheet1!M282</f>
        <v>353.06761856517005</v>
      </c>
      <c r="O63" s="154">
        <f>[1]Sheet1!N282</f>
        <v>1.0324113493427167</v>
      </c>
      <c r="P63" s="36">
        <f>[1]Sheet1!O282</f>
        <v>15641.770163670537</v>
      </c>
      <c r="Q63" s="154">
        <f>[1]Sheet1!P282</f>
        <v>45.738380388466496</v>
      </c>
      <c r="R63" s="36">
        <f>[1]Sheet1!Q282</f>
        <v>3765.1407729017669</v>
      </c>
      <c r="S63" s="154">
        <f>[1]Sheet1!R282</f>
        <v>11.009715593896324</v>
      </c>
    </row>
    <row r="64" spans="1:19" x14ac:dyDescent="0.2">
      <c r="A64" s="52" t="s">
        <v>91</v>
      </c>
      <c r="B64" s="36">
        <f>[1]Sheet1!C283</f>
        <v>0</v>
      </c>
      <c r="C64" s="12">
        <f t="shared" si="92"/>
        <v>0</v>
      </c>
      <c r="D64" s="33">
        <f t="shared" si="93"/>
        <v>0</v>
      </c>
      <c r="E64" s="12">
        <f t="shared" si="94"/>
        <v>0</v>
      </c>
      <c r="F64" s="36">
        <f>[1]Sheet1!E283</f>
        <v>0</v>
      </c>
      <c r="G64" s="154">
        <f>[1]Sheet1!F283</f>
        <v>0</v>
      </c>
      <c r="H64" s="36">
        <f>[1]Sheet1!G283</f>
        <v>0</v>
      </c>
      <c r="I64" s="154">
        <f>[1]Sheet1!H283</f>
        <v>0</v>
      </c>
      <c r="J64" s="36">
        <f>[1]Sheet1!I283</f>
        <v>0</v>
      </c>
      <c r="K64" s="154">
        <f>[1]Sheet1!J283</f>
        <v>0</v>
      </c>
      <c r="L64" s="36">
        <f>[1]Sheet1!K283</f>
        <v>0</v>
      </c>
      <c r="M64" s="154">
        <f>[1]Sheet1!L283</f>
        <v>0</v>
      </c>
      <c r="N64" s="36">
        <f>[1]Sheet1!M283</f>
        <v>0</v>
      </c>
      <c r="O64" s="154">
        <f>[1]Sheet1!N283</f>
        <v>0</v>
      </c>
      <c r="P64" s="36">
        <f>[1]Sheet1!O283</f>
        <v>0</v>
      </c>
      <c r="Q64" s="154">
        <f>[1]Sheet1!P283</f>
        <v>0</v>
      </c>
      <c r="R64" s="36">
        <f>[1]Sheet1!Q283</f>
        <v>0</v>
      </c>
      <c r="S64" s="154">
        <f>[1]Sheet1!R283</f>
        <v>0</v>
      </c>
    </row>
    <row r="65" spans="1:19" x14ac:dyDescent="0.2">
      <c r="A65" s="52" t="s">
        <v>92</v>
      </c>
      <c r="B65" s="36">
        <f>[1]Sheet1!C284</f>
        <v>2797.0210023670761</v>
      </c>
      <c r="C65" s="12">
        <f t="shared" si="92"/>
        <v>0.85837121804463734</v>
      </c>
      <c r="D65" s="33">
        <f t="shared" si="93"/>
        <v>1297.4422407719539</v>
      </c>
      <c r="E65" s="12">
        <f t="shared" si="94"/>
        <v>46.386574847809456</v>
      </c>
      <c r="F65" s="36">
        <f>[1]Sheet1!E284</f>
        <v>0</v>
      </c>
      <c r="G65" s="154">
        <f>[1]Sheet1!F284</f>
        <v>0</v>
      </c>
      <c r="H65" s="36">
        <f>[1]Sheet1!G284</f>
        <v>1297.4422407719539</v>
      </c>
      <c r="I65" s="154">
        <f>[1]Sheet1!H284</f>
        <v>46.386574847809456</v>
      </c>
      <c r="J65" s="36">
        <f>[1]Sheet1!I284</f>
        <v>0</v>
      </c>
      <c r="K65" s="154">
        <f>[1]Sheet1!J284</f>
        <v>0</v>
      </c>
      <c r="L65" s="36">
        <f>[1]Sheet1!K284</f>
        <v>1146.5111430299521</v>
      </c>
      <c r="M65" s="154">
        <f>[1]Sheet1!L284</f>
        <v>40.990437399636157</v>
      </c>
      <c r="N65" s="36">
        <f>[1]Sheet1!M284</f>
        <v>0</v>
      </c>
      <c r="O65" s="154">
        <f>[1]Sheet1!N284</f>
        <v>0</v>
      </c>
      <c r="P65" s="36">
        <f>[1]Sheet1!O284</f>
        <v>0</v>
      </c>
      <c r="Q65" s="154">
        <f>[1]Sheet1!P284</f>
        <v>0</v>
      </c>
      <c r="R65" s="36">
        <f>[1]Sheet1!Q284</f>
        <v>353.06761856517005</v>
      </c>
      <c r="S65" s="154">
        <f>[1]Sheet1!R284</f>
        <v>12.622987752554391</v>
      </c>
    </row>
    <row r="66" spans="1:19" x14ac:dyDescent="0.2">
      <c r="A66" s="52" t="s">
        <v>93</v>
      </c>
      <c r="B66" s="36">
        <f>[1]Sheet1!C285</f>
        <v>18687.483150625096</v>
      </c>
      <c r="C66" s="12">
        <f t="shared" si="92"/>
        <v>5.7349578929209395</v>
      </c>
      <c r="D66" s="33">
        <f t="shared" si="93"/>
        <v>12332.420721382021</v>
      </c>
      <c r="E66" s="12">
        <f t="shared" si="94"/>
        <v>65.992946305182372</v>
      </c>
      <c r="F66" s="36">
        <f>[1]Sheet1!E285</f>
        <v>0</v>
      </c>
      <c r="G66" s="154">
        <f>[1]Sheet1!F285</f>
        <v>0</v>
      </c>
      <c r="H66" s="36">
        <f>[1]Sheet1!G285</f>
        <v>12332.420721382021</v>
      </c>
      <c r="I66" s="154">
        <f>[1]Sheet1!H285</f>
        <v>65.992946305182372</v>
      </c>
      <c r="J66" s="36">
        <f>[1]Sheet1!I285</f>
        <v>0</v>
      </c>
      <c r="K66" s="154">
        <f>[1]Sheet1!J285</f>
        <v>0</v>
      </c>
      <c r="L66" s="36">
        <f>[1]Sheet1!K285</f>
        <v>0</v>
      </c>
      <c r="M66" s="154">
        <f>[1]Sheet1!L285</f>
        <v>0</v>
      </c>
      <c r="N66" s="36">
        <f>[1]Sheet1!M285</f>
        <v>0</v>
      </c>
      <c r="O66" s="154">
        <f>[1]Sheet1!N285</f>
        <v>0</v>
      </c>
      <c r="P66" s="36">
        <f>[1]Sheet1!O285</f>
        <v>1062.1377927952381</v>
      </c>
      <c r="Q66" s="154">
        <f>[1]Sheet1!P285</f>
        <v>5.6836856211945781</v>
      </c>
      <c r="R66" s="36">
        <f>[1]Sheet1!Q285</f>
        <v>5292.9246364478358</v>
      </c>
      <c r="S66" s="154">
        <f>[1]Sheet1!R285</f>
        <v>28.323368073623051</v>
      </c>
    </row>
    <row r="67" spans="1:19" x14ac:dyDescent="0.2">
      <c r="A67" s="52" t="s">
        <v>94</v>
      </c>
      <c r="B67" s="36">
        <f>[1]Sheet1!C286</f>
        <v>74817.405146745892</v>
      </c>
      <c r="C67" s="12">
        <f t="shared" si="92"/>
        <v>22.960538062603767</v>
      </c>
      <c r="D67" s="33">
        <f t="shared" si="93"/>
        <v>16091.71688824501</v>
      </c>
      <c r="E67" s="12">
        <f t="shared" si="94"/>
        <v>21.507985817849367</v>
      </c>
      <c r="F67" s="36">
        <f>[1]Sheet1!E286</f>
        <v>0</v>
      </c>
      <c r="G67" s="154">
        <f>[1]Sheet1!F286</f>
        <v>0</v>
      </c>
      <c r="H67" s="36">
        <f>[1]Sheet1!G286</f>
        <v>16091.71688824501</v>
      </c>
      <c r="I67" s="154">
        <f>[1]Sheet1!H286</f>
        <v>21.507985817849367</v>
      </c>
      <c r="J67" s="36">
        <f>[1]Sheet1!I286</f>
        <v>0</v>
      </c>
      <c r="K67" s="154">
        <f>[1]Sheet1!J286</f>
        <v>0</v>
      </c>
      <c r="L67" s="36">
        <f>[1]Sheet1!K286</f>
        <v>5352.984608821529</v>
      </c>
      <c r="M67" s="154">
        <f>[1]Sheet1!L286</f>
        <v>7.154731707578275</v>
      </c>
      <c r="N67" s="36">
        <f>[1]Sheet1!M286</f>
        <v>2938.4863295681635</v>
      </c>
      <c r="O67" s="154">
        <f>[1]Sheet1!N286</f>
        <v>3.9275437631185608</v>
      </c>
      <c r="P67" s="36">
        <f>[1]Sheet1!O286</f>
        <v>46210.670754309875</v>
      </c>
      <c r="Q67" s="154">
        <f>[1]Sheet1!P286</f>
        <v>61.76459964586163</v>
      </c>
      <c r="R67" s="36">
        <f>[1]Sheet1!Q286</f>
        <v>4223.5465658013809</v>
      </c>
      <c r="S67" s="154">
        <f>[1]Sheet1!R286</f>
        <v>5.645139065592252</v>
      </c>
    </row>
    <row r="68" spans="1:19" x14ac:dyDescent="0.2">
      <c r="A68" s="52" t="s">
        <v>95</v>
      </c>
      <c r="B68" s="36">
        <f>[1]Sheet1!C287</f>
        <v>9044.4351646426258</v>
      </c>
      <c r="C68" s="12">
        <f t="shared" si="92"/>
        <v>2.7756255037877526</v>
      </c>
      <c r="D68" s="33">
        <f t="shared" si="93"/>
        <v>3161.4569098829511</v>
      </c>
      <c r="E68" s="12">
        <f t="shared" si="94"/>
        <v>34.954719143125949</v>
      </c>
      <c r="F68" s="36">
        <f>[1]Sheet1!E287</f>
        <v>0</v>
      </c>
      <c r="G68" s="154">
        <f>[1]Sheet1!F287</f>
        <v>0</v>
      </c>
      <c r="H68" s="36">
        <f>[1]Sheet1!G287</f>
        <v>3161.4569098829511</v>
      </c>
      <c r="I68" s="154">
        <f>[1]Sheet1!H287</f>
        <v>34.954719143125949</v>
      </c>
      <c r="J68" s="36">
        <f>[1]Sheet1!I287</f>
        <v>0</v>
      </c>
      <c r="K68" s="154">
        <f>[1]Sheet1!J287</f>
        <v>0</v>
      </c>
      <c r="L68" s="36">
        <f>[1]Sheet1!K287</f>
        <v>353.06761856517005</v>
      </c>
      <c r="M68" s="154">
        <f>[1]Sheet1!L287</f>
        <v>3.903700033645173</v>
      </c>
      <c r="N68" s="36">
        <f>[1]Sheet1!M287</f>
        <v>0</v>
      </c>
      <c r="O68" s="154">
        <f>[1]Sheet1!N287</f>
        <v>0</v>
      </c>
      <c r="P68" s="36">
        <f>[1]Sheet1!O287</f>
        <v>2118.4057113910203</v>
      </c>
      <c r="Q68" s="154">
        <f>[1]Sheet1!P287</f>
        <v>23.422200201871039</v>
      </c>
      <c r="R68" s="36">
        <f>[1]Sheet1!Q287</f>
        <v>3411.5049248034825</v>
      </c>
      <c r="S68" s="154">
        <f>[1]Sheet1!R287</f>
        <v>37.719380621357814</v>
      </c>
    </row>
    <row r="69" spans="1:19" x14ac:dyDescent="0.2">
      <c r="A69" s="52" t="s">
        <v>96</v>
      </c>
      <c r="B69" s="36">
        <f>[1]Sheet1!C288</f>
        <v>21530.161654909221</v>
      </c>
      <c r="C69" s="12">
        <f t="shared" si="92"/>
        <v>6.607340834688868</v>
      </c>
      <c r="D69" s="33">
        <f t="shared" si="93"/>
        <v>3816.7627532096822</v>
      </c>
      <c r="E69" s="12">
        <f t="shared" si="94"/>
        <v>17.727515540225401</v>
      </c>
      <c r="F69" s="36">
        <f>[1]Sheet1!E288</f>
        <v>0</v>
      </c>
      <c r="G69" s="154">
        <f>[1]Sheet1!F288</f>
        <v>0</v>
      </c>
      <c r="H69" s="36">
        <f>[1]Sheet1!G288</f>
        <v>3816.7627532096822</v>
      </c>
      <c r="I69" s="154">
        <f>[1]Sheet1!H288</f>
        <v>17.727515540225401</v>
      </c>
      <c r="J69" s="36">
        <f>[1]Sheet1!I288</f>
        <v>0</v>
      </c>
      <c r="K69" s="154">
        <f>[1]Sheet1!J288</f>
        <v>0</v>
      </c>
      <c r="L69" s="36">
        <f>[1]Sheet1!K288</f>
        <v>353.06761856517005</v>
      </c>
      <c r="M69" s="154">
        <f>[1]Sheet1!L288</f>
        <v>1.6398744432309684</v>
      </c>
      <c r="N69" s="36">
        <f>[1]Sheet1!M288</f>
        <v>0</v>
      </c>
      <c r="O69" s="154">
        <f>[1]Sheet1!N288</f>
        <v>0</v>
      </c>
      <c r="P69" s="36">
        <f>[1]Sheet1!O288</f>
        <v>16936.650140856163</v>
      </c>
      <c r="Q69" s="154">
        <f>[1]Sheet1!P288</f>
        <v>78.664760684666462</v>
      </c>
      <c r="R69" s="36">
        <f>[1]Sheet1!Q288</f>
        <v>423.68114227820405</v>
      </c>
      <c r="S69" s="154">
        <f>[1]Sheet1!R288</f>
        <v>1.9678493318771622</v>
      </c>
    </row>
    <row r="70" spans="1:19" x14ac:dyDescent="0.2">
      <c r="A70" s="50" t="s">
        <v>97</v>
      </c>
      <c r="B70" s="36">
        <f>[1]Sheet1!C289</f>
        <v>232.36951087698802</v>
      </c>
      <c r="C70" s="12">
        <f t="shared" si="92"/>
        <v>7.1311334422986983E-2</v>
      </c>
      <c r="D70" s="33">
        <f t="shared" si="93"/>
        <v>0</v>
      </c>
      <c r="E70" s="12">
        <f t="shared" si="94"/>
        <v>0</v>
      </c>
      <c r="F70" s="36">
        <f>[1]Sheet1!E289</f>
        <v>0</v>
      </c>
      <c r="G70" s="154">
        <f>[1]Sheet1!F289</f>
        <v>0</v>
      </c>
      <c r="H70" s="36">
        <f>[1]Sheet1!G289</f>
        <v>0</v>
      </c>
      <c r="I70" s="154">
        <f>[1]Sheet1!H289</f>
        <v>0</v>
      </c>
      <c r="J70" s="36">
        <f>[1]Sheet1!I289</f>
        <v>0</v>
      </c>
      <c r="K70" s="154">
        <f>[1]Sheet1!J289</f>
        <v>0</v>
      </c>
      <c r="L70" s="36">
        <f>[1]Sheet1!K289</f>
        <v>0</v>
      </c>
      <c r="M70" s="154">
        <f>[1]Sheet1!L289</f>
        <v>0</v>
      </c>
      <c r="N70" s="36">
        <f>[1]Sheet1!M289</f>
        <v>0</v>
      </c>
      <c r="O70" s="154">
        <f>[1]Sheet1!N289</f>
        <v>0</v>
      </c>
      <c r="P70" s="36">
        <f>[1]Sheet1!O289</f>
        <v>0</v>
      </c>
      <c r="Q70" s="154">
        <f>[1]Sheet1!P289</f>
        <v>0</v>
      </c>
      <c r="R70" s="36">
        <f>[1]Sheet1!Q289</f>
        <v>232.36951087698802</v>
      </c>
      <c r="S70" s="154">
        <f>[1]Sheet1!R289</f>
        <v>100</v>
      </c>
    </row>
    <row r="71" spans="1:19" x14ac:dyDescent="0.2">
      <c r="A71" s="50" t="s">
        <v>98</v>
      </c>
      <c r="B71" s="36">
        <f>[1]Sheet1!C290</f>
        <v>0</v>
      </c>
      <c r="C71" s="12">
        <f t="shared" si="92"/>
        <v>0</v>
      </c>
      <c r="D71" s="33">
        <f t="shared" si="93"/>
        <v>0</v>
      </c>
      <c r="E71" s="12">
        <f t="shared" si="94"/>
        <v>0</v>
      </c>
      <c r="F71" s="36">
        <f>[1]Sheet1!E290</f>
        <v>0</v>
      </c>
      <c r="G71" s="154">
        <f>[1]Sheet1!F290</f>
        <v>0</v>
      </c>
      <c r="H71" s="36">
        <f>[1]Sheet1!G290</f>
        <v>0</v>
      </c>
      <c r="I71" s="154">
        <f>[1]Sheet1!H290</f>
        <v>0</v>
      </c>
      <c r="J71" s="36">
        <f>[1]Sheet1!I290</f>
        <v>0</v>
      </c>
      <c r="K71" s="154">
        <f>[1]Sheet1!J290</f>
        <v>0</v>
      </c>
      <c r="L71" s="36">
        <f>[1]Sheet1!K290</f>
        <v>0</v>
      </c>
      <c r="M71" s="154">
        <f>[1]Sheet1!L290</f>
        <v>0</v>
      </c>
      <c r="N71" s="36">
        <f>[1]Sheet1!M290</f>
        <v>0</v>
      </c>
      <c r="O71" s="154">
        <f>[1]Sheet1!N290</f>
        <v>0</v>
      </c>
      <c r="P71" s="36">
        <f>[1]Sheet1!O290</f>
        <v>0</v>
      </c>
      <c r="Q71" s="154">
        <f>[1]Sheet1!P290</f>
        <v>0</v>
      </c>
      <c r="R71" s="36">
        <f>[1]Sheet1!Q290</f>
        <v>0</v>
      </c>
      <c r="S71" s="154">
        <f>[1]Sheet1!R290</f>
        <v>0</v>
      </c>
    </row>
    <row r="72" spans="1:19" x14ac:dyDescent="0.2">
      <c r="A72" s="50" t="s">
        <v>99</v>
      </c>
      <c r="B72" s="36">
        <f>[1]Sheet1!C291</f>
        <v>0</v>
      </c>
      <c r="C72" s="12">
        <f t="shared" si="92"/>
        <v>0</v>
      </c>
      <c r="D72" s="33">
        <f t="shared" si="93"/>
        <v>0</v>
      </c>
      <c r="E72" s="12">
        <f t="shared" si="94"/>
        <v>0</v>
      </c>
      <c r="F72" s="36">
        <f>[1]Sheet1!E291</f>
        <v>0</v>
      </c>
      <c r="G72" s="154">
        <f>[1]Sheet1!F291</f>
        <v>0</v>
      </c>
      <c r="H72" s="36">
        <f>[1]Sheet1!G291</f>
        <v>0</v>
      </c>
      <c r="I72" s="154">
        <f>[1]Sheet1!H291</f>
        <v>0</v>
      </c>
      <c r="J72" s="36">
        <f>[1]Sheet1!I291</f>
        <v>0</v>
      </c>
      <c r="K72" s="154">
        <f>[1]Sheet1!J291</f>
        <v>0</v>
      </c>
      <c r="L72" s="36">
        <f>[1]Sheet1!K291</f>
        <v>0</v>
      </c>
      <c r="M72" s="154">
        <f>[1]Sheet1!L291</f>
        <v>0</v>
      </c>
      <c r="N72" s="36">
        <f>[1]Sheet1!M291</f>
        <v>0</v>
      </c>
      <c r="O72" s="154">
        <f>[1]Sheet1!N291</f>
        <v>0</v>
      </c>
      <c r="P72" s="36">
        <f>[1]Sheet1!O291</f>
        <v>0</v>
      </c>
      <c r="Q72" s="154">
        <f>[1]Sheet1!P291</f>
        <v>0</v>
      </c>
      <c r="R72" s="36">
        <f>[1]Sheet1!Q291</f>
        <v>0</v>
      </c>
      <c r="S72" s="154">
        <f>[1]Sheet1!R291</f>
        <v>0</v>
      </c>
    </row>
    <row r="73" spans="1:19" x14ac:dyDescent="0.2">
      <c r="A73" s="50" t="s">
        <v>100</v>
      </c>
      <c r="B73" s="36">
        <f>[1]Sheet1!C292</f>
        <v>871.02154614672884</v>
      </c>
      <c r="C73" s="12">
        <f t="shared" si="92"/>
        <v>0.2673057602629218</v>
      </c>
      <c r="D73" s="33">
        <f t="shared" si="93"/>
        <v>663.01515112410482</v>
      </c>
      <c r="E73" s="12">
        <f t="shared" si="94"/>
        <v>76.119259512831377</v>
      </c>
      <c r="F73" s="36">
        <f>[1]Sheet1!E292</f>
        <v>0</v>
      </c>
      <c r="G73" s="154">
        <f>[1]Sheet1!F292</f>
        <v>0</v>
      </c>
      <c r="H73" s="36">
        <f>[1]Sheet1!G292</f>
        <v>663.01515112410482</v>
      </c>
      <c r="I73" s="154">
        <f>[1]Sheet1!H292</f>
        <v>76.119259512831377</v>
      </c>
      <c r="J73" s="36">
        <f>[1]Sheet1!I292</f>
        <v>0</v>
      </c>
      <c r="K73" s="154">
        <f>[1]Sheet1!J292</f>
        <v>0</v>
      </c>
      <c r="L73" s="36">
        <f>[1]Sheet1!K292</f>
        <v>208.00639502262402</v>
      </c>
      <c r="M73" s="154">
        <f>[1]Sheet1!L292</f>
        <v>23.880740487168627</v>
      </c>
      <c r="N73" s="36">
        <f>[1]Sheet1!M292</f>
        <v>0</v>
      </c>
      <c r="O73" s="154">
        <f>[1]Sheet1!N292</f>
        <v>0</v>
      </c>
      <c r="P73" s="36">
        <f>[1]Sheet1!O292</f>
        <v>0</v>
      </c>
      <c r="Q73" s="154">
        <f>[1]Sheet1!P292</f>
        <v>0</v>
      </c>
      <c r="R73" s="36">
        <f>[1]Sheet1!Q292</f>
        <v>0</v>
      </c>
      <c r="S73" s="154">
        <f>[1]Sheet1!R292</f>
        <v>0</v>
      </c>
    </row>
    <row r="74" spans="1:19" x14ac:dyDescent="0.2">
      <c r="A74" s="50" t="s">
        <v>101</v>
      </c>
      <c r="B74" s="36">
        <f>[1]Sheet1!C293</f>
        <v>2060.0001669166427</v>
      </c>
      <c r="C74" s="12">
        <f t="shared" si="92"/>
        <v>0.63218862173432244</v>
      </c>
      <c r="D74" s="33">
        <f t="shared" si="93"/>
        <v>0</v>
      </c>
      <c r="E74" s="12">
        <f t="shared" si="94"/>
        <v>0</v>
      </c>
      <c r="F74" s="36">
        <f>[1]Sheet1!E293</f>
        <v>0</v>
      </c>
      <c r="G74" s="154">
        <f>[1]Sheet1!F293</f>
        <v>0</v>
      </c>
      <c r="H74" s="36">
        <f>[1]Sheet1!G293</f>
        <v>0</v>
      </c>
      <c r="I74" s="154">
        <f>[1]Sheet1!H293</f>
        <v>0</v>
      </c>
      <c r="J74" s="36">
        <f>[1]Sheet1!I293</f>
        <v>0</v>
      </c>
      <c r="K74" s="154">
        <f>[1]Sheet1!J293</f>
        <v>0</v>
      </c>
      <c r="L74" s="36">
        <f>[1]Sheet1!K293</f>
        <v>464.73902175397603</v>
      </c>
      <c r="M74" s="154">
        <f>[1]Sheet1!L293</f>
        <v>22.560144859094159</v>
      </c>
      <c r="N74" s="36">
        <f>[1]Sheet1!M293</f>
        <v>0</v>
      </c>
      <c r="O74" s="154">
        <f>[1]Sheet1!N293</f>
        <v>0</v>
      </c>
      <c r="P74" s="36">
        <f>[1]Sheet1!O293</f>
        <v>0</v>
      </c>
      <c r="Q74" s="154">
        <f>[1]Sheet1!P293</f>
        <v>0</v>
      </c>
      <c r="R74" s="36">
        <f>[1]Sheet1!Q293</f>
        <v>1595.2611451626667</v>
      </c>
      <c r="S74" s="154">
        <f>[1]Sheet1!R293</f>
        <v>77.439855140905848</v>
      </c>
    </row>
    <row r="75" spans="1:19" x14ac:dyDescent="0.2">
      <c r="A75" s="50" t="s">
        <v>102</v>
      </c>
      <c r="B75" s="36">
        <f>[1]Sheet1!C294</f>
        <v>0</v>
      </c>
      <c r="C75" s="12">
        <f t="shared" si="92"/>
        <v>0</v>
      </c>
      <c r="D75" s="33">
        <f t="shared" si="93"/>
        <v>0</v>
      </c>
      <c r="E75" s="12">
        <f t="shared" si="94"/>
        <v>0</v>
      </c>
      <c r="F75" s="139">
        <f>[1]Sheet1!E294</f>
        <v>0</v>
      </c>
      <c r="G75" s="154">
        <f>[1]Sheet1!F294</f>
        <v>0</v>
      </c>
      <c r="H75" s="36">
        <f>[1]Sheet1!G294</f>
        <v>0</v>
      </c>
      <c r="I75" s="154">
        <f>[1]Sheet1!H294</f>
        <v>0</v>
      </c>
      <c r="J75" s="36">
        <f>[1]Sheet1!I294</f>
        <v>0</v>
      </c>
      <c r="K75" s="154">
        <f>[1]Sheet1!J294</f>
        <v>0</v>
      </c>
      <c r="L75" s="36">
        <f>[1]Sheet1!K294</f>
        <v>0</v>
      </c>
      <c r="M75" s="154">
        <f>[1]Sheet1!L294</f>
        <v>0</v>
      </c>
      <c r="N75" s="36">
        <f>[1]Sheet1!M294</f>
        <v>0</v>
      </c>
      <c r="O75" s="154">
        <f>[1]Sheet1!N294</f>
        <v>0</v>
      </c>
      <c r="P75" s="36">
        <f>[1]Sheet1!O294</f>
        <v>0</v>
      </c>
      <c r="Q75" s="154">
        <f>[1]Sheet1!P294</f>
        <v>0</v>
      </c>
      <c r="R75" s="36">
        <f>[1]Sheet1!Q294</f>
        <v>0</v>
      </c>
      <c r="S75" s="154">
        <f>[1]Sheet1!R294</f>
        <v>0</v>
      </c>
    </row>
    <row r="76" spans="1:19" x14ac:dyDescent="0.2">
      <c r="A76" s="50" t="s">
        <v>103</v>
      </c>
      <c r="B76" s="36">
        <f>[1]Sheet1!C295</f>
        <v>706.1352371303401</v>
      </c>
      <c r="C76" s="12">
        <f t="shared" si="92"/>
        <v>0.21670418745045303</v>
      </c>
      <c r="D76" s="33">
        <f t="shared" si="93"/>
        <v>706.1352371303401</v>
      </c>
      <c r="E76" s="12">
        <f t="shared" si="94"/>
        <v>100</v>
      </c>
      <c r="F76" s="139">
        <f>[1]Sheet1!E295</f>
        <v>353.06761856517005</v>
      </c>
      <c r="G76" s="156">
        <f>[1]Sheet1!F295</f>
        <v>50</v>
      </c>
      <c r="H76" s="36">
        <f>[1]Sheet1!G295</f>
        <v>353.06761856517005</v>
      </c>
      <c r="I76" s="156">
        <f>[1]Sheet1!H295</f>
        <v>50</v>
      </c>
      <c r="J76" s="36">
        <f>[1]Sheet1!I295</f>
        <v>0</v>
      </c>
      <c r="K76" s="156">
        <f>[1]Sheet1!J295</f>
        <v>0</v>
      </c>
      <c r="L76" s="36">
        <f>[1]Sheet1!K295</f>
        <v>0</v>
      </c>
      <c r="M76" s="156">
        <f>[1]Sheet1!L295</f>
        <v>0</v>
      </c>
      <c r="N76" s="36">
        <f>[1]Sheet1!M295</f>
        <v>0</v>
      </c>
      <c r="O76" s="156">
        <f>[1]Sheet1!N295</f>
        <v>0</v>
      </c>
      <c r="P76" s="36">
        <f>[1]Sheet1!O295</f>
        <v>0</v>
      </c>
      <c r="Q76" s="156">
        <f>[1]Sheet1!P295</f>
        <v>0</v>
      </c>
      <c r="R76" s="36">
        <f>[1]Sheet1!Q295</f>
        <v>0</v>
      </c>
      <c r="S76" s="156">
        <f>[1]Sheet1!R295</f>
        <v>0</v>
      </c>
    </row>
    <row r="77" spans="1:19" x14ac:dyDescent="0.2">
      <c r="A77" s="50" t="s">
        <v>104</v>
      </c>
      <c r="B77" s="36">
        <f>[1]Sheet1!C296</f>
        <v>1065.072729894966</v>
      </c>
      <c r="C77" s="12">
        <f t="shared" si="92"/>
        <v>0.32685767310734243</v>
      </c>
      <c r="D77" s="33">
        <f t="shared" si="93"/>
        <v>0</v>
      </c>
      <c r="E77" s="12">
        <f t="shared" si="94"/>
        <v>0</v>
      </c>
      <c r="F77" s="139">
        <f>[1]Sheet1!E296</f>
        <v>0</v>
      </c>
      <c r="G77" s="154">
        <f>[1]Sheet1!F296</f>
        <v>0</v>
      </c>
      <c r="H77" s="36">
        <f>[1]Sheet1!G296</f>
        <v>0</v>
      </c>
      <c r="I77" s="154">
        <f>[1]Sheet1!H296</f>
        <v>0</v>
      </c>
      <c r="J77" s="36">
        <f>[1]Sheet1!I296</f>
        <v>0</v>
      </c>
      <c r="K77" s="154">
        <f>[1]Sheet1!J296</f>
        <v>0</v>
      </c>
      <c r="L77" s="36">
        <f>[1]Sheet1!K296</f>
        <v>0</v>
      </c>
      <c r="M77" s="154">
        <f>[1]Sheet1!L296</f>
        <v>0</v>
      </c>
      <c r="N77" s="36">
        <f>[1]Sheet1!M296</f>
        <v>0</v>
      </c>
      <c r="O77" s="154">
        <f>[1]Sheet1!N296</f>
        <v>0</v>
      </c>
      <c r="P77" s="36">
        <f>[1]Sheet1!O296</f>
        <v>0</v>
      </c>
      <c r="Q77" s="154">
        <f>[1]Sheet1!P296</f>
        <v>0</v>
      </c>
      <c r="R77" s="36">
        <f>[1]Sheet1!Q296</f>
        <v>1065.072729894966</v>
      </c>
      <c r="S77" s="154">
        <f>[1]Sheet1!R296</f>
        <v>100</v>
      </c>
    </row>
    <row r="78" spans="1:19" x14ac:dyDescent="0.2">
      <c r="A78" s="50" t="s">
        <v>105</v>
      </c>
      <c r="B78" s="36">
        <f>[1]Sheet1!C297</f>
        <v>1491.7840900292358</v>
      </c>
      <c r="C78" s="12">
        <f t="shared" si="92"/>
        <v>0.45781012203138083</v>
      </c>
      <c r="D78" s="33">
        <f t="shared" si="93"/>
        <v>1491.7840900292358</v>
      </c>
      <c r="E78" s="12">
        <f t="shared" si="94"/>
        <v>100</v>
      </c>
      <c r="F78" s="139">
        <f>[1]Sheet1!E297</f>
        <v>0</v>
      </c>
      <c r="G78" s="154">
        <f>[1]Sheet1!F297</f>
        <v>0</v>
      </c>
      <c r="H78" s="36">
        <f>[1]Sheet1!G297</f>
        <v>1491.7840900292358</v>
      </c>
      <c r="I78" s="154">
        <f>[1]Sheet1!H297</f>
        <v>100</v>
      </c>
      <c r="J78" s="36">
        <f>[1]Sheet1!I297</f>
        <v>0</v>
      </c>
      <c r="K78" s="154">
        <f>[1]Sheet1!J297</f>
        <v>0</v>
      </c>
      <c r="L78" s="36">
        <f>[1]Sheet1!K297</f>
        <v>0</v>
      </c>
      <c r="M78" s="154">
        <f>[1]Sheet1!L297</f>
        <v>0</v>
      </c>
      <c r="N78" s="36">
        <f>[1]Sheet1!M297</f>
        <v>0</v>
      </c>
      <c r="O78" s="154">
        <f>[1]Sheet1!N297</f>
        <v>0</v>
      </c>
      <c r="P78" s="36">
        <f>[1]Sheet1!O297</f>
        <v>0</v>
      </c>
      <c r="Q78" s="154">
        <f>[1]Sheet1!P297</f>
        <v>0</v>
      </c>
      <c r="R78" s="36">
        <f>[1]Sheet1!Q297</f>
        <v>0</v>
      </c>
      <c r="S78" s="154">
        <f>[1]Sheet1!R297</f>
        <v>0</v>
      </c>
    </row>
    <row r="79" spans="1:19" x14ac:dyDescent="0.2">
      <c r="A79" s="50" t="s">
        <v>106</v>
      </c>
      <c r="B79" s="36">
        <f>[1]Sheet1!C298</f>
        <v>6111.2982816503336</v>
      </c>
      <c r="C79" s="12">
        <f t="shared" si="92"/>
        <v>1.8754820022498535</v>
      </c>
      <c r="D79" s="33">
        <f t="shared" si="93"/>
        <v>0</v>
      </c>
      <c r="E79" s="12">
        <f t="shared" si="94"/>
        <v>0</v>
      </c>
      <c r="F79" s="139">
        <f>[1]Sheet1!E298</f>
        <v>0</v>
      </c>
      <c r="G79" s="154">
        <f>[1]Sheet1!F298</f>
        <v>0</v>
      </c>
      <c r="H79" s="36">
        <f>[1]Sheet1!G298</f>
        <v>0</v>
      </c>
      <c r="I79" s="154">
        <f>[1]Sheet1!H298</f>
        <v>0</v>
      </c>
      <c r="J79" s="36">
        <f>[1]Sheet1!I298</f>
        <v>0</v>
      </c>
      <c r="K79" s="154">
        <f>[1]Sheet1!J298</f>
        <v>0</v>
      </c>
      <c r="L79" s="36">
        <f>[1]Sheet1!K298</f>
        <v>1841.7027341581393</v>
      </c>
      <c r="M79" s="154">
        <f>[1]Sheet1!L298</f>
        <v>30.13603082814662</v>
      </c>
      <c r="N79" s="36">
        <f>[1]Sheet1!M298</f>
        <v>663.01515112410482</v>
      </c>
      <c r="O79" s="154">
        <f>[1]Sheet1!N298</f>
        <v>10.849006554218787</v>
      </c>
      <c r="P79" s="36">
        <f>[1]Sheet1!O298</f>
        <v>1031.1740582982125</v>
      </c>
      <c r="Q79" s="154">
        <f>[1]Sheet1!P298</f>
        <v>16.873240525575323</v>
      </c>
      <c r="R79" s="36">
        <f>[1]Sheet1!Q298</f>
        <v>2575.4063380698772</v>
      </c>
      <c r="S79" s="154">
        <f>[1]Sheet1!R298</f>
        <v>42.141722092059268</v>
      </c>
    </row>
    <row r="80" spans="1:19" x14ac:dyDescent="0.2">
      <c r="A80" s="50" t="s">
        <v>107</v>
      </c>
      <c r="B80" s="36">
        <f>[1]Sheet1!C299</f>
        <v>17367.460795423489</v>
      </c>
      <c r="C80" s="12">
        <f t="shared" si="92"/>
        <v>5.3298593270104027</v>
      </c>
      <c r="D80" s="33">
        <f t="shared" si="93"/>
        <v>14267.91060996622</v>
      </c>
      <c r="E80" s="12">
        <f t="shared" si="94"/>
        <v>82.153118282702366</v>
      </c>
      <c r="F80" s="139">
        <f>[1]Sheet1!E299</f>
        <v>0</v>
      </c>
      <c r="G80" s="154">
        <f>[1]Sheet1!F299</f>
        <v>0</v>
      </c>
      <c r="H80" s="36">
        <f>[1]Sheet1!G299</f>
        <v>3362.9471876682992</v>
      </c>
      <c r="I80" s="154">
        <f>[1]Sheet1!H299</f>
        <v>19.363493761589325</v>
      </c>
      <c r="J80" s="36">
        <f>[1]Sheet1!I299</f>
        <v>10904.963422297922</v>
      </c>
      <c r="K80" s="154">
        <f>[1]Sheet1!J299</f>
        <v>62.789624521113055</v>
      </c>
      <c r="L80" s="36">
        <f>[1]Sheet1!K299</f>
        <v>706.1352371303401</v>
      </c>
      <c r="M80" s="154">
        <f>[1]Sheet1!L299</f>
        <v>4.0658519138066191</v>
      </c>
      <c r="N80" s="36">
        <f>[1]Sheet1!M299</f>
        <v>0</v>
      </c>
      <c r="O80" s="154">
        <f>[1]Sheet1!N299</f>
        <v>0</v>
      </c>
      <c r="P80" s="36">
        <f>[1]Sheet1!O299</f>
        <v>631.91103161755564</v>
      </c>
      <c r="Q80" s="154">
        <f>[1]Sheet1!P299</f>
        <v>3.6384767990037497</v>
      </c>
      <c r="R80" s="36">
        <f>[1]Sheet1!Q299</f>
        <v>1761.5039167093723</v>
      </c>
      <c r="S80" s="154">
        <f>[1]Sheet1!R299</f>
        <v>10.142553004487262</v>
      </c>
    </row>
    <row r="81" spans="1:19" x14ac:dyDescent="0.2">
      <c r="A81" s="50" t="s">
        <v>108</v>
      </c>
      <c r="B81" s="36">
        <f>[1]Sheet1!C300</f>
        <v>0</v>
      </c>
      <c r="C81" s="12">
        <f t="shared" si="92"/>
        <v>0</v>
      </c>
      <c r="D81" s="33">
        <f t="shared" si="93"/>
        <v>0</v>
      </c>
      <c r="E81" s="12">
        <f t="shared" si="94"/>
        <v>0</v>
      </c>
      <c r="F81" s="139">
        <f>[1]Sheet1!E300</f>
        <v>0</v>
      </c>
      <c r="G81" s="154">
        <f>[1]Sheet1!F300</f>
        <v>0</v>
      </c>
      <c r="H81" s="36">
        <f>[1]Sheet1!G300</f>
        <v>0</v>
      </c>
      <c r="I81" s="154">
        <f>[1]Sheet1!H300</f>
        <v>0</v>
      </c>
      <c r="J81" s="36">
        <f>[1]Sheet1!I300</f>
        <v>0</v>
      </c>
      <c r="K81" s="154">
        <f>[1]Sheet1!J300</f>
        <v>0</v>
      </c>
      <c r="L81" s="36">
        <f>[1]Sheet1!K300</f>
        <v>0</v>
      </c>
      <c r="M81" s="154">
        <f>[1]Sheet1!L300</f>
        <v>0</v>
      </c>
      <c r="N81" s="36">
        <f>[1]Sheet1!M300</f>
        <v>0</v>
      </c>
      <c r="O81" s="154">
        <f>[1]Sheet1!N300</f>
        <v>0</v>
      </c>
      <c r="P81" s="36">
        <f>[1]Sheet1!O300</f>
        <v>0</v>
      </c>
      <c r="Q81" s="154">
        <f>[1]Sheet1!P300</f>
        <v>0</v>
      </c>
      <c r="R81" s="36">
        <f>[1]Sheet1!Q300</f>
        <v>0</v>
      </c>
      <c r="S81" s="154">
        <f>[1]Sheet1!R300</f>
        <v>0</v>
      </c>
    </row>
    <row r="82" spans="1:19" x14ac:dyDescent="0.2">
      <c r="A82" s="150" t="s">
        <v>123</v>
      </c>
      <c r="B82" s="36">
        <f>[1]Sheet1!C301</f>
        <v>0</v>
      </c>
      <c r="C82" s="12">
        <f t="shared" si="92"/>
        <v>0</v>
      </c>
      <c r="D82" s="33">
        <f t="shared" si="93"/>
        <v>0</v>
      </c>
      <c r="E82" s="12">
        <f t="shared" si="94"/>
        <v>0</v>
      </c>
      <c r="F82" s="139">
        <f>[1]Sheet1!E301</f>
        <v>0</v>
      </c>
      <c r="G82" s="154">
        <f>[1]Sheet1!F301</f>
        <v>0</v>
      </c>
      <c r="H82" s="36">
        <f>[1]Sheet1!G301</f>
        <v>0</v>
      </c>
      <c r="I82" s="154">
        <f>[1]Sheet1!H301</f>
        <v>0</v>
      </c>
      <c r="J82" s="36">
        <f>[1]Sheet1!I301</f>
        <v>0</v>
      </c>
      <c r="K82" s="154">
        <f>[1]Sheet1!J301</f>
        <v>0</v>
      </c>
      <c r="L82" s="36">
        <f>[1]Sheet1!K301</f>
        <v>0</v>
      </c>
      <c r="M82" s="154">
        <f>[1]Sheet1!L301</f>
        <v>0</v>
      </c>
      <c r="N82" s="36">
        <f>[1]Sheet1!M301</f>
        <v>0</v>
      </c>
      <c r="O82" s="154">
        <f>[1]Sheet1!N301</f>
        <v>0</v>
      </c>
      <c r="P82" s="36">
        <f>[1]Sheet1!O301</f>
        <v>0</v>
      </c>
      <c r="Q82" s="154">
        <f>[1]Sheet1!P301</f>
        <v>0</v>
      </c>
      <c r="R82" s="36">
        <f>[1]Sheet1!Q301</f>
        <v>0</v>
      </c>
      <c r="S82" s="154">
        <f>[1]Sheet1!R301</f>
        <v>0</v>
      </c>
    </row>
    <row r="83" spans="1:19" x14ac:dyDescent="0.2">
      <c r="A83" s="50" t="s">
        <v>110</v>
      </c>
      <c r="B83" s="36">
        <f>[1]Sheet1!C302</f>
        <v>0</v>
      </c>
      <c r="C83" s="12">
        <f t="shared" si="92"/>
        <v>0</v>
      </c>
      <c r="D83" s="33">
        <f t="shared" si="93"/>
        <v>0</v>
      </c>
      <c r="E83" s="12">
        <f t="shared" si="94"/>
        <v>0</v>
      </c>
      <c r="F83" s="139">
        <f>[1]Sheet1!E302</f>
        <v>0</v>
      </c>
      <c r="G83" s="154">
        <f>[1]Sheet1!F302</f>
        <v>0</v>
      </c>
      <c r="H83" s="36">
        <f>[1]Sheet1!G302</f>
        <v>0</v>
      </c>
      <c r="I83" s="154">
        <f>[1]Sheet1!H302</f>
        <v>0</v>
      </c>
      <c r="J83" s="36">
        <f>[1]Sheet1!I302</f>
        <v>0</v>
      </c>
      <c r="K83" s="154">
        <f>[1]Sheet1!J302</f>
        <v>0</v>
      </c>
      <c r="L83" s="36">
        <f>[1]Sheet1!K302</f>
        <v>0</v>
      </c>
      <c r="M83" s="154">
        <f>[1]Sheet1!L302</f>
        <v>0</v>
      </c>
      <c r="N83" s="36">
        <f>[1]Sheet1!M302</f>
        <v>0</v>
      </c>
      <c r="O83" s="154">
        <f>[1]Sheet1!N302</f>
        <v>0</v>
      </c>
      <c r="P83" s="36">
        <f>[1]Sheet1!O302</f>
        <v>0</v>
      </c>
      <c r="Q83" s="154">
        <f>[1]Sheet1!P302</f>
        <v>0</v>
      </c>
      <c r="R83" s="36">
        <f>[1]Sheet1!Q302</f>
        <v>0</v>
      </c>
      <c r="S83" s="154">
        <f>[1]Sheet1!R302</f>
        <v>0</v>
      </c>
    </row>
    <row r="84" spans="1:19" x14ac:dyDescent="0.2">
      <c r="A84" s="50" t="s">
        <v>111</v>
      </c>
      <c r="B84" s="36">
        <f>[1]Sheet1!C303</f>
        <v>561.07401358779407</v>
      </c>
      <c r="C84" s="12">
        <f t="shared" si="92"/>
        <v>0.17218668864086797</v>
      </c>
      <c r="D84" s="33">
        <f t="shared" si="93"/>
        <v>0</v>
      </c>
      <c r="E84" s="12">
        <f t="shared" si="94"/>
        <v>0</v>
      </c>
      <c r="F84" s="139">
        <f>[1]Sheet1!E303</f>
        <v>0</v>
      </c>
      <c r="G84" s="154">
        <f>[1]Sheet1!F303</f>
        <v>0</v>
      </c>
      <c r="H84" s="36">
        <f>[1]Sheet1!G303</f>
        <v>0</v>
      </c>
      <c r="I84" s="154">
        <f>[1]Sheet1!H303</f>
        <v>0</v>
      </c>
      <c r="J84" s="36">
        <f>[1]Sheet1!I303</f>
        <v>0</v>
      </c>
      <c r="K84" s="154">
        <f>[1]Sheet1!J303</f>
        <v>0</v>
      </c>
      <c r="L84" s="36">
        <f>[1]Sheet1!K303</f>
        <v>0</v>
      </c>
      <c r="M84" s="154">
        <f>[1]Sheet1!L303</f>
        <v>0</v>
      </c>
      <c r="N84" s="36">
        <f>[1]Sheet1!M303</f>
        <v>0</v>
      </c>
      <c r="O84" s="154">
        <f>[1]Sheet1!N303</f>
        <v>0</v>
      </c>
      <c r="P84" s="36">
        <f>[1]Sheet1!O303</f>
        <v>561.07401358779407</v>
      </c>
      <c r="Q84" s="154">
        <f>[1]Sheet1!P303</f>
        <v>100</v>
      </c>
      <c r="R84" s="36">
        <f>[1]Sheet1!Q303</f>
        <v>0</v>
      </c>
      <c r="S84" s="154">
        <f>[1]Sheet1!R303</f>
        <v>0</v>
      </c>
    </row>
    <row r="85" spans="1:19" x14ac:dyDescent="0.2">
      <c r="A85" s="49" t="s">
        <v>122</v>
      </c>
      <c r="B85" s="36"/>
      <c r="C85" s="12"/>
      <c r="D85" s="33"/>
      <c r="E85" s="12"/>
      <c r="F85" s="33"/>
      <c r="G85" s="12"/>
      <c r="H85" s="33"/>
      <c r="I85" s="12"/>
      <c r="J85" s="33"/>
      <c r="K85" s="12"/>
      <c r="L85" s="33"/>
      <c r="M85" s="12"/>
      <c r="N85" s="33"/>
      <c r="O85" s="12"/>
      <c r="P85" s="33"/>
      <c r="Q85" s="12"/>
      <c r="R85" s="33"/>
      <c r="S85" s="12"/>
    </row>
    <row r="86" spans="1:19" x14ac:dyDescent="0.2">
      <c r="A86" s="50" t="s">
        <v>112</v>
      </c>
      <c r="B86" s="36">
        <f>[1]Sheet1!C305</f>
        <v>0</v>
      </c>
      <c r="C86" s="67">
        <f t="shared" si="92"/>
        <v>0</v>
      </c>
      <c r="D86" s="33">
        <f t="shared" si="93"/>
        <v>0</v>
      </c>
      <c r="E86" s="12">
        <f t="shared" si="94"/>
        <v>0</v>
      </c>
      <c r="F86" s="139">
        <f>[1]Sheet1!E305</f>
        <v>0</v>
      </c>
      <c r="G86" s="155">
        <f>[1]Sheet1!F305</f>
        <v>0</v>
      </c>
      <c r="H86" s="36">
        <f>[1]Sheet1!G305</f>
        <v>0</v>
      </c>
      <c r="I86" s="155">
        <f>[1]Sheet1!H305</f>
        <v>0</v>
      </c>
      <c r="J86" s="36">
        <f>[1]Sheet1!I305</f>
        <v>0</v>
      </c>
      <c r="K86" s="155">
        <f>[1]Sheet1!J305</f>
        <v>0</v>
      </c>
      <c r="L86" s="36">
        <f>[1]Sheet1!K305</f>
        <v>0</v>
      </c>
      <c r="M86" s="155">
        <f>[1]Sheet1!L305</f>
        <v>0</v>
      </c>
      <c r="N86" s="36">
        <f>[1]Sheet1!M305</f>
        <v>0</v>
      </c>
      <c r="O86" s="155">
        <f>[1]Sheet1!N305</f>
        <v>0</v>
      </c>
      <c r="P86" s="36">
        <f>[1]Sheet1!O305</f>
        <v>0</v>
      </c>
      <c r="Q86" s="155">
        <f>[1]Sheet1!P305</f>
        <v>0</v>
      </c>
      <c r="R86" s="36">
        <f>[1]Sheet1!Q305</f>
        <v>0</v>
      </c>
      <c r="S86" s="155">
        <f>[1]Sheet1!R305</f>
        <v>0</v>
      </c>
    </row>
    <row r="87" spans="1:19" x14ac:dyDescent="0.2">
      <c r="A87" s="50" t="s">
        <v>113</v>
      </c>
      <c r="B87" s="36">
        <f>[1]Sheet1!C306</f>
        <v>208.00639502262402</v>
      </c>
      <c r="C87" s="67">
        <f t="shared" si="92"/>
        <v>6.3834594915641474E-2</v>
      </c>
      <c r="D87" s="33">
        <f t="shared" si="93"/>
        <v>0</v>
      </c>
      <c r="E87" s="12">
        <f t="shared" si="94"/>
        <v>0</v>
      </c>
      <c r="F87" s="139">
        <f>[1]Sheet1!E306</f>
        <v>0</v>
      </c>
      <c r="G87" s="155">
        <f>[1]Sheet1!F306</f>
        <v>0</v>
      </c>
      <c r="H87" s="36">
        <f>[1]Sheet1!G306</f>
        <v>0</v>
      </c>
      <c r="I87" s="155">
        <f>[1]Sheet1!H306</f>
        <v>0</v>
      </c>
      <c r="J87" s="36">
        <f>[1]Sheet1!I306</f>
        <v>0</v>
      </c>
      <c r="K87" s="155">
        <f>[1]Sheet1!J306</f>
        <v>0</v>
      </c>
      <c r="L87" s="36">
        <f>[1]Sheet1!K306</f>
        <v>208.00639502262402</v>
      </c>
      <c r="M87" s="155">
        <f>[1]Sheet1!L306</f>
        <v>100</v>
      </c>
      <c r="N87" s="36">
        <f>[1]Sheet1!M306</f>
        <v>0</v>
      </c>
      <c r="O87" s="155">
        <f>[1]Sheet1!N306</f>
        <v>0</v>
      </c>
      <c r="P87" s="36">
        <f>[1]Sheet1!O306</f>
        <v>0</v>
      </c>
      <c r="Q87" s="155">
        <f>[1]Sheet1!P306</f>
        <v>0</v>
      </c>
      <c r="R87" s="36">
        <f>[1]Sheet1!Q306</f>
        <v>0</v>
      </c>
      <c r="S87" s="155">
        <f>[1]Sheet1!R306</f>
        <v>0</v>
      </c>
    </row>
    <row r="88" spans="1:19" x14ac:dyDescent="0.2">
      <c r="A88" s="50" t="s">
        <v>114</v>
      </c>
      <c r="B88" s="36">
        <f>[1]Sheet1!C307</f>
        <v>3203.222075347292</v>
      </c>
      <c r="C88" s="12">
        <f t="shared" si="92"/>
        <v>0.98302931302854757</v>
      </c>
      <c r="D88" s="33">
        <f t="shared" si="93"/>
        <v>2540.2069242231873</v>
      </c>
      <c r="E88" s="12">
        <f t="shared" si="94"/>
        <v>79.301617698416337</v>
      </c>
      <c r="F88" s="139">
        <f>[1]Sheet1!E307</f>
        <v>353.06761856517005</v>
      </c>
      <c r="G88" s="155">
        <f>[1]Sheet1!F307</f>
        <v>11.022264777782871</v>
      </c>
      <c r="H88" s="36">
        <f>[1]Sheet1!G307</f>
        <v>2187.1393056580173</v>
      </c>
      <c r="I88" s="155">
        <f>[1]Sheet1!H307</f>
        <v>68.279352920633471</v>
      </c>
      <c r="J88" s="36">
        <f>[1]Sheet1!I307</f>
        <v>0</v>
      </c>
      <c r="K88" s="155">
        <f>[1]Sheet1!J307</f>
        <v>0</v>
      </c>
      <c r="L88" s="36">
        <f>[1]Sheet1!K307</f>
        <v>0</v>
      </c>
      <c r="M88" s="155">
        <f>[1]Sheet1!L307</f>
        <v>0</v>
      </c>
      <c r="N88" s="36">
        <f>[1]Sheet1!M307</f>
        <v>663.01515112410482</v>
      </c>
      <c r="O88" s="155">
        <f>[1]Sheet1!N307</f>
        <v>20.698382301583663</v>
      </c>
      <c r="P88" s="36">
        <f>[1]Sheet1!O307</f>
        <v>0</v>
      </c>
      <c r="Q88" s="155">
        <f>[1]Sheet1!P307</f>
        <v>0</v>
      </c>
      <c r="R88" s="36">
        <f>[1]Sheet1!Q307</f>
        <v>0</v>
      </c>
      <c r="S88" s="155">
        <f>[1]Sheet1!R307</f>
        <v>0</v>
      </c>
    </row>
    <row r="89" spans="1:19" x14ac:dyDescent="0.2">
      <c r="A89" s="50" t="s">
        <v>115</v>
      </c>
      <c r="B89" s="36">
        <f>[1]Sheet1!C308</f>
        <v>3406.8212476635981</v>
      </c>
      <c r="C89" s="12">
        <f t="shared" si="92"/>
        <v>1.0455113857001963</v>
      </c>
      <c r="D89" s="33">
        <f t="shared" si="93"/>
        <v>1170.8742588843161</v>
      </c>
      <c r="E89" s="12">
        <f t="shared" si="94"/>
        <v>34.368526370067201</v>
      </c>
      <c r="F89" s="139">
        <f>[1]Sheet1!E308</f>
        <v>0</v>
      </c>
      <c r="G89" s="155">
        <f>[1]Sheet1!F308</f>
        <v>0</v>
      </c>
      <c r="H89" s="36">
        <f>[1]Sheet1!G308</f>
        <v>1170.8742588843161</v>
      </c>
      <c r="I89" s="155">
        <f>[1]Sheet1!H308</f>
        <v>34.368526370067201</v>
      </c>
      <c r="J89" s="36">
        <f>[1]Sheet1!I308</f>
        <v>0</v>
      </c>
      <c r="K89" s="155">
        <f>[1]Sheet1!J308</f>
        <v>0</v>
      </c>
      <c r="L89" s="36">
        <f>[1]Sheet1!K308</f>
        <v>464.73902175397603</v>
      </c>
      <c r="M89" s="155">
        <f>[1]Sheet1!L308</f>
        <v>13.64142665461813</v>
      </c>
      <c r="N89" s="36">
        <f>[1]Sheet1!M308</f>
        <v>0</v>
      </c>
      <c r="O89" s="155">
        <f>[1]Sheet1!N308</f>
        <v>0</v>
      </c>
      <c r="P89" s="36">
        <f>[1]Sheet1!O308</f>
        <v>706.1352371303401</v>
      </c>
      <c r="Q89" s="155">
        <f>[1]Sheet1!P308</f>
        <v>20.727099715449071</v>
      </c>
      <c r="R89" s="36">
        <f>[1]Sheet1!Q308</f>
        <v>1065.072729894966</v>
      </c>
      <c r="S89" s="155">
        <f>[1]Sheet1!R308</f>
        <v>31.262947259865605</v>
      </c>
    </row>
    <row r="90" spans="1:19" x14ac:dyDescent="0.2">
      <c r="A90" s="50" t="s">
        <v>116</v>
      </c>
      <c r="B90" s="36">
        <f>[1]Sheet1!C309</f>
        <v>70176.668310971989</v>
      </c>
      <c r="C90" s="12">
        <f t="shared" si="92"/>
        <v>21.536353214875877</v>
      </c>
      <c r="D90" s="33">
        <f t="shared" si="93"/>
        <v>13362.886692466374</v>
      </c>
      <c r="E90" s="12">
        <f t="shared" si="94"/>
        <v>19.041779859442418</v>
      </c>
      <c r="F90" s="139">
        <f>[1]Sheet1!E309</f>
        <v>0</v>
      </c>
      <c r="G90" s="155">
        <f>[1]Sheet1!F309</f>
        <v>0</v>
      </c>
      <c r="H90" s="36">
        <f>[1]Sheet1!G309</f>
        <v>10703.898895168706</v>
      </c>
      <c r="I90" s="155">
        <f>[1]Sheet1!H309</f>
        <v>15.252788644420686</v>
      </c>
      <c r="J90" s="36">
        <f>[1]Sheet1!I309</f>
        <v>2658.9877972976683</v>
      </c>
      <c r="K90" s="155">
        <f>[1]Sheet1!J309</f>
        <v>3.7889912150217322</v>
      </c>
      <c r="L90" s="36">
        <f>[1]Sheet1!K309</f>
        <v>5776.6657510997329</v>
      </c>
      <c r="M90" s="155">
        <f>[1]Sheet1!L309</f>
        <v>8.2316044493616438</v>
      </c>
      <c r="N90" s="36">
        <f>[1]Sheet1!M309</f>
        <v>353.06761856517005</v>
      </c>
      <c r="O90" s="155">
        <f>[1]Sheet1!N309</f>
        <v>0.50311254019730745</v>
      </c>
      <c r="P90" s="36">
        <f>[1]Sheet1!O309</f>
        <v>46532.642053592339</v>
      </c>
      <c r="Q90" s="155">
        <f>[1]Sheet1!P309</f>
        <v>66.307852985259274</v>
      </c>
      <c r="R90" s="36">
        <f>[1]Sheet1!Q309</f>
        <v>4151.4061952483826</v>
      </c>
      <c r="S90" s="155">
        <f>[1]Sheet1!R309</f>
        <v>5.9156501657393701</v>
      </c>
    </row>
    <row r="91" spans="1:19" x14ac:dyDescent="0.2">
      <c r="A91" s="50" t="s">
        <v>117</v>
      </c>
      <c r="B91" s="36">
        <f>[1]Sheet1!C310</f>
        <v>11342.275367241144</v>
      </c>
      <c r="C91" s="12">
        <f t="shared" si="92"/>
        <v>3.4808042964772654</v>
      </c>
      <c r="D91" s="33">
        <f t="shared" si="93"/>
        <v>5266.5773908204892</v>
      </c>
      <c r="E91" s="12">
        <f t="shared" si="94"/>
        <v>46.433164601447281</v>
      </c>
      <c r="F91" s="139">
        <f>[1]Sheet1!E310</f>
        <v>0</v>
      </c>
      <c r="G91" s="155">
        <f>[1]Sheet1!F310</f>
        <v>0</v>
      </c>
      <c r="H91" s="36">
        <f>[1]Sheet1!G310</f>
        <v>5266.5773908204892</v>
      </c>
      <c r="I91" s="155">
        <f>[1]Sheet1!H310</f>
        <v>46.433164601447281</v>
      </c>
      <c r="J91" s="36">
        <f>[1]Sheet1!I310</f>
        <v>0</v>
      </c>
      <c r="K91" s="155">
        <f>[1]Sheet1!J310</f>
        <v>0</v>
      </c>
      <c r="L91" s="36">
        <f>[1]Sheet1!K310</f>
        <v>2121.3406484907482</v>
      </c>
      <c r="M91" s="155">
        <f>[1]Sheet1!L310</f>
        <v>18.702954916943934</v>
      </c>
      <c r="N91" s="36">
        <f>[1]Sheet1!M310</f>
        <v>0</v>
      </c>
      <c r="O91" s="155">
        <f>[1]Sheet1!N310</f>
        <v>0</v>
      </c>
      <c r="P91" s="36">
        <f>[1]Sheet1!O310</f>
        <v>2895.1544722343942</v>
      </c>
      <c r="Q91" s="155">
        <f>[1]Sheet1!P310</f>
        <v>25.525341066892132</v>
      </c>
      <c r="R91" s="36">
        <f>[1]Sheet1!Q310</f>
        <v>1059.2028556955102</v>
      </c>
      <c r="S91" s="155">
        <f>[1]Sheet1!R310</f>
        <v>9.3385394147166352</v>
      </c>
    </row>
    <row r="92" spans="1:19" x14ac:dyDescent="0.2">
      <c r="A92" s="50" t="s">
        <v>118</v>
      </c>
      <c r="B92" s="36">
        <f>[1]Sheet1!C311</f>
        <v>45364.87651238151</v>
      </c>
      <c r="C92" s="12">
        <f t="shared" si="92"/>
        <v>13.921920598888329</v>
      </c>
      <c r="D92" s="33">
        <f t="shared" si="93"/>
        <v>15634.603728372142</v>
      </c>
      <c r="E92" s="12">
        <f t="shared" si="94"/>
        <v>34.464116140831912</v>
      </c>
      <c r="F92" s="139">
        <f>[1]Sheet1!E311</f>
        <v>0</v>
      </c>
      <c r="G92" s="155">
        <f>[1]Sheet1!F311</f>
        <v>0</v>
      </c>
      <c r="H92" s="36">
        <f>[1]Sheet1!G311</f>
        <v>15634.603728372142</v>
      </c>
      <c r="I92" s="155">
        <f>[1]Sheet1!H311</f>
        <v>34.464116140831912</v>
      </c>
      <c r="J92" s="36">
        <f>[1]Sheet1!I311</f>
        <v>0</v>
      </c>
      <c r="K92" s="155">
        <f>[1]Sheet1!J311</f>
        <v>0</v>
      </c>
      <c r="L92" s="36">
        <f>[1]Sheet1!K311</f>
        <v>4712.7175848548968</v>
      </c>
      <c r="M92" s="155">
        <f>[1]Sheet1!L311</f>
        <v>10.388472199563129</v>
      </c>
      <c r="N92" s="36">
        <f>[1]Sheet1!M311</f>
        <v>2938.4863295681635</v>
      </c>
      <c r="O92" s="155">
        <f>[1]Sheet1!N311</f>
        <v>6.4774480952596827</v>
      </c>
      <c r="P92" s="36">
        <f>[1]Sheet1!O311</f>
        <v>17379.810203542293</v>
      </c>
      <c r="Q92" s="155">
        <f>[1]Sheet1!P311</f>
        <v>38.311159513018389</v>
      </c>
      <c r="R92" s="36">
        <f>[1]Sheet1!Q311</f>
        <v>4699.258666044002</v>
      </c>
      <c r="S92" s="155">
        <f>[1]Sheet1!R311</f>
        <v>10.358804051326857</v>
      </c>
    </row>
    <row r="93" spans="1:19" x14ac:dyDescent="0.2">
      <c r="A93" s="50" t="s">
        <v>119</v>
      </c>
      <c r="B93" s="36">
        <f>[1]Sheet1!C312</f>
        <v>3023.9859558929443</v>
      </c>
      <c r="C93" s="12">
        <f t="shared" si="92"/>
        <v>0.92802396053265257</v>
      </c>
      <c r="D93" s="33">
        <f t="shared" si="93"/>
        <v>1964.7831001974341</v>
      </c>
      <c r="E93" s="12">
        <f t="shared" si="94"/>
        <v>64.973287867577383</v>
      </c>
      <c r="F93" s="36">
        <f>[1]Sheet1!E312</f>
        <v>0</v>
      </c>
      <c r="G93" s="155">
        <f>[1]Sheet1!F312</f>
        <v>0</v>
      </c>
      <c r="H93" s="36">
        <f>[1]Sheet1!G312</f>
        <v>1964.7831001974341</v>
      </c>
      <c r="I93" s="155">
        <f>[1]Sheet1!H312</f>
        <v>64.973287867577383</v>
      </c>
      <c r="J93" s="36">
        <f>[1]Sheet1!I312</f>
        <v>0</v>
      </c>
      <c r="K93" s="155">
        <f>[1]Sheet1!J312</f>
        <v>0</v>
      </c>
      <c r="L93" s="36">
        <f>[1]Sheet1!K312</f>
        <v>0</v>
      </c>
      <c r="M93" s="155">
        <f>[1]Sheet1!L312</f>
        <v>0</v>
      </c>
      <c r="N93" s="36">
        <f>[1]Sheet1!M312</f>
        <v>0</v>
      </c>
      <c r="O93" s="155">
        <f>[1]Sheet1!N312</f>
        <v>0</v>
      </c>
      <c r="P93" s="36">
        <f>[1]Sheet1!O312</f>
        <v>353.06761856517005</v>
      </c>
      <c r="Q93" s="155">
        <f>[1]Sheet1!P312</f>
        <v>11.675570710807541</v>
      </c>
      <c r="R93" s="36">
        <f>[1]Sheet1!Q312</f>
        <v>706.1352371303401</v>
      </c>
      <c r="S93" s="155">
        <f>[1]Sheet1!R312</f>
        <v>23.351141421615083</v>
      </c>
    </row>
    <row r="94" spans="1:19" x14ac:dyDescent="0.2">
      <c r="A94" s="50" t="s">
        <v>120</v>
      </c>
      <c r="B94" s="36">
        <f>[1]Sheet1!C313</f>
        <v>188332.84285066999</v>
      </c>
      <c r="C94" s="12">
        <f t="shared" si="92"/>
        <v>57.79702461251771</v>
      </c>
      <c r="D94" s="33">
        <f t="shared" si="93"/>
        <v>75005.07573555749</v>
      </c>
      <c r="E94" s="12">
        <f t="shared" si="94"/>
        <v>39.825807650038698</v>
      </c>
      <c r="F94" s="36">
        <f>[1]Sheet1!E313</f>
        <v>0</v>
      </c>
      <c r="G94" s="155">
        <f>[1]Sheet1!F313</f>
        <v>0</v>
      </c>
      <c r="H94" s="36">
        <f>[1]Sheet1!G313</f>
        <v>66759.100110557236</v>
      </c>
      <c r="I94" s="155">
        <f>[1]Sheet1!H313</f>
        <v>35.447402110045587</v>
      </c>
      <c r="J94" s="36">
        <f>[1]Sheet1!I313</f>
        <v>8245.9756250002538</v>
      </c>
      <c r="K94" s="155">
        <f>[1]Sheet1!J313</f>
        <v>4.3784055399931106</v>
      </c>
      <c r="L94" s="36">
        <f>[1]Sheet1!K313</f>
        <v>1731.9482724721101</v>
      </c>
      <c r="M94" s="155">
        <f>[1]Sheet1!L313</f>
        <v>0.91962094675402972</v>
      </c>
      <c r="N94" s="36">
        <f>[1]Sheet1!M313</f>
        <v>423.68114227820405</v>
      </c>
      <c r="O94" s="155">
        <f>[1]Sheet1!N313</f>
        <v>0.22496402425897796</v>
      </c>
      <c r="P94" s="36">
        <f>[1]Sheet1!O313</f>
        <v>77129.107154894722</v>
      </c>
      <c r="Q94" s="155">
        <f>[1]Sheet1!P313</f>
        <v>40.953614880677378</v>
      </c>
      <c r="R94" s="36">
        <f>[1]Sheet1!Q313</f>
        <v>34043.030545468035</v>
      </c>
      <c r="S94" s="155">
        <f>[1]Sheet1!R313</f>
        <v>18.075992498271219</v>
      </c>
    </row>
    <row r="95" spans="1:19" x14ac:dyDescent="0.2">
      <c r="A95" s="50" t="s">
        <v>121</v>
      </c>
      <c r="B95" s="36">
        <f>[1]Sheet1!C314</f>
        <v>0</v>
      </c>
      <c r="C95" s="12">
        <f t="shared" si="92"/>
        <v>0</v>
      </c>
      <c r="D95" s="33">
        <f t="shared" si="93"/>
        <v>0</v>
      </c>
      <c r="E95" s="12">
        <f t="shared" si="94"/>
        <v>0</v>
      </c>
      <c r="F95" s="36">
        <f>[1]Sheet1!E314</f>
        <v>0</v>
      </c>
      <c r="G95" s="155">
        <f>[1]Sheet1!F314</f>
        <v>0</v>
      </c>
      <c r="H95" s="36">
        <f>[1]Sheet1!G314</f>
        <v>0</v>
      </c>
      <c r="I95" s="155">
        <f>[1]Sheet1!H314</f>
        <v>0</v>
      </c>
      <c r="J95" s="36">
        <f>[1]Sheet1!I314</f>
        <v>0</v>
      </c>
      <c r="K95" s="155">
        <f>[1]Sheet1!J314</f>
        <v>0</v>
      </c>
      <c r="L95" s="36">
        <f>[1]Sheet1!K314</f>
        <v>0</v>
      </c>
      <c r="M95" s="155">
        <f>[1]Sheet1!L314</f>
        <v>0</v>
      </c>
      <c r="N95" s="36">
        <f>[1]Sheet1!M314</f>
        <v>0</v>
      </c>
      <c r="O95" s="155">
        <f>[1]Sheet1!N314</f>
        <v>0</v>
      </c>
      <c r="P95" s="36">
        <f>[1]Sheet1!O314</f>
        <v>0</v>
      </c>
      <c r="Q95" s="155">
        <f>[1]Sheet1!P314</f>
        <v>0</v>
      </c>
      <c r="R95" s="36">
        <f>[1]Sheet1!Q314</f>
        <v>0</v>
      </c>
      <c r="S95" s="155">
        <f>[1]Sheet1!R314</f>
        <v>0</v>
      </c>
    </row>
    <row r="96" spans="1:19" x14ac:dyDescent="0.2">
      <c r="A96" s="50" t="s">
        <v>109</v>
      </c>
      <c r="B96" s="36">
        <f>[1]Sheet1!C315</f>
        <v>232.36951087698802</v>
      </c>
      <c r="C96" s="12">
        <f t="shared" si="92"/>
        <v>7.1311334422986983E-2</v>
      </c>
      <c r="D96" s="33">
        <f t="shared" si="93"/>
        <v>0</v>
      </c>
      <c r="E96" s="12">
        <f t="shared" si="94"/>
        <v>0</v>
      </c>
      <c r="F96" s="36">
        <f>[1]Sheet1!E315</f>
        <v>0</v>
      </c>
      <c r="G96" s="155">
        <f>[1]Sheet1!F315</f>
        <v>0</v>
      </c>
      <c r="H96" s="36">
        <f>[1]Sheet1!G315</f>
        <v>0</v>
      </c>
      <c r="I96" s="155">
        <f>[1]Sheet1!H315</f>
        <v>0</v>
      </c>
      <c r="J96" s="36">
        <f>[1]Sheet1!I315</f>
        <v>0</v>
      </c>
      <c r="K96" s="155">
        <f>[1]Sheet1!J315</f>
        <v>0</v>
      </c>
      <c r="L96" s="36">
        <f>[1]Sheet1!K315</f>
        <v>0</v>
      </c>
      <c r="M96" s="155">
        <f>[1]Sheet1!L315</f>
        <v>0</v>
      </c>
      <c r="N96" s="36">
        <f>[1]Sheet1!M315</f>
        <v>0</v>
      </c>
      <c r="O96" s="155">
        <f>[1]Sheet1!N315</f>
        <v>0</v>
      </c>
      <c r="P96" s="36">
        <f>[1]Sheet1!O315</f>
        <v>232.36951087698802</v>
      </c>
      <c r="Q96" s="155">
        <f>[1]Sheet1!P315</f>
        <v>100</v>
      </c>
      <c r="R96" s="36">
        <f>[1]Sheet1!Q315</f>
        <v>0</v>
      </c>
      <c r="S96" s="155">
        <f>[1]Sheet1!R315</f>
        <v>0</v>
      </c>
    </row>
    <row r="97" spans="1:19" x14ac:dyDescent="0.2">
      <c r="A97" s="50" t="s">
        <v>110</v>
      </c>
      <c r="B97" s="36">
        <f>[1]Sheet1!C316</f>
        <v>0</v>
      </c>
      <c r="C97" s="12">
        <f t="shared" si="92"/>
        <v>0</v>
      </c>
      <c r="D97" s="33">
        <f t="shared" si="93"/>
        <v>0</v>
      </c>
      <c r="E97" s="12">
        <f t="shared" si="94"/>
        <v>0</v>
      </c>
      <c r="F97" s="36">
        <f>[1]Sheet1!E316</f>
        <v>0</v>
      </c>
      <c r="G97" s="155">
        <f>[1]Sheet1!F316</f>
        <v>0</v>
      </c>
      <c r="H97" s="36">
        <f>[1]Sheet1!G316</f>
        <v>0</v>
      </c>
      <c r="I97" s="155">
        <f>[1]Sheet1!H316</f>
        <v>0</v>
      </c>
      <c r="J97" s="36">
        <f>[1]Sheet1!I316</f>
        <v>0</v>
      </c>
      <c r="K97" s="155">
        <f>[1]Sheet1!J316</f>
        <v>0</v>
      </c>
      <c r="L97" s="36">
        <f>[1]Sheet1!K316</f>
        <v>0</v>
      </c>
      <c r="M97" s="155">
        <f>[1]Sheet1!L316</f>
        <v>0</v>
      </c>
      <c r="N97" s="36">
        <f>[1]Sheet1!M316</f>
        <v>0</v>
      </c>
      <c r="O97" s="155">
        <f>[1]Sheet1!N316</f>
        <v>0</v>
      </c>
      <c r="P97" s="36">
        <f>[1]Sheet1!O316</f>
        <v>0</v>
      </c>
      <c r="Q97" s="155">
        <f>[1]Sheet1!P316</f>
        <v>0</v>
      </c>
      <c r="R97" s="36">
        <f>[1]Sheet1!Q316</f>
        <v>0</v>
      </c>
      <c r="S97" s="155">
        <f>[1]Sheet1!R316</f>
        <v>0</v>
      </c>
    </row>
    <row r="98" spans="1:19" x14ac:dyDescent="0.2">
      <c r="A98" s="50" t="s">
        <v>111</v>
      </c>
      <c r="B98" s="36">
        <f>[1]Sheet1!C317</f>
        <v>561.07401358779407</v>
      </c>
      <c r="C98" s="12">
        <f t="shared" si="92"/>
        <v>0.17218668864086797</v>
      </c>
      <c r="D98" s="33">
        <f t="shared" si="93"/>
        <v>0</v>
      </c>
      <c r="E98" s="12">
        <f t="shared" si="94"/>
        <v>0</v>
      </c>
      <c r="F98" s="36">
        <f>[1]Sheet1!E317</f>
        <v>0</v>
      </c>
      <c r="G98" s="155">
        <f>[1]Sheet1!F317</f>
        <v>0</v>
      </c>
      <c r="H98" s="36">
        <f>[1]Sheet1!G317</f>
        <v>0</v>
      </c>
      <c r="I98" s="155">
        <f>[1]Sheet1!H317</f>
        <v>0</v>
      </c>
      <c r="J98" s="36">
        <f>[1]Sheet1!I317</f>
        <v>0</v>
      </c>
      <c r="K98" s="155">
        <f>[1]Sheet1!J317</f>
        <v>0</v>
      </c>
      <c r="L98" s="36">
        <f>[1]Sheet1!K317</f>
        <v>0</v>
      </c>
      <c r="M98" s="155">
        <f>[1]Sheet1!L317</f>
        <v>0</v>
      </c>
      <c r="N98" s="36">
        <f>[1]Sheet1!M317</f>
        <v>0</v>
      </c>
      <c r="O98" s="155">
        <f>[1]Sheet1!N317</f>
        <v>0</v>
      </c>
      <c r="P98" s="36">
        <f>[1]Sheet1!O317</f>
        <v>561.07401358779407</v>
      </c>
      <c r="Q98" s="155">
        <f>[1]Sheet1!P317</f>
        <v>100</v>
      </c>
      <c r="R98" s="36">
        <f>[1]Sheet1!Q317</f>
        <v>0</v>
      </c>
      <c r="S98" s="155">
        <f>[1]Sheet1!R317</f>
        <v>0</v>
      </c>
    </row>
    <row r="99" spans="1:19" x14ac:dyDescent="0.2">
      <c r="A99" s="102"/>
      <c r="B99" s="99"/>
      <c r="C99" s="104"/>
      <c r="D99" s="99"/>
      <c r="E99" s="104"/>
      <c r="F99" s="99"/>
      <c r="G99" s="104"/>
      <c r="H99" s="99"/>
      <c r="I99" s="104"/>
      <c r="J99" s="104"/>
      <c r="K99" s="104"/>
      <c r="L99" s="99"/>
      <c r="M99" s="104"/>
      <c r="N99" s="99"/>
      <c r="O99" s="104"/>
      <c r="P99" s="99"/>
      <c r="Q99" s="104"/>
      <c r="R99" s="99"/>
      <c r="S99" s="104"/>
    </row>
    <row r="100" spans="1:19" x14ac:dyDescent="0.2">
      <c r="A100" s="40" t="str">
        <f>A44</f>
        <v>Fuente: Instituto Nacional de Estadística (INE).  LXXIV Encuesta Permanente de Hogares de Propósitos Múltiples, Junio 2022.</v>
      </c>
      <c r="N100" s="34"/>
      <c r="P100" s="34"/>
      <c r="Q100" s="28"/>
      <c r="R100" s="34"/>
      <c r="S100" s="28"/>
    </row>
    <row r="101" spans="1:19" x14ac:dyDescent="0.2">
      <c r="A101" s="40" t="s">
        <v>31</v>
      </c>
      <c r="E101" s="92"/>
      <c r="N101" s="34"/>
    </row>
    <row r="102" spans="1:19" x14ac:dyDescent="0.2">
      <c r="A102" s="40" t="s">
        <v>32</v>
      </c>
      <c r="N102" s="34"/>
    </row>
    <row r="103" spans="1:19" x14ac:dyDescent="0.2">
      <c r="A103" s="40" t="s">
        <v>86</v>
      </c>
    </row>
    <row r="127" spans="6:6" x14ac:dyDescent="0.2">
      <c r="F127" s="38"/>
    </row>
  </sheetData>
  <mergeCells count="24">
    <mergeCell ref="N3:O4"/>
    <mergeCell ref="N54:O55"/>
    <mergeCell ref="A54:A56"/>
    <mergeCell ref="B54:C55"/>
    <mergeCell ref="D54:K54"/>
    <mergeCell ref="J55:K55"/>
    <mergeCell ref="D3:K3"/>
    <mergeCell ref="H4:I4"/>
    <mergeCell ref="A1:S1"/>
    <mergeCell ref="A52:S52"/>
    <mergeCell ref="D4:E4"/>
    <mergeCell ref="L54:M55"/>
    <mergeCell ref="D55:E55"/>
    <mergeCell ref="F55:G55"/>
    <mergeCell ref="L3:M4"/>
    <mergeCell ref="F4:G4"/>
    <mergeCell ref="P3:Q4"/>
    <mergeCell ref="R3:S4"/>
    <mergeCell ref="P54:Q55"/>
    <mergeCell ref="R54:S55"/>
    <mergeCell ref="H55:I55"/>
    <mergeCell ref="J4:K4"/>
    <mergeCell ref="B3:C4"/>
    <mergeCell ref="A3:A5"/>
  </mergeCells>
  <phoneticPr fontId="0" type="noConversion"/>
  <printOptions horizontalCentered="1"/>
  <pageMargins left="0.54" right="0" top="0" bottom="0" header="0" footer="0"/>
  <pageSetup paperSize="9" scale="77" firstPageNumber="68" orientation="landscape" useFirstPageNumber="1" r:id="rId1"/>
  <headerFooter alignWithMargins="0">
    <oddFooter>&amp;L&amp;Z&amp;F+&amp;F+&amp;A+&amp;C&amp;P&amp;R&amp;D+&amp;T</oddFooter>
  </headerFooter>
  <ignoredErrors>
    <ignoredError sqref="C20:D20 C22:G23 F8:M8 C10:G10 C21:D21 C15:G16 C11:E11 G11 C12:E14 G12:G14 I11 I12:I14 K11 K12:K14 M11 M12:M14 C18:E19 C17:E17 G17 G18:G19 I17 I18:I19 K17 K18:K19 M17 M18:M19 C27:G28 C24:E24 G24 C25:E26 G25:G26 I24 I25:I26 K24 K25:K26 M24 M25:M26 C31:G31 C29:E29 G29 C30:E30 G30 C35:E40 C34:E34 G34 G35:G40 G7 I7 K7 M7 I22:I23 I10 I15:I16 I27:I28 I31:I33 I29 I30 I34 I35:I40 K22:K23 K10 K15:K16 K27:K28 K31:K33 K29 K30 K34 K35:K40 M22:M23 M10 M15:M16 M27:M28 M31:M33 M29 M30 M34 M35:M40 C33:G33 E32 G3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42"/>
  <sheetViews>
    <sheetView topLeftCell="A43" workbookViewId="0">
      <selection activeCell="D7" sqref="D7"/>
    </sheetView>
  </sheetViews>
  <sheetFormatPr baseColWidth="10" defaultRowHeight="11.25" x14ac:dyDescent="0.2"/>
  <cols>
    <col min="1" max="1" width="39.5" customWidth="1"/>
    <col min="2" max="2" width="10" style="34" bestFit="1" customWidth="1"/>
    <col min="3" max="3" width="7" style="28" bestFit="1" customWidth="1"/>
    <col min="4" max="4" width="9" style="34" bestFit="1" customWidth="1"/>
    <col min="5" max="5" width="7.5" style="28" bestFit="1" customWidth="1"/>
    <col min="6" max="6" width="9" style="34" customWidth="1"/>
    <col min="7" max="7" width="7.5" style="28" bestFit="1" customWidth="1"/>
    <col min="8" max="8" width="9" style="34" bestFit="1" customWidth="1"/>
    <col min="9" max="9" width="7.1640625" style="28" bestFit="1" customWidth="1"/>
    <col min="10" max="10" width="10" style="28" bestFit="1" customWidth="1"/>
    <col min="11" max="11" width="7.1640625" style="28" bestFit="1" customWidth="1"/>
    <col min="12" max="12" width="10" style="34" bestFit="1" customWidth="1"/>
    <col min="13" max="15" width="10.6640625" style="28" customWidth="1"/>
    <col min="16" max="16" width="9" style="34" bestFit="1" customWidth="1"/>
    <col min="17" max="17" width="7" style="28" bestFit="1" customWidth="1"/>
  </cols>
  <sheetData>
    <row r="1" spans="1:19" ht="21.75" customHeight="1" x14ac:dyDescent="0.2">
      <c r="A1" s="179" t="s">
        <v>133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x14ac:dyDescent="0.2">
      <c r="E2" s="89"/>
    </row>
    <row r="3" spans="1:19" ht="10.15" customHeight="1" x14ac:dyDescent="0.2">
      <c r="A3" s="181" t="s">
        <v>11</v>
      </c>
      <c r="B3" s="161" t="s">
        <v>57</v>
      </c>
      <c r="C3" s="161"/>
      <c r="D3" s="183" t="s">
        <v>9</v>
      </c>
      <c r="E3" s="183"/>
      <c r="F3" s="183"/>
      <c r="G3" s="183"/>
      <c r="H3" s="183"/>
      <c r="I3" s="183"/>
      <c r="J3" s="183"/>
      <c r="K3" s="183"/>
      <c r="L3" s="161" t="s">
        <v>61</v>
      </c>
      <c r="M3" s="161"/>
      <c r="N3" s="161" t="s">
        <v>131</v>
      </c>
      <c r="O3" s="161"/>
      <c r="P3" s="161" t="s">
        <v>62</v>
      </c>
      <c r="Q3" s="161"/>
      <c r="R3" s="161" t="s">
        <v>124</v>
      </c>
      <c r="S3" s="161"/>
    </row>
    <row r="4" spans="1:19" ht="14.25" customHeight="1" x14ac:dyDescent="0.2">
      <c r="A4" s="179"/>
      <c r="B4" s="162"/>
      <c r="C4" s="162"/>
      <c r="D4" s="180" t="s">
        <v>12</v>
      </c>
      <c r="E4" s="180"/>
      <c r="F4" s="160" t="s">
        <v>58</v>
      </c>
      <c r="G4" s="160"/>
      <c r="H4" s="160" t="s">
        <v>59</v>
      </c>
      <c r="I4" s="160"/>
      <c r="J4" s="160" t="s">
        <v>60</v>
      </c>
      <c r="K4" s="160"/>
      <c r="L4" s="162"/>
      <c r="M4" s="162"/>
      <c r="N4" s="162"/>
      <c r="O4" s="162"/>
      <c r="P4" s="166"/>
      <c r="Q4" s="166"/>
      <c r="R4" s="162"/>
      <c r="S4" s="162"/>
    </row>
    <row r="5" spans="1:19" x14ac:dyDescent="0.2">
      <c r="A5" s="182"/>
      <c r="B5" s="53" t="s">
        <v>3</v>
      </c>
      <c r="C5" s="54" t="s">
        <v>39</v>
      </c>
      <c r="D5" s="53" t="s">
        <v>3</v>
      </c>
      <c r="E5" s="54" t="s">
        <v>40</v>
      </c>
      <c r="F5" s="53" t="s">
        <v>3</v>
      </c>
      <c r="G5" s="54" t="s">
        <v>40</v>
      </c>
      <c r="H5" s="53" t="s">
        <v>3</v>
      </c>
      <c r="I5" s="54" t="s">
        <v>40</v>
      </c>
      <c r="J5" s="53" t="s">
        <v>3</v>
      </c>
      <c r="K5" s="54" t="s">
        <v>40</v>
      </c>
      <c r="L5" s="53" t="s">
        <v>3</v>
      </c>
      <c r="M5" s="54" t="s">
        <v>40</v>
      </c>
      <c r="N5" s="53" t="s">
        <v>3</v>
      </c>
      <c r="O5" s="54" t="s">
        <v>40</v>
      </c>
      <c r="P5" s="53" t="s">
        <v>3</v>
      </c>
      <c r="Q5" s="54" t="s">
        <v>40</v>
      </c>
      <c r="R5" s="53" t="s">
        <v>3</v>
      </c>
      <c r="S5" s="54" t="s">
        <v>40</v>
      </c>
    </row>
    <row r="6" spans="1:19" x14ac:dyDescent="0.2">
      <c r="A6" s="64"/>
      <c r="B6" s="62"/>
      <c r="C6" s="63"/>
      <c r="D6" s="62"/>
      <c r="E6" s="63"/>
      <c r="F6" s="62"/>
      <c r="G6" s="63"/>
      <c r="H6" s="62"/>
      <c r="I6" s="63"/>
      <c r="J6" s="63"/>
      <c r="K6" s="63"/>
      <c r="L6" s="62"/>
      <c r="M6" s="63"/>
      <c r="N6" s="63"/>
      <c r="O6" s="63"/>
      <c r="P6" s="62"/>
      <c r="Q6" s="63"/>
    </row>
    <row r="7" spans="1:19" s="5" customFormat="1" x14ac:dyDescent="0.2">
      <c r="A7" s="116" t="s">
        <v>33</v>
      </c>
      <c r="B7" s="4">
        <f>SUM(B10:B14)</f>
        <v>325852.14223965554</v>
      </c>
      <c r="C7" s="42">
        <f>SUM(C10:C14)</f>
        <v>99.999999999999957</v>
      </c>
      <c r="D7" s="4">
        <f>SUM(D10:D14)</f>
        <v>114945.00783052147</v>
      </c>
      <c r="E7" s="42">
        <f>+D7/$B7*100</f>
        <v>35.275203974562949</v>
      </c>
      <c r="F7" s="4">
        <f>SUM(F10:F14)</f>
        <v>353.06761856517005</v>
      </c>
      <c r="G7" s="42">
        <f>+F7/$D7*100</f>
        <v>0.30716220323873833</v>
      </c>
      <c r="H7" s="4">
        <f>SUM(H10:H14)</f>
        <v>103686.97678965837</v>
      </c>
      <c r="I7" s="42">
        <f>+H7/$D7*100</f>
        <v>90.205724238618259</v>
      </c>
      <c r="J7" s="4">
        <f>SUM(J10:J14)</f>
        <v>10904.963422297922</v>
      </c>
      <c r="K7" s="42">
        <f>+J7/$D7*100</f>
        <v>9.4871135581429886</v>
      </c>
      <c r="L7" s="4">
        <f>SUM(L10:L14)</f>
        <v>15015.417673694088</v>
      </c>
      <c r="M7" s="42">
        <f>+L7/$B7*100</f>
        <v>4.6080463275428309</v>
      </c>
      <c r="N7" s="4">
        <f>SUM(N10:N14)</f>
        <v>4378.250241535643</v>
      </c>
      <c r="O7" s="42">
        <f>+N7/$B7*100</f>
        <v>1.3436309521990366</v>
      </c>
      <c r="P7" s="4">
        <f>SUM(P10:P14)</f>
        <v>145789.36026442397</v>
      </c>
      <c r="Q7" s="42">
        <f>+P7/$B7*100</f>
        <v>44.740954981109134</v>
      </c>
      <c r="R7" s="4">
        <f>SUM(R10:R14)</f>
        <v>45724.106229481229</v>
      </c>
      <c r="S7" s="42">
        <f>+R7/$B7*100</f>
        <v>14.032163764586322</v>
      </c>
    </row>
    <row r="8" spans="1:19" s="5" customFormat="1" x14ac:dyDescent="0.2">
      <c r="A8" s="115"/>
    </row>
    <row r="9" spans="1:19" x14ac:dyDescent="0.2">
      <c r="A9" s="117" t="s">
        <v>16</v>
      </c>
      <c r="B9" s="4"/>
      <c r="C9" s="42"/>
      <c r="D9" s="4"/>
      <c r="E9" s="42"/>
      <c r="F9" s="4"/>
      <c r="G9" s="67"/>
      <c r="H9" s="4"/>
      <c r="I9" s="67"/>
      <c r="J9" s="4"/>
      <c r="K9" s="67"/>
      <c r="L9" s="4"/>
      <c r="M9" s="42"/>
      <c r="N9" s="4"/>
      <c r="O9" s="42"/>
      <c r="P9" s="4"/>
      <c r="Q9" s="42"/>
      <c r="R9" s="4"/>
      <c r="S9" s="42"/>
    </row>
    <row r="10" spans="1:19" x14ac:dyDescent="0.2">
      <c r="A10" s="119" t="s">
        <v>24</v>
      </c>
      <c r="B10" s="147">
        <f>[1]Sheet1!C326</f>
        <v>35508.796109209943</v>
      </c>
      <c r="C10" s="143">
        <f>+B10/$B$7*100</f>
        <v>10.897211190679904</v>
      </c>
      <c r="D10" s="147">
        <f>+F10+H10+J10</f>
        <v>16099.488458375956</v>
      </c>
      <c r="E10" s="143">
        <f t="shared" ref="E10:E14" si="0">+D10/$B10*100</f>
        <v>45.339437611066231</v>
      </c>
      <c r="F10" s="147">
        <f>[1]Sheet1!E326</f>
        <v>0</v>
      </c>
      <c r="G10" s="143">
        <f>IFERROR((F10/$D10*100),0)</f>
        <v>0</v>
      </c>
      <c r="H10" s="147">
        <f>[1]Sheet1!G326</f>
        <v>14055.530446814448</v>
      </c>
      <c r="I10" s="143">
        <f>+H10/$D10*100</f>
        <v>87.304205243253463</v>
      </c>
      <c r="J10" s="147">
        <f>[1]Sheet1!I326</f>
        <v>2043.9580115615083</v>
      </c>
      <c r="K10" s="143">
        <f>+J10/$D10*100</f>
        <v>12.695794756746537</v>
      </c>
      <c r="L10" s="147">
        <f>[1]Sheet1!K326</f>
        <v>2124.156829010275</v>
      </c>
      <c r="M10" s="143">
        <f t="shared" ref="M10:M14" si="1">+L10/$B10*100</f>
        <v>5.9820581426564639</v>
      </c>
      <c r="N10" s="147">
        <f>[1]Sheet1!M326</f>
        <v>664.46613640618079</v>
      </c>
      <c r="O10" s="143">
        <f t="shared" ref="O10:O14" si="2">+N10/$B10*100</f>
        <v>1.8712719360086605</v>
      </c>
      <c r="P10" s="147">
        <f>[1]Sheet1!O326</f>
        <v>12822.180600609528</v>
      </c>
      <c r="Q10" s="143">
        <f>+P10/$B10*100</f>
        <v>36.10987137151583</v>
      </c>
      <c r="R10" s="147">
        <f>[1]Sheet1!Q326</f>
        <v>3798.5040848080212</v>
      </c>
      <c r="S10" s="143">
        <f>+R10/$B10*100</f>
        <v>10.697360938752865</v>
      </c>
    </row>
    <row r="11" spans="1:19" x14ac:dyDescent="0.2">
      <c r="A11" s="119" t="s">
        <v>25</v>
      </c>
      <c r="B11" s="147">
        <f>[1]Sheet1!C327</f>
        <v>235968.58896997449</v>
      </c>
      <c r="C11" s="143">
        <f t="shared" ref="C11:C14" si="3">+B11/$B$7*100</f>
        <v>72.415847061218912</v>
      </c>
      <c r="D11" s="147">
        <f t="shared" ref="D11:D14" si="4">+F11+H11+J11</f>
        <v>77046.169645474991</v>
      </c>
      <c r="E11" s="143">
        <f t="shared" si="0"/>
        <v>32.651027826114017</v>
      </c>
      <c r="F11" s="147">
        <f>[1]Sheet1!E327</f>
        <v>353.06761856517005</v>
      </c>
      <c r="G11" s="143">
        <f t="shared" ref="G11:G14" si="5">IFERROR((F11/$D11*100),0)</f>
        <v>0.4582546026490314</v>
      </c>
      <c r="H11" s="147">
        <f>[1]Sheet1!G327</f>
        <v>68572.639376143517</v>
      </c>
      <c r="I11" s="143">
        <f t="shared" ref="I11:K14" si="6">+H11/$D11*100</f>
        <v>89.002009693250045</v>
      </c>
      <c r="J11" s="147">
        <f>[1]Sheet1!I327</f>
        <v>8120.4626507663061</v>
      </c>
      <c r="K11" s="143">
        <f t="shared" si="6"/>
        <v>10.539735704100938</v>
      </c>
      <c r="L11" s="147">
        <f>[1]Sheet1!K327</f>
        <v>10859.145718141208</v>
      </c>
      <c r="M11" s="143">
        <f t="shared" si="1"/>
        <v>4.6019454392393584</v>
      </c>
      <c r="N11" s="147">
        <f>[1]Sheet1!M327</f>
        <v>3713.7841051294618</v>
      </c>
      <c r="O11" s="143">
        <f t="shared" si="2"/>
        <v>1.5738468078910355</v>
      </c>
      <c r="P11" s="147">
        <f>[1]Sheet1!O327</f>
        <v>110386.280102865</v>
      </c>
      <c r="Q11" s="143">
        <f>+P11/$B11*100</f>
        <v>46.780073816058184</v>
      </c>
      <c r="R11" s="147">
        <f>[1]Sheet1!Q327</f>
        <v>33963.209398364721</v>
      </c>
      <c r="S11" s="143">
        <f>+R11/$B11*100</f>
        <v>14.393106110697779</v>
      </c>
    </row>
    <row r="12" spans="1:19" x14ac:dyDescent="0.2">
      <c r="A12" s="119" t="s">
        <v>26</v>
      </c>
      <c r="B12" s="147">
        <f>[1]Sheet1!C328</f>
        <v>47955.628604444304</v>
      </c>
      <c r="C12" s="143">
        <f t="shared" si="3"/>
        <v>14.716990434629157</v>
      </c>
      <c r="D12" s="147">
        <f t="shared" si="4"/>
        <v>18518.013055057272</v>
      </c>
      <c r="E12" s="143">
        <f t="shared" si="0"/>
        <v>38.614889625992951</v>
      </c>
      <c r="F12" s="147">
        <f>[1]Sheet1!E328</f>
        <v>0</v>
      </c>
      <c r="G12" s="143">
        <f t="shared" si="5"/>
        <v>0</v>
      </c>
      <c r="H12" s="147">
        <f>[1]Sheet1!G328</f>
        <v>17777.470295087165</v>
      </c>
      <c r="I12" s="143">
        <f t="shared" si="6"/>
        <v>96.000959942255434</v>
      </c>
      <c r="J12" s="147">
        <f>[1]Sheet1!I328</f>
        <v>740.542759970107</v>
      </c>
      <c r="K12" s="143">
        <f t="shared" si="6"/>
        <v>3.9990400577445575</v>
      </c>
      <c r="L12" s="147">
        <f>[1]Sheet1!K328</f>
        <v>2032.1151265426051</v>
      </c>
      <c r="M12" s="143">
        <f t="shared" si="1"/>
        <v>4.2374903336253595</v>
      </c>
      <c r="N12" s="147">
        <f>[1]Sheet1!M328</f>
        <v>0</v>
      </c>
      <c r="O12" s="143">
        <f t="shared" si="2"/>
        <v>0</v>
      </c>
      <c r="P12" s="147">
        <f>[1]Sheet1!O328</f>
        <v>20855.378150796634</v>
      </c>
      <c r="Q12" s="143">
        <f>+P12/$B12*100</f>
        <v>43.488905802527327</v>
      </c>
      <c r="R12" s="147">
        <f>[1]Sheet1!Q328</f>
        <v>6550.1222720478063</v>
      </c>
      <c r="S12" s="143">
        <f>+R12/$B12*100</f>
        <v>13.658714237854388</v>
      </c>
    </row>
    <row r="13" spans="1:19" x14ac:dyDescent="0.2">
      <c r="A13" s="119" t="s">
        <v>27</v>
      </c>
      <c r="B13" s="147">
        <f>[1]Sheet1!C329</f>
        <v>3535.2531178250647</v>
      </c>
      <c r="C13" s="143">
        <f t="shared" si="3"/>
        <v>1.0849255412367307</v>
      </c>
      <c r="D13" s="147">
        <f t="shared" si="4"/>
        <v>2296.5815157472416</v>
      </c>
      <c r="E13" s="143">
        <f t="shared" si="0"/>
        <v>64.962293765265926</v>
      </c>
      <c r="F13" s="147">
        <f>[1]Sheet1!E329</f>
        <v>0</v>
      </c>
      <c r="G13" s="143">
        <f t="shared" si="5"/>
        <v>0</v>
      </c>
      <c r="H13" s="147">
        <f>[1]Sheet1!G329</f>
        <v>2296.5815157472416</v>
      </c>
      <c r="I13" s="143">
        <f t="shared" si="6"/>
        <v>100</v>
      </c>
      <c r="J13" s="147">
        <f>[1]Sheet1!I329</f>
        <v>0</v>
      </c>
      <c r="K13" s="143">
        <f t="shared" si="6"/>
        <v>0</v>
      </c>
      <c r="L13" s="147">
        <f>[1]Sheet1!K329</f>
        <v>0</v>
      </c>
      <c r="M13" s="143">
        <f t="shared" si="1"/>
        <v>0</v>
      </c>
      <c r="N13" s="147">
        <f>[1]Sheet1!M329</f>
        <v>0</v>
      </c>
      <c r="O13" s="143">
        <f t="shared" si="2"/>
        <v>0</v>
      </c>
      <c r="P13" s="147">
        <f>[1]Sheet1!O329</f>
        <v>1238.6716020778231</v>
      </c>
      <c r="Q13" s="143">
        <f>+P13/$B13*100</f>
        <v>35.03770623473406</v>
      </c>
      <c r="R13" s="147">
        <f>[1]Sheet1!Q329</f>
        <v>0</v>
      </c>
      <c r="S13" s="143">
        <f>+R13/$B13*100</f>
        <v>0</v>
      </c>
    </row>
    <row r="14" spans="1:19" x14ac:dyDescent="0.2">
      <c r="A14" s="119" t="s">
        <v>28</v>
      </c>
      <c r="B14" s="147">
        <f>[1]Sheet1!C330</f>
        <v>2883.8754382016878</v>
      </c>
      <c r="C14" s="143">
        <f t="shared" si="3"/>
        <v>0.88502577223527179</v>
      </c>
      <c r="D14" s="147">
        <f t="shared" si="4"/>
        <v>984.75515586599818</v>
      </c>
      <c r="E14" s="143">
        <f t="shared" si="0"/>
        <v>34.146937930164789</v>
      </c>
      <c r="F14" s="147">
        <f>[1]Sheet1!E330</f>
        <v>0</v>
      </c>
      <c r="G14" s="143">
        <f t="shared" si="5"/>
        <v>0</v>
      </c>
      <c r="H14" s="147">
        <f>[1]Sheet1!G330</f>
        <v>984.75515586599818</v>
      </c>
      <c r="I14" s="143">
        <f t="shared" si="6"/>
        <v>100</v>
      </c>
      <c r="J14" s="147">
        <f>[1]Sheet1!I330</f>
        <v>0</v>
      </c>
      <c r="K14" s="143">
        <f t="shared" si="6"/>
        <v>0</v>
      </c>
      <c r="L14" s="147">
        <f>[1]Sheet1!K330</f>
        <v>0</v>
      </c>
      <c r="M14" s="143">
        <f t="shared" si="1"/>
        <v>0</v>
      </c>
      <c r="N14" s="147">
        <f>[1]Sheet1!M330</f>
        <v>0</v>
      </c>
      <c r="O14" s="143">
        <f t="shared" si="2"/>
        <v>0</v>
      </c>
      <c r="P14" s="147">
        <f>[1]Sheet1!O330</f>
        <v>486.84980807500961</v>
      </c>
      <c r="Q14" s="143">
        <f>+P14/$B14*100</f>
        <v>16.881790441635612</v>
      </c>
      <c r="R14" s="147">
        <f>[1]Sheet1!Q330</f>
        <v>1412.2704742606802</v>
      </c>
      <c r="S14" s="143">
        <f>+R14/$B14*100</f>
        <v>48.971271628199609</v>
      </c>
    </row>
    <row r="15" spans="1:19" x14ac:dyDescent="0.2">
      <c r="A15" s="119"/>
      <c r="B15" s="147"/>
      <c r="C15" s="143"/>
      <c r="D15" s="147"/>
      <c r="E15" s="143"/>
      <c r="F15" s="147"/>
      <c r="G15" s="143"/>
      <c r="H15" s="147"/>
      <c r="I15" s="143"/>
      <c r="J15" s="147"/>
      <c r="K15" s="143"/>
      <c r="L15" s="147"/>
      <c r="M15" s="143"/>
      <c r="N15" s="147"/>
      <c r="O15" s="143"/>
      <c r="P15" s="147"/>
      <c r="Q15" s="143"/>
      <c r="R15" s="147"/>
      <c r="S15" s="143"/>
    </row>
    <row r="16" spans="1:19" x14ac:dyDescent="0.2">
      <c r="A16" s="117" t="s">
        <v>17</v>
      </c>
      <c r="J16" s="34"/>
      <c r="N16" s="34"/>
      <c r="R16" s="34"/>
      <c r="S16" s="28"/>
    </row>
    <row r="17" spans="1:19" x14ac:dyDescent="0.2">
      <c r="A17" s="119" t="s">
        <v>76</v>
      </c>
      <c r="B17" s="147">
        <f>[1]Sheet1!C332</f>
        <v>199433.03720298028</v>
      </c>
      <c r="C17" s="143">
        <f t="shared" ref="C17:C21" si="7">+B17/$B$7*100</f>
        <v>61.203537233860693</v>
      </c>
      <c r="D17" s="147">
        <f>+F17+H17+J17</f>
        <v>61217.341680855716</v>
      </c>
      <c r="E17" s="143">
        <f t="shared" ref="E17:E21" si="8">+D17/$B17*100</f>
        <v>30.695687404363962</v>
      </c>
      <c r="F17" s="147">
        <f>[1]Sheet1!E332</f>
        <v>0</v>
      </c>
      <c r="G17" s="143">
        <f t="shared" ref="G17:G21" si="9">IFERROR((F17/$D17*100),0)</f>
        <v>0</v>
      </c>
      <c r="H17" s="147">
        <f>[1]Sheet1!G332</f>
        <v>54015.754077375605</v>
      </c>
      <c r="I17" s="143">
        <f t="shared" ref="I17:K21" si="10">+H17/$D17*100</f>
        <v>88.236033441268759</v>
      </c>
      <c r="J17" s="147">
        <f>[1]Sheet1!I332</f>
        <v>7201.587603480114</v>
      </c>
      <c r="K17" s="143">
        <f t="shared" si="10"/>
        <v>11.763966558731251</v>
      </c>
      <c r="L17" s="147">
        <f>[1]Sheet1!K332</f>
        <v>10546.236740035061</v>
      </c>
      <c r="M17" s="143">
        <f t="shared" ref="M17:M21" si="11">+L17/$B17*100</f>
        <v>5.2881091758639984</v>
      </c>
      <c r="N17" s="147">
        <f>[1]Sheet1!M332</f>
        <v>3713.7841051294618</v>
      </c>
      <c r="O17" s="143">
        <f t="shared" ref="O17:O21" si="12">+N17/$B17*100</f>
        <v>1.862170960847185</v>
      </c>
      <c r="P17" s="147">
        <f>[1]Sheet1!O332</f>
        <v>97350.01433019033</v>
      </c>
      <c r="Q17" s="143">
        <f>+P17/$B17*100</f>
        <v>48.813384028799994</v>
      </c>
      <c r="R17" s="147">
        <f>[1]Sheet1!Q332</f>
        <v>26605.66034677027</v>
      </c>
      <c r="S17" s="143">
        <f>+R17/$B17*100</f>
        <v>13.340648430125137</v>
      </c>
    </row>
    <row r="18" spans="1:19" x14ac:dyDescent="0.2">
      <c r="A18" s="119" t="s">
        <v>77</v>
      </c>
      <c r="B18" s="147">
        <f>[1]Sheet1!C333</f>
        <v>8015.7714004955878</v>
      </c>
      <c r="C18" s="143">
        <f t="shared" si="7"/>
        <v>2.4599412928211479</v>
      </c>
      <c r="D18" s="147">
        <f t="shared" ref="D18:D21" si="13">+F18+H18+J18</f>
        <v>2858.9484713611273</v>
      </c>
      <c r="E18" s="143">
        <f t="shared" si="8"/>
        <v>35.666541977287032</v>
      </c>
      <c r="F18" s="147">
        <f>[1]Sheet1!E333</f>
        <v>0</v>
      </c>
      <c r="G18" s="143">
        <f t="shared" si="9"/>
        <v>0</v>
      </c>
      <c r="H18" s="147">
        <f>[1]Sheet1!G333</f>
        <v>2858.9484713611273</v>
      </c>
      <c r="I18" s="143">
        <f t="shared" si="10"/>
        <v>100</v>
      </c>
      <c r="J18" s="147">
        <f>[1]Sheet1!I333</f>
        <v>0</v>
      </c>
      <c r="K18" s="143">
        <f t="shared" si="10"/>
        <v>0</v>
      </c>
      <c r="L18" s="147">
        <f>[1]Sheet1!K333</f>
        <v>706.1352371303401</v>
      </c>
      <c r="M18" s="143">
        <f t="shared" si="11"/>
        <v>8.8093235429179302</v>
      </c>
      <c r="N18" s="147">
        <f>[1]Sheet1!M333</f>
        <v>0</v>
      </c>
      <c r="O18" s="143">
        <f t="shared" si="12"/>
        <v>0</v>
      </c>
      <c r="P18" s="147">
        <f>[1]Sheet1!O333</f>
        <v>2326.4121064136443</v>
      </c>
      <c r="Q18" s="143">
        <f>+P18/$B18*100</f>
        <v>29.022934789155912</v>
      </c>
      <c r="R18" s="147">
        <f>[1]Sheet1!Q333</f>
        <v>2124.2755855904761</v>
      </c>
      <c r="S18" s="143">
        <f>+R18/$B18*100</f>
        <v>26.501199690639126</v>
      </c>
    </row>
    <row r="19" spans="1:19" x14ac:dyDescent="0.2">
      <c r="A19" s="119" t="s">
        <v>78</v>
      </c>
      <c r="B19" s="147">
        <f>[1]Sheet1!C334</f>
        <v>51469.033647254852</v>
      </c>
      <c r="C19" s="143">
        <f t="shared" si="7"/>
        <v>15.795211071345591</v>
      </c>
      <c r="D19" s="147">
        <f t="shared" si="13"/>
        <v>21687.182520497354</v>
      </c>
      <c r="E19" s="143">
        <f t="shared" si="8"/>
        <v>42.136370131079893</v>
      </c>
      <c r="F19" s="147">
        <f>[1]Sheet1!E334</f>
        <v>353.06761856517005</v>
      </c>
      <c r="G19" s="143">
        <f t="shared" si="9"/>
        <v>1.6280013239685369</v>
      </c>
      <c r="H19" s="147">
        <f>[1]Sheet1!G334</f>
        <v>19643.224508935848</v>
      </c>
      <c r="I19" s="143">
        <f t="shared" si="10"/>
        <v>90.575271778020564</v>
      </c>
      <c r="J19" s="147">
        <f>[1]Sheet1!I334</f>
        <v>1690.8903929963383</v>
      </c>
      <c r="K19" s="143">
        <f t="shared" si="10"/>
        <v>7.7967268980109123</v>
      </c>
      <c r="L19" s="147">
        <f>[1]Sheet1!K334</f>
        <v>1291.5723665724981</v>
      </c>
      <c r="M19" s="143">
        <f t="shared" si="11"/>
        <v>2.5094163908814431</v>
      </c>
      <c r="N19" s="147">
        <f>[1]Sheet1!M334</f>
        <v>0</v>
      </c>
      <c r="O19" s="143">
        <f t="shared" si="12"/>
        <v>0</v>
      </c>
      <c r="P19" s="147">
        <f>[1]Sheet1!O334</f>
        <v>21067.776962656106</v>
      </c>
      <c r="Q19" s="143">
        <f>+P19/$B19*100</f>
        <v>40.932917270304678</v>
      </c>
      <c r="R19" s="147">
        <f>[1]Sheet1!Q334</f>
        <v>7422.5017975289438</v>
      </c>
      <c r="S19" s="143">
        <f>+R19/$B19*100</f>
        <v>14.421296207734086</v>
      </c>
    </row>
    <row r="20" spans="1:19" x14ac:dyDescent="0.2">
      <c r="A20" s="119" t="s">
        <v>79</v>
      </c>
      <c r="B20" s="147">
        <f>[1]Sheet1!C335</f>
        <v>36962.925363931579</v>
      </c>
      <c r="C20" s="143">
        <f t="shared" si="7"/>
        <v>11.343465508582213</v>
      </c>
      <c r="D20" s="147">
        <f t="shared" si="13"/>
        <v>15852.30074122368</v>
      </c>
      <c r="E20" s="143">
        <f t="shared" si="8"/>
        <v>42.887029598291363</v>
      </c>
      <c r="F20" s="147">
        <f>[1]Sheet1!E335</f>
        <v>0</v>
      </c>
      <c r="G20" s="143">
        <f t="shared" si="9"/>
        <v>0</v>
      </c>
      <c r="H20" s="147">
        <f>[1]Sheet1!G335</f>
        <v>14263.496457680414</v>
      </c>
      <c r="I20" s="143">
        <f t="shared" si="10"/>
        <v>89.97745305568418</v>
      </c>
      <c r="J20" s="147">
        <f>[1]Sheet1!I335</f>
        <v>1588.8042835432652</v>
      </c>
      <c r="K20" s="143">
        <f t="shared" si="10"/>
        <v>10.022546944315803</v>
      </c>
      <c r="L20" s="147">
        <f>[1]Sheet1!K335</f>
        <v>706.1352371303401</v>
      </c>
      <c r="M20" s="143">
        <f t="shared" si="11"/>
        <v>1.910387855338384</v>
      </c>
      <c r="N20" s="147">
        <f>[1]Sheet1!M335</f>
        <v>208.00639502262402</v>
      </c>
      <c r="O20" s="143">
        <f t="shared" si="12"/>
        <v>0.56274332449237541</v>
      </c>
      <c r="P20" s="147">
        <f>[1]Sheet1!O335</f>
        <v>16428.271274090854</v>
      </c>
      <c r="Q20" s="143">
        <f>+P20/$B20*100</f>
        <v>44.44526809591094</v>
      </c>
      <c r="R20" s="147">
        <f>[1]Sheet1!Q335</f>
        <v>3768.2117164641008</v>
      </c>
      <c r="S20" s="143">
        <f>+R20/$B20*100</f>
        <v>10.194571125966998</v>
      </c>
    </row>
    <row r="21" spans="1:19" x14ac:dyDescent="0.2">
      <c r="A21" s="119" t="s">
        <v>80</v>
      </c>
      <c r="B21" s="147">
        <f>[1]Sheet1!C336</f>
        <v>29971.374624993601</v>
      </c>
      <c r="C21" s="143">
        <f t="shared" si="7"/>
        <v>9.1978448933904673</v>
      </c>
      <c r="D21" s="147">
        <f t="shared" si="13"/>
        <v>13329.234416583611</v>
      </c>
      <c r="E21" s="143">
        <f t="shared" si="8"/>
        <v>44.473216805572051</v>
      </c>
      <c r="F21" s="147">
        <f>[1]Sheet1!E336</f>
        <v>0</v>
      </c>
      <c r="G21" s="143">
        <f t="shared" si="9"/>
        <v>0</v>
      </c>
      <c r="H21" s="147">
        <f>[1]Sheet1!G336</f>
        <v>12905.553274305406</v>
      </c>
      <c r="I21" s="143">
        <f t="shared" si="10"/>
        <v>96.82141427604364</v>
      </c>
      <c r="J21" s="147">
        <f>[1]Sheet1!I336</f>
        <v>423.68114227820405</v>
      </c>
      <c r="K21" s="143">
        <f t="shared" si="10"/>
        <v>3.1785857239563571</v>
      </c>
      <c r="L21" s="147">
        <f>[1]Sheet1!K336</f>
        <v>1765.3380928258503</v>
      </c>
      <c r="M21" s="143">
        <f t="shared" si="11"/>
        <v>5.8900805015253024</v>
      </c>
      <c r="N21" s="147">
        <f>[1]Sheet1!M336</f>
        <v>456.45974138355683</v>
      </c>
      <c r="O21" s="143">
        <f t="shared" si="12"/>
        <v>1.5229856724786586</v>
      </c>
      <c r="P21" s="147">
        <f>[1]Sheet1!O336</f>
        <v>8616.8855910731272</v>
      </c>
      <c r="Q21" s="143">
        <f>+P21/$B21*100</f>
        <v>28.750384988639695</v>
      </c>
      <c r="R21" s="147">
        <f>[1]Sheet1!Q336</f>
        <v>5803.4567831274644</v>
      </c>
      <c r="S21" s="143">
        <f>+R21/$B21*100</f>
        <v>19.363332031784321</v>
      </c>
    </row>
    <row r="22" spans="1:19" x14ac:dyDescent="0.2">
      <c r="A22" s="119"/>
      <c r="B22" s="147"/>
      <c r="C22" s="143"/>
      <c r="D22" s="147"/>
      <c r="E22" s="143"/>
      <c r="F22" s="147"/>
      <c r="G22" s="143"/>
      <c r="H22" s="147"/>
      <c r="I22" s="143"/>
      <c r="J22" s="147"/>
      <c r="K22" s="143"/>
      <c r="L22" s="147"/>
      <c r="M22" s="143"/>
      <c r="N22" s="147"/>
      <c r="O22" s="143"/>
      <c r="P22" s="147"/>
      <c r="Q22" s="143"/>
      <c r="R22" s="147"/>
      <c r="S22" s="143"/>
    </row>
    <row r="23" spans="1:19" x14ac:dyDescent="0.2">
      <c r="A23" s="117" t="s">
        <v>72</v>
      </c>
      <c r="J23" s="34"/>
      <c r="N23" s="34"/>
      <c r="R23" s="34"/>
      <c r="S23" s="28"/>
    </row>
    <row r="24" spans="1:19" x14ac:dyDescent="0.2">
      <c r="A24" s="142" t="s">
        <v>87</v>
      </c>
      <c r="B24" s="147">
        <f>[1]Sheet1!C338</f>
        <v>101706.20188971946</v>
      </c>
      <c r="C24" s="143">
        <f t="shared" ref="C24:C25" si="14">+B24/$B$7*100</f>
        <v>31.212377856616108</v>
      </c>
      <c r="D24" s="147">
        <f>+F24+H24+J24</f>
        <v>28842.061680242405</v>
      </c>
      <c r="E24" s="143">
        <f t="shared" ref="E24:E25" si="15">+D24/$B24*100</f>
        <v>28.35821330887569</v>
      </c>
      <c r="F24" s="147">
        <f>[1]Sheet1!E338</f>
        <v>0</v>
      </c>
      <c r="G24" s="143">
        <f t="shared" ref="G24:G25" si="16">IFERROR((F24/$D24*100),0)</f>
        <v>0</v>
      </c>
      <c r="H24" s="147">
        <f>[1]Sheet1!G338</f>
        <v>25838.05198533873</v>
      </c>
      <c r="I24" s="143">
        <f t="shared" ref="I24:K25" si="17">+H24/$D24*100</f>
        <v>89.58462218059293</v>
      </c>
      <c r="J24" s="147">
        <f>[1]Sheet1!I338</f>
        <v>3004.0096949036733</v>
      </c>
      <c r="K24" s="143">
        <f t="shared" si="17"/>
        <v>10.41537781940707</v>
      </c>
      <c r="L24" s="147">
        <f>[1]Sheet1!K338</f>
        <v>4525.3585930394356</v>
      </c>
      <c r="M24" s="143">
        <f t="shared" ref="M24:M25" si="18">+L24/$B24*100</f>
        <v>4.4494421273801024</v>
      </c>
      <c r="N24" s="147">
        <f>[1]Sheet1!M338</f>
        <v>2521.0225542408393</v>
      </c>
      <c r="O24" s="143">
        <f t="shared" ref="O24:O25" si="19">+N24/$B24*100</f>
        <v>2.4787304091587226</v>
      </c>
      <c r="P24" s="147">
        <f>[1]Sheet1!O338</f>
        <v>50908.89528808085</v>
      </c>
      <c r="Q24" s="143">
        <f>+P24/$B24*100</f>
        <v>50.054858349033246</v>
      </c>
      <c r="R24" s="147">
        <f>[1]Sheet1!Q338</f>
        <v>14908.863774116082</v>
      </c>
      <c r="S24" s="143">
        <f>+R24/$B24*100</f>
        <v>14.658755805552385</v>
      </c>
    </row>
    <row r="25" spans="1:19" x14ac:dyDescent="0.2">
      <c r="A25" s="142" t="s">
        <v>88</v>
      </c>
      <c r="B25" s="147">
        <f>[1]Sheet1!C339</f>
        <v>224145.94034993596</v>
      </c>
      <c r="C25" s="143">
        <f t="shared" si="14"/>
        <v>68.787622143383857</v>
      </c>
      <c r="D25" s="147">
        <f>+F25+H25+J25</f>
        <v>86102.946150279022</v>
      </c>
      <c r="E25" s="143">
        <f t="shared" si="15"/>
        <v>38.413787916861381</v>
      </c>
      <c r="F25" s="147">
        <f>[1]Sheet1!E339</f>
        <v>353.06761856517005</v>
      </c>
      <c r="G25" s="143">
        <f t="shared" si="16"/>
        <v>0.41005288942023727</v>
      </c>
      <c r="H25" s="147">
        <f>[1]Sheet1!G339</f>
        <v>77848.924804319613</v>
      </c>
      <c r="I25" s="143">
        <f t="shared" si="17"/>
        <v>90.413775933342251</v>
      </c>
      <c r="J25" s="147">
        <f>[1]Sheet1!I339</f>
        <v>7900.9537273942469</v>
      </c>
      <c r="K25" s="143">
        <f t="shared" si="17"/>
        <v>9.1761711772375207</v>
      </c>
      <c r="L25" s="147">
        <f>[1]Sheet1!K339</f>
        <v>10490.059080654653</v>
      </c>
      <c r="M25" s="143">
        <f t="shared" si="18"/>
        <v>4.6800129702450128</v>
      </c>
      <c r="N25" s="147">
        <f>[1]Sheet1!M339</f>
        <v>1857.227687294803</v>
      </c>
      <c r="O25" s="143">
        <f t="shared" si="19"/>
        <v>0.8285796675127397</v>
      </c>
      <c r="P25" s="147">
        <f>[1]Sheet1!O339</f>
        <v>94880.464976343123</v>
      </c>
      <c r="Q25" s="143">
        <f>+P25/$B25*100</f>
        <v>42.32977176754396</v>
      </c>
      <c r="R25" s="147">
        <f>[1]Sheet1!Q339</f>
        <v>30815.242455365162</v>
      </c>
      <c r="S25" s="143">
        <f>+R25/$B25*100</f>
        <v>13.74784767783726</v>
      </c>
    </row>
    <row r="26" spans="1:19" x14ac:dyDescent="0.2">
      <c r="A26" s="23"/>
      <c r="B26" s="139"/>
      <c r="C26" s="140"/>
      <c r="D26" s="33"/>
      <c r="E26" s="143"/>
      <c r="F26" s="33"/>
      <c r="G26" s="143"/>
      <c r="H26" s="33"/>
      <c r="I26" s="143"/>
      <c r="J26" s="33"/>
      <c r="K26" s="143"/>
      <c r="L26" s="33"/>
      <c r="M26" s="143"/>
      <c r="N26" s="33"/>
      <c r="O26" s="143"/>
      <c r="P26" s="33"/>
      <c r="Q26" s="143"/>
      <c r="R26" s="33"/>
      <c r="S26" s="143"/>
    </row>
    <row r="27" spans="1:19" x14ac:dyDescent="0.2">
      <c r="A27" s="117" t="s">
        <v>75</v>
      </c>
      <c r="J27" s="34"/>
      <c r="N27" s="34"/>
      <c r="R27" s="34"/>
      <c r="S27" s="28"/>
    </row>
    <row r="28" spans="1:19" x14ac:dyDescent="0.2">
      <c r="A28" s="119" t="s">
        <v>67</v>
      </c>
      <c r="B28" s="147">
        <f>[1]Sheet1!C341</f>
        <v>124810.58296525356</v>
      </c>
      <c r="C28" s="143">
        <f t="shared" ref="C28:C30" si="20">+B28/$B$7*100</f>
        <v>38.302827198680411</v>
      </c>
      <c r="D28" s="147">
        <f>+F28+H28+J28</f>
        <v>32871.071151978809</v>
      </c>
      <c r="E28" s="143">
        <f t="shared" ref="E28:E30" si="21">+D28/$B28*100</f>
        <v>26.336765978514737</v>
      </c>
      <c r="F28" s="147">
        <f>[1]Sheet1!E341</f>
        <v>0</v>
      </c>
      <c r="G28" s="143">
        <f t="shared" ref="G28:G30" si="22">IFERROR((F28/$D28*100),0)</f>
        <v>0</v>
      </c>
      <c r="H28" s="147">
        <f>[1]Sheet1!G341</f>
        <v>32164.935914848469</v>
      </c>
      <c r="I28" s="143">
        <f t="shared" ref="I28:K30" si="23">+H28/$D28*100</f>
        <v>97.85180338704042</v>
      </c>
      <c r="J28" s="147">
        <f>[1]Sheet1!I341</f>
        <v>706.1352371303401</v>
      </c>
      <c r="K28" s="143">
        <f t="shared" si="23"/>
        <v>2.1481966129595733</v>
      </c>
      <c r="L28" s="147">
        <f>[1]Sheet1!K341</f>
        <v>6109.883606060228</v>
      </c>
      <c r="M28" s="143">
        <f t="shared" ref="M28:M30" si="24">+L28/$B28*100</f>
        <v>4.8953249483348529</v>
      </c>
      <c r="N28" s="147">
        <f>[1]Sheet1!M341</f>
        <v>1430.4920847220526</v>
      </c>
      <c r="O28" s="143">
        <f t="shared" ref="O28:O30" si="25">+N28/$B28*100</f>
        <v>1.1461304408138948</v>
      </c>
      <c r="P28" s="147">
        <f>[1]Sheet1!O341</f>
        <v>66434.749533712631</v>
      </c>
      <c r="Q28" s="143">
        <f>+P28/$B28*100</f>
        <v>53.228458641369883</v>
      </c>
      <c r="R28" s="147">
        <f>[1]Sheet1!Q341</f>
        <v>17964.386588779929</v>
      </c>
      <c r="S28" s="143">
        <f>+R28/$B28*100</f>
        <v>14.393319990966708</v>
      </c>
    </row>
    <row r="29" spans="1:19" x14ac:dyDescent="0.2">
      <c r="A29" s="119" t="s">
        <v>68</v>
      </c>
      <c r="B29" s="147">
        <f>[1]Sheet1!C342</f>
        <v>21988.429338169903</v>
      </c>
      <c r="C29" s="143">
        <f t="shared" si="20"/>
        <v>6.7479775296361257</v>
      </c>
      <c r="D29" s="147">
        <f t="shared" ref="D29:D30" si="26">+F29+H29+J29</f>
        <v>8533.3106615358702</v>
      </c>
      <c r="E29" s="143">
        <f t="shared" si="21"/>
        <v>38.808186479799275</v>
      </c>
      <c r="F29" s="147">
        <f>[1]Sheet1!E342</f>
        <v>0</v>
      </c>
      <c r="G29" s="143">
        <f t="shared" si="22"/>
        <v>0</v>
      </c>
      <c r="H29" s="147">
        <f>[1]Sheet1!G342</f>
        <v>8533.3106615358702</v>
      </c>
      <c r="I29" s="143">
        <f t="shared" si="23"/>
        <v>100</v>
      </c>
      <c r="J29" s="147">
        <f>[1]Sheet1!I342</f>
        <v>0</v>
      </c>
      <c r="K29" s="143">
        <f t="shared" si="23"/>
        <v>0</v>
      </c>
      <c r="L29" s="147">
        <f>[1]Sheet1!K342</f>
        <v>2006.2783332748077</v>
      </c>
      <c r="M29" s="143">
        <f t="shared" si="24"/>
        <v>9.1242457677142585</v>
      </c>
      <c r="N29" s="147">
        <f>[1]Sheet1!M342</f>
        <v>1267.2092507181342</v>
      </c>
      <c r="O29" s="143">
        <f t="shared" si="25"/>
        <v>5.7630730746119037</v>
      </c>
      <c r="P29" s="147">
        <f>[1]Sheet1!O342</f>
        <v>6951.1698979366993</v>
      </c>
      <c r="Q29" s="143">
        <f>+P29/$B29*100</f>
        <v>31.612853246730559</v>
      </c>
      <c r="R29" s="147">
        <f>[1]Sheet1!Q342</f>
        <v>3230.4611947043973</v>
      </c>
      <c r="S29" s="143">
        <f>+R29/$B29*100</f>
        <v>14.691641431144026</v>
      </c>
    </row>
    <row r="30" spans="1:19" x14ac:dyDescent="0.2">
      <c r="A30" s="119" t="s">
        <v>69</v>
      </c>
      <c r="B30" s="147">
        <f>[1]Sheet1!C343</f>
        <v>179053.12993623241</v>
      </c>
      <c r="C30" s="143">
        <f t="shared" si="20"/>
        <v>54.949195271683557</v>
      </c>
      <c r="D30" s="147">
        <f t="shared" si="26"/>
        <v>73540.626017006754</v>
      </c>
      <c r="E30" s="143">
        <f t="shared" si="21"/>
        <v>41.071957827934845</v>
      </c>
      <c r="F30" s="147">
        <f>[1]Sheet1!E343</f>
        <v>353.06761856517005</v>
      </c>
      <c r="G30" s="143">
        <f t="shared" si="22"/>
        <v>0.480098739550464</v>
      </c>
      <c r="H30" s="147">
        <f>[1]Sheet1!G343</f>
        <v>62988.730213274008</v>
      </c>
      <c r="I30" s="143">
        <f t="shared" si="23"/>
        <v>85.651610034849924</v>
      </c>
      <c r="J30" s="147">
        <f>[1]Sheet1!I343</f>
        <v>10198.828185167578</v>
      </c>
      <c r="K30" s="143">
        <f t="shared" si="23"/>
        <v>13.868291225599618</v>
      </c>
      <c r="L30" s="147">
        <f>[1]Sheet1!K343</f>
        <v>6899.2557343590533</v>
      </c>
      <c r="M30" s="143">
        <f t="shared" si="24"/>
        <v>3.8531891270575045</v>
      </c>
      <c r="N30" s="147">
        <f>[1]Sheet1!M343</f>
        <v>1680.5489060954558</v>
      </c>
      <c r="O30" s="143">
        <f t="shared" si="25"/>
        <v>0.93857555391182645</v>
      </c>
      <c r="P30" s="147">
        <f>[1]Sheet1!O343</f>
        <v>72403.440832774664</v>
      </c>
      <c r="Q30" s="143">
        <f>+P30/$B30*100</f>
        <v>40.436847352827769</v>
      </c>
      <c r="R30" s="147">
        <f>[1]Sheet1!Q343</f>
        <v>24529.258445996922</v>
      </c>
      <c r="S30" s="143">
        <f>+R30/$B30*100</f>
        <v>13.699430138268301</v>
      </c>
    </row>
    <row r="31" spans="1:19" x14ac:dyDescent="0.2">
      <c r="A31" s="118"/>
      <c r="B31" s="141"/>
      <c r="C31" s="140"/>
      <c r="D31" s="141"/>
      <c r="E31" s="143"/>
      <c r="F31" s="141"/>
      <c r="G31" s="143"/>
      <c r="H31" s="141"/>
      <c r="I31" s="143"/>
      <c r="J31" s="141"/>
      <c r="K31" s="143"/>
      <c r="L31" s="141"/>
      <c r="M31" s="143"/>
      <c r="N31" s="141"/>
      <c r="O31" s="143"/>
      <c r="P31" s="141"/>
      <c r="Q31" s="143"/>
      <c r="R31" s="141"/>
      <c r="S31" s="143"/>
    </row>
    <row r="32" spans="1:19" x14ac:dyDescent="0.2">
      <c r="A32" s="117" t="s">
        <v>18</v>
      </c>
      <c r="J32" s="34"/>
      <c r="N32" s="34"/>
      <c r="R32" s="34"/>
      <c r="S32" s="28"/>
    </row>
    <row r="33" spans="1:19" x14ac:dyDescent="0.2">
      <c r="A33" s="119" t="s">
        <v>41</v>
      </c>
      <c r="B33" s="147">
        <f>[1]Sheet1!C345</f>
        <v>153378.46746808261</v>
      </c>
      <c r="C33" s="143">
        <f t="shared" ref="C33:C36" si="27">+B33/$B$7*100</f>
        <v>47.069958298839985</v>
      </c>
      <c r="D33" s="147">
        <f t="shared" ref="D33" si="28">+F33+H33+J33</f>
        <v>49972.388110071981</v>
      </c>
      <c r="E33" s="143">
        <f t="shared" ref="E33:E36" si="29">+D33/$B33*100</f>
        <v>32.581097552347764</v>
      </c>
      <c r="F33" s="147">
        <f>[1]Sheet1!E345</f>
        <v>353.06761856517005</v>
      </c>
      <c r="G33" s="143">
        <f t="shared" ref="G33:G36" si="30">IFERROR((F33/$D33*100),0)</f>
        <v>0.70652540716582035</v>
      </c>
      <c r="H33" s="147">
        <f>[1]Sheet1!G345</f>
        <v>42191.337989085696</v>
      </c>
      <c r="I33" s="143">
        <f t="shared" ref="I33:K36" si="31">+H33/$D33*100</f>
        <v>84.429301029505922</v>
      </c>
      <c r="J33" s="147">
        <f>[1]Sheet1!I345</f>
        <v>7427.9825024211195</v>
      </c>
      <c r="K33" s="143">
        <f t="shared" si="31"/>
        <v>14.86417356332827</v>
      </c>
      <c r="L33" s="147">
        <f>[1]Sheet1!K345</f>
        <v>6244.2227836898883</v>
      </c>
      <c r="M33" s="143">
        <f t="shared" ref="M33:M36" si="32">+L33/$B33*100</f>
        <v>4.0711208599012005</v>
      </c>
      <c r="N33" s="147">
        <f>[1]Sheet1!M345</f>
        <v>1430.4920847220526</v>
      </c>
      <c r="O33" s="143">
        <f t="shared" ref="O33:O36" si="33">+N33/$B33*100</f>
        <v>0.93265509059785834</v>
      </c>
      <c r="P33" s="147">
        <f>[1]Sheet1!O345</f>
        <v>73970.231586847716</v>
      </c>
      <c r="Q33" s="143">
        <f>+P33/$B33*100</f>
        <v>48.227259541656721</v>
      </c>
      <c r="R33" s="147">
        <f>[1]Sheet1!Q345</f>
        <v>21761.132902751237</v>
      </c>
      <c r="S33" s="143">
        <f>+R33/$B33*100</f>
        <v>14.187866955496625</v>
      </c>
    </row>
    <row r="34" spans="1:19" x14ac:dyDescent="0.2">
      <c r="A34" s="119" t="s">
        <v>42</v>
      </c>
      <c r="B34" s="147">
        <f>[1]Sheet1!C346</f>
        <v>41769.188093984885</v>
      </c>
      <c r="C34" s="143">
        <f t="shared" si="27"/>
        <v>12.818448209944485</v>
      </c>
      <c r="D34" s="147">
        <f t="shared" ref="D34:D36" si="34">+F34+H34+J34</f>
        <v>16495.341963325136</v>
      </c>
      <c r="E34" s="143">
        <f t="shared" si="29"/>
        <v>39.491650941859227</v>
      </c>
      <c r="F34" s="147">
        <f>[1]Sheet1!E346</f>
        <v>0</v>
      </c>
      <c r="G34" s="143">
        <f t="shared" si="30"/>
        <v>0</v>
      </c>
      <c r="H34" s="147">
        <f>[1]Sheet1!G346</f>
        <v>15612.672916912212</v>
      </c>
      <c r="I34" s="143">
        <f t="shared" si="31"/>
        <v>94.648980006747337</v>
      </c>
      <c r="J34" s="147">
        <f>[1]Sheet1!I346</f>
        <v>882.66904641292513</v>
      </c>
      <c r="K34" s="143">
        <f t="shared" si="31"/>
        <v>5.3510199932526676</v>
      </c>
      <c r="L34" s="147">
        <f>[1]Sheet1!K346</f>
        <v>864.28054249454362</v>
      </c>
      <c r="M34" s="143">
        <f t="shared" si="32"/>
        <v>2.0691820500552351</v>
      </c>
      <c r="N34" s="147">
        <f>[1]Sheet1!M346</f>
        <v>1059.2028556955102</v>
      </c>
      <c r="O34" s="143">
        <f t="shared" si="33"/>
        <v>2.5358473650773314</v>
      </c>
      <c r="P34" s="147">
        <f>[1]Sheet1!O346</f>
        <v>16609.42074742863</v>
      </c>
      <c r="Q34" s="143">
        <f>+P34/$B34*100</f>
        <v>39.764768015255072</v>
      </c>
      <c r="R34" s="147">
        <f>[1]Sheet1!Q346</f>
        <v>6740.9419850410923</v>
      </c>
      <c r="S34" s="143">
        <f>+R34/$B34*100</f>
        <v>16.138551627753198</v>
      </c>
    </row>
    <row r="35" spans="1:19" x14ac:dyDescent="0.2">
      <c r="A35" s="119" t="s">
        <v>43</v>
      </c>
      <c r="B35" s="147">
        <f>[1]Sheet1!C347</f>
        <v>41796.667384534579</v>
      </c>
      <c r="C35" s="143">
        <f t="shared" si="27"/>
        <v>12.826881264998482</v>
      </c>
      <c r="D35" s="147">
        <f t="shared" si="34"/>
        <v>14390.758395705316</v>
      </c>
      <c r="E35" s="143">
        <f t="shared" si="29"/>
        <v>34.430396718734855</v>
      </c>
      <c r="F35" s="147">
        <f>[1]Sheet1!E347</f>
        <v>0</v>
      </c>
      <c r="G35" s="143">
        <f t="shared" si="30"/>
        <v>0</v>
      </c>
      <c r="H35" s="147">
        <f>[1]Sheet1!G347</f>
        <v>13967.077253427111</v>
      </c>
      <c r="I35" s="143">
        <f t="shared" si="31"/>
        <v>97.055880373861015</v>
      </c>
      <c r="J35" s="147">
        <f>[1]Sheet1!I347</f>
        <v>423.68114227820405</v>
      </c>
      <c r="K35" s="143">
        <f t="shared" si="31"/>
        <v>2.9441196261389857</v>
      </c>
      <c r="L35" s="147">
        <f>[1]Sheet1!K347</f>
        <v>817.80664031914603</v>
      </c>
      <c r="M35" s="143">
        <f t="shared" si="32"/>
        <v>1.9566312136688375</v>
      </c>
      <c r="N35" s="147">
        <f>[1]Sheet1!M347</f>
        <v>353.06761856517005</v>
      </c>
      <c r="O35" s="143">
        <f t="shared" si="33"/>
        <v>0.84472672262815518</v>
      </c>
      <c r="P35" s="147">
        <f>[1]Sheet1!O347</f>
        <v>19496.565124029708</v>
      </c>
      <c r="Q35" s="143">
        <f>+P35/$B35*100</f>
        <v>46.646219289827265</v>
      </c>
      <c r="R35" s="147">
        <f>[1]Sheet1!Q347</f>
        <v>6738.469605915242</v>
      </c>
      <c r="S35" s="143">
        <f>+R35/$B35*100</f>
        <v>16.122026055140896</v>
      </c>
    </row>
    <row r="36" spans="1:19" x14ac:dyDescent="0.2">
      <c r="A36" s="119" t="s">
        <v>44</v>
      </c>
      <c r="B36" s="147">
        <f>[1]Sheet1!C348</f>
        <v>88907.819293054039</v>
      </c>
      <c r="C36" s="143">
        <f t="shared" si="27"/>
        <v>27.284712226217223</v>
      </c>
      <c r="D36" s="147">
        <f t="shared" si="34"/>
        <v>34086.519361419036</v>
      </c>
      <c r="E36" s="143">
        <f t="shared" si="29"/>
        <v>38.3391693019312</v>
      </c>
      <c r="F36" s="147">
        <f>[1]Sheet1!E348</f>
        <v>0</v>
      </c>
      <c r="G36" s="143">
        <f t="shared" si="30"/>
        <v>0</v>
      </c>
      <c r="H36" s="147">
        <f>[1]Sheet1!G348</f>
        <v>31915.888630233363</v>
      </c>
      <c r="I36" s="143">
        <f t="shared" si="31"/>
        <v>93.631996543353409</v>
      </c>
      <c r="J36" s="147">
        <f>[1]Sheet1!I348</f>
        <v>2170.6307311856726</v>
      </c>
      <c r="K36" s="143">
        <f t="shared" si="31"/>
        <v>6.3680034566465888</v>
      </c>
      <c r="L36" s="147">
        <f>[1]Sheet1!K348</f>
        <v>7089.1077071905102</v>
      </c>
      <c r="M36" s="143">
        <f t="shared" si="32"/>
        <v>7.9735480676043853</v>
      </c>
      <c r="N36" s="147">
        <f>[1]Sheet1!M348</f>
        <v>1535.4876825529097</v>
      </c>
      <c r="O36" s="143">
        <f t="shared" si="33"/>
        <v>1.7270558368906821</v>
      </c>
      <c r="P36" s="147">
        <f>[1]Sheet1!O348</f>
        <v>35713.142806117976</v>
      </c>
      <c r="Q36" s="143">
        <f>+P36/$B36*100</f>
        <v>40.168731040856919</v>
      </c>
      <c r="R36" s="147">
        <f>[1]Sheet1!Q348</f>
        <v>10483.561735773665</v>
      </c>
      <c r="S36" s="143">
        <f>+R36/$B36*100</f>
        <v>11.791495752716878</v>
      </c>
    </row>
    <row r="37" spans="1:19" x14ac:dyDescent="0.2">
      <c r="A37" s="108"/>
      <c r="B37" s="103"/>
      <c r="C37" s="109"/>
      <c r="D37" s="105"/>
      <c r="E37" s="106"/>
      <c r="F37" s="105"/>
      <c r="G37" s="106"/>
      <c r="H37" s="105"/>
      <c r="I37" s="106"/>
      <c r="J37" s="106"/>
      <c r="K37" s="106"/>
      <c r="L37" s="105"/>
      <c r="M37" s="106"/>
      <c r="N37" s="105"/>
      <c r="O37" s="106"/>
      <c r="P37" s="105"/>
      <c r="Q37" s="106"/>
      <c r="R37" s="105"/>
      <c r="S37" s="106"/>
    </row>
    <row r="38" spans="1:19" x14ac:dyDescent="0.2">
      <c r="A38" s="40" t="str">
        <f>'C01'!A39</f>
        <v>Fuente: Instituto Nacional de Estadística (INE).  LXXIV Encuesta Permanente de Hogares de Propósitos Múltiples, Junio 2022.</v>
      </c>
      <c r="B38" s="62"/>
      <c r="C38" s="63"/>
      <c r="D38" s="62"/>
      <c r="E38" s="63"/>
      <c r="F38" s="62"/>
      <c r="G38" s="63"/>
      <c r="H38" s="62"/>
      <c r="I38" s="63"/>
      <c r="J38" s="63"/>
      <c r="K38" s="63"/>
      <c r="L38" s="62"/>
      <c r="M38" s="63"/>
      <c r="N38" s="63"/>
      <c r="O38" s="63"/>
      <c r="P38" s="62"/>
      <c r="Q38" s="63"/>
    </row>
    <row r="39" spans="1:19" x14ac:dyDescent="0.2">
      <c r="A39" s="40" t="s">
        <v>31</v>
      </c>
      <c r="B39" s="62"/>
      <c r="C39" s="63"/>
      <c r="E39" s="63"/>
      <c r="F39" s="62"/>
      <c r="G39" s="63"/>
      <c r="H39" s="62"/>
      <c r="I39" s="63"/>
      <c r="J39" s="63"/>
      <c r="K39" s="63"/>
      <c r="L39" s="62"/>
      <c r="M39" s="63"/>
      <c r="N39" s="63"/>
      <c r="O39" s="63"/>
      <c r="P39" s="62"/>
      <c r="Q39" s="63"/>
    </row>
    <row r="40" spans="1:19" x14ac:dyDescent="0.2">
      <c r="A40" s="40" t="s">
        <v>32</v>
      </c>
      <c r="B40" s="62"/>
      <c r="C40" s="63"/>
      <c r="D40" s="62"/>
      <c r="E40" s="63"/>
      <c r="F40" s="62"/>
      <c r="G40" s="63"/>
      <c r="H40" s="62"/>
      <c r="I40" s="63"/>
      <c r="J40" s="63"/>
      <c r="K40" s="63"/>
      <c r="L40" s="62"/>
      <c r="M40" s="63"/>
      <c r="N40" s="63"/>
      <c r="O40" s="63"/>
      <c r="P40" s="62"/>
      <c r="Q40" s="63"/>
    </row>
    <row r="41" spans="1:19" x14ac:dyDescent="0.2">
      <c r="A41" s="19" t="s">
        <v>45</v>
      </c>
      <c r="B41" s="62"/>
      <c r="C41" s="63"/>
      <c r="D41" s="62"/>
      <c r="E41" s="63"/>
      <c r="F41" s="33"/>
      <c r="G41" s="63"/>
      <c r="H41" s="33"/>
      <c r="I41" s="63"/>
      <c r="J41" s="63"/>
      <c r="K41" s="63"/>
      <c r="L41" s="62"/>
      <c r="M41" s="63"/>
      <c r="N41" s="63"/>
      <c r="O41" s="63"/>
      <c r="P41" s="62"/>
      <c r="Q41" s="63"/>
    </row>
    <row r="42" spans="1:19" x14ac:dyDescent="0.2">
      <c r="A42" s="64"/>
      <c r="B42" s="62"/>
      <c r="C42" s="63"/>
      <c r="D42" s="62"/>
      <c r="E42" s="63"/>
      <c r="F42" s="37"/>
      <c r="G42" s="63"/>
      <c r="H42" s="33"/>
      <c r="I42" s="63"/>
      <c r="J42" s="63"/>
      <c r="K42" s="63"/>
      <c r="L42" s="62"/>
      <c r="M42" s="63"/>
      <c r="N42" s="63"/>
      <c r="O42" s="63"/>
      <c r="P42" s="62"/>
      <c r="Q42" s="63"/>
    </row>
  </sheetData>
  <mergeCells count="12">
    <mergeCell ref="A1:S1"/>
    <mergeCell ref="R3:S4"/>
    <mergeCell ref="B3:C4"/>
    <mergeCell ref="D4:E4"/>
    <mergeCell ref="F4:G4"/>
    <mergeCell ref="L3:M4"/>
    <mergeCell ref="D3:K3"/>
    <mergeCell ref="J4:K4"/>
    <mergeCell ref="P3:Q4"/>
    <mergeCell ref="A3:A5"/>
    <mergeCell ref="H4:I4"/>
    <mergeCell ref="N3:O4"/>
  </mergeCells>
  <phoneticPr fontId="0" type="noConversion"/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1" max="21" man="1"/>
  </rowBreaks>
  <ignoredErrors>
    <ignoredError sqref="F26:G26 F31:G31 I26 I31 M2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36"/>
  <sheetViews>
    <sheetView topLeftCell="A22" workbookViewId="0">
      <selection activeCell="K10" sqref="K10"/>
    </sheetView>
  </sheetViews>
  <sheetFormatPr baseColWidth="10" defaultRowHeight="11.25" x14ac:dyDescent="0.2"/>
  <cols>
    <col min="1" max="1" width="23" customWidth="1"/>
    <col min="2" max="2" width="10.5" style="34" bestFit="1" customWidth="1"/>
    <col min="3" max="3" width="7.6640625" style="28" bestFit="1" customWidth="1"/>
    <col min="4" max="4" width="10.5" style="28" bestFit="1" customWidth="1"/>
    <col min="5" max="5" width="7" style="28" bestFit="1" customWidth="1"/>
    <col min="6" max="6" width="9" style="34" bestFit="1" customWidth="1"/>
    <col min="7" max="7" width="7.6640625" style="28" bestFit="1" customWidth="1"/>
    <col min="8" max="8" width="9" style="34" bestFit="1" customWidth="1"/>
    <col min="9" max="9" width="7.6640625" style="28" bestFit="1" customWidth="1"/>
    <col min="10" max="10" width="8" style="28" bestFit="1" customWidth="1"/>
    <col min="11" max="11" width="7.6640625" style="28" bestFit="1" customWidth="1"/>
    <col min="12" max="12" width="9" style="34" bestFit="1" customWidth="1"/>
    <col min="13" max="13" width="7.6640625" style="28" bestFit="1" customWidth="1"/>
  </cols>
  <sheetData>
    <row r="1" spans="1:16" ht="22.5" customHeight="1" x14ac:dyDescent="0.2">
      <c r="A1" s="179" t="s">
        <v>135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x14ac:dyDescent="0.2">
      <c r="G2" s="89"/>
    </row>
    <row r="3" spans="1:16" ht="13.5" customHeight="1" x14ac:dyDescent="0.2">
      <c r="A3" s="181" t="s">
        <v>11</v>
      </c>
      <c r="B3" s="185" t="s">
        <v>73</v>
      </c>
      <c r="C3" s="186"/>
      <c r="D3" s="185" t="s">
        <v>0</v>
      </c>
      <c r="E3" s="186"/>
      <c r="F3" s="184" t="s">
        <v>74</v>
      </c>
      <c r="G3" s="184"/>
      <c r="H3" s="184"/>
      <c r="I3" s="184"/>
      <c r="J3" s="184"/>
      <c r="K3" s="184"/>
      <c r="L3" s="184"/>
      <c r="M3" s="184"/>
      <c r="N3" s="184"/>
      <c r="O3" s="184"/>
    </row>
    <row r="4" spans="1:16" ht="33" customHeight="1" x14ac:dyDescent="0.2">
      <c r="A4" s="179"/>
      <c r="B4" s="186"/>
      <c r="C4" s="186"/>
      <c r="D4" s="186"/>
      <c r="E4" s="186"/>
      <c r="F4" s="166" t="s">
        <v>137</v>
      </c>
      <c r="G4" s="166"/>
      <c r="H4" s="166" t="s">
        <v>63</v>
      </c>
      <c r="I4" s="166"/>
      <c r="J4" s="166" t="s">
        <v>65</v>
      </c>
      <c r="K4" s="166"/>
      <c r="L4" s="166" t="s">
        <v>64</v>
      </c>
      <c r="M4" s="166"/>
      <c r="N4" s="166" t="s">
        <v>66</v>
      </c>
      <c r="O4" s="166"/>
    </row>
    <row r="5" spans="1:16" x14ac:dyDescent="0.2">
      <c r="A5" s="182"/>
      <c r="B5" s="53" t="s">
        <v>3</v>
      </c>
      <c r="C5" s="54" t="s">
        <v>39</v>
      </c>
      <c r="D5" s="53" t="s">
        <v>3</v>
      </c>
      <c r="E5" s="54" t="s">
        <v>39</v>
      </c>
      <c r="F5" s="53" t="s">
        <v>3</v>
      </c>
      <c r="G5" s="54" t="s">
        <v>39</v>
      </c>
      <c r="H5" s="53" t="s">
        <v>3</v>
      </c>
      <c r="I5" s="54" t="s">
        <v>39</v>
      </c>
      <c r="J5" s="53" t="s">
        <v>3</v>
      </c>
      <c r="K5" s="54" t="s">
        <v>39</v>
      </c>
      <c r="L5" s="53" t="s">
        <v>3</v>
      </c>
      <c r="M5" s="54" t="s">
        <v>39</v>
      </c>
      <c r="N5" s="53" t="s">
        <v>3</v>
      </c>
      <c r="O5" s="54" t="s">
        <v>39</v>
      </c>
    </row>
    <row r="6" spans="1:16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62"/>
      <c r="M6" s="63"/>
    </row>
    <row r="7" spans="1:16" s="5" customFormat="1" x14ac:dyDescent="0.2">
      <c r="A7" s="121" t="s">
        <v>33</v>
      </c>
      <c r="B7" s="4">
        <f>[1]Sheet1!C356</f>
        <v>2493468.1284970758</v>
      </c>
      <c r="C7" s="42">
        <f>+C10+C14</f>
        <v>100.00000000000054</v>
      </c>
      <c r="D7" s="4">
        <f>[1]Sheet1!E356</f>
        <v>528837.32204703707</v>
      </c>
      <c r="E7" s="42">
        <f>+D7/$B7*100</f>
        <v>21.208906422469127</v>
      </c>
      <c r="F7" s="4">
        <f>[1]Sheet1!G356</f>
        <v>187843.7774330242</v>
      </c>
      <c r="G7" s="42">
        <f>+F7/$D7*100</f>
        <v>35.520143832873536</v>
      </c>
      <c r="H7" s="4">
        <f>[1]Sheet1!I356</f>
        <v>173156.85949057777</v>
      </c>
      <c r="I7" s="42">
        <f>+H7/$D7*100</f>
        <v>32.742934787642781</v>
      </c>
      <c r="J7" s="4">
        <f>[1]Sheet1!K356</f>
        <v>12355.084439786402</v>
      </c>
      <c r="K7" s="42">
        <f>+J7/$D7*100</f>
        <v>2.3362731646779435</v>
      </c>
      <c r="L7" s="4">
        <f>[1]Sheet1!M356</f>
        <v>54418.147672081221</v>
      </c>
      <c r="M7" s="42">
        <f>+L7/$D7*100</f>
        <v>10.290148861173046</v>
      </c>
      <c r="N7" s="4">
        <f>[1]Sheet1!O356</f>
        <v>101063.45301156897</v>
      </c>
      <c r="O7" s="42">
        <f>+N7/$D7*100</f>
        <v>19.110499353632978</v>
      </c>
      <c r="P7" s="55"/>
    </row>
    <row r="8" spans="1:16" s="5" customFormat="1" x14ac:dyDescent="0.2">
      <c r="A8" s="120"/>
      <c r="B8" s="4"/>
      <c r="C8" s="148"/>
      <c r="E8" s="148"/>
      <c r="G8" s="148"/>
      <c r="I8" s="148"/>
      <c r="K8" s="148"/>
      <c r="M8" s="148"/>
      <c r="O8" s="148"/>
    </row>
    <row r="9" spans="1:16" s="5" customFormat="1" x14ac:dyDescent="0.2">
      <c r="A9" s="122" t="s">
        <v>21</v>
      </c>
      <c r="C9" s="148"/>
      <c r="E9" s="148"/>
      <c r="G9" s="148"/>
      <c r="I9" s="148"/>
      <c r="K9" s="148"/>
      <c r="M9" s="148"/>
      <c r="O9" s="148"/>
    </row>
    <row r="10" spans="1:16" x14ac:dyDescent="0.2">
      <c r="A10" s="124" t="s">
        <v>19</v>
      </c>
      <c r="B10" s="36">
        <f>+B11+B12+B13</f>
        <v>1266669.1180918058</v>
      </c>
      <c r="C10" s="12">
        <f>+B10/B7*100</f>
        <v>50.799491022782142</v>
      </c>
      <c r="D10" s="36">
        <f t="shared" ref="D10:L10" si="0">+D11+D12+D13</f>
        <v>182129.9644391661</v>
      </c>
      <c r="E10" s="12">
        <f>+D10/D$7*100</f>
        <v>34.439695695865936</v>
      </c>
      <c r="F10" s="36">
        <f t="shared" si="0"/>
        <v>55829.272939946677</v>
      </c>
      <c r="G10" s="12">
        <f>+F10/F$7*100</f>
        <v>29.721119167683174</v>
      </c>
      <c r="H10" s="36">
        <f t="shared" si="0"/>
        <v>44403.186646105867</v>
      </c>
      <c r="I10" s="12">
        <f>+H10/H$7*100</f>
        <v>25.643331010240484</v>
      </c>
      <c r="J10" s="36">
        <f t="shared" si="0"/>
        <v>4975.9712117743447</v>
      </c>
      <c r="K10" s="12">
        <f>+J10/J$7*100</f>
        <v>40.27468396533574</v>
      </c>
      <c r="L10" s="36">
        <f t="shared" si="0"/>
        <v>28994.757223827888</v>
      </c>
      <c r="M10" s="12">
        <f>+L10/L$7*100</f>
        <v>53.281411558783006</v>
      </c>
      <c r="N10" s="36">
        <f t="shared" ref="N10" si="1">+N11+N12+N13</f>
        <v>47926.776417511035</v>
      </c>
      <c r="O10" s="12">
        <f>+N10/N$7*100</f>
        <v>47.422460829657922</v>
      </c>
    </row>
    <row r="11" spans="1:16" x14ac:dyDescent="0.2">
      <c r="A11" s="125" t="s">
        <v>1</v>
      </c>
      <c r="B11" s="147">
        <f>[1]Sheet1!C357</f>
        <v>236140.53608207474</v>
      </c>
      <c r="C11" s="143">
        <f>+B11/$B$10*100</f>
        <v>18.6426378214551</v>
      </c>
      <c r="D11" s="147">
        <f>[1]Sheet1!E357</f>
        <v>23439.44451860592</v>
      </c>
      <c r="E11" s="143">
        <f>+D11/D$10*100</f>
        <v>12.869625594439194</v>
      </c>
      <c r="F11" s="147">
        <f>[1]Sheet1!G357</f>
        <v>5951.9790428919932</v>
      </c>
      <c r="G11" s="143">
        <f>+F11/F$10*100</f>
        <v>10.661036279828147</v>
      </c>
      <c r="H11" s="147">
        <f>[1]Sheet1!I357</f>
        <v>2951.0927881377474</v>
      </c>
      <c r="I11" s="143">
        <f>+H11/H$10*100</f>
        <v>6.6461283773572504</v>
      </c>
      <c r="J11" s="147">
        <f>[1]Sheet1!K357</f>
        <v>464.73902175397603</v>
      </c>
      <c r="K11" s="143">
        <f>+J11/J$10*100</f>
        <v>9.3396645996321617</v>
      </c>
      <c r="L11" s="147">
        <f>[1]Sheet1!M357</f>
        <v>5321.2617990830249</v>
      </c>
      <c r="M11" s="143">
        <f>+L11/L$10*100</f>
        <v>18.352496480674144</v>
      </c>
      <c r="N11" s="147">
        <f>[1]Sheet1!O357</f>
        <v>8750.3718667391477</v>
      </c>
      <c r="O11" s="143">
        <f>+N11/N$10*100</f>
        <v>18.257793494206339</v>
      </c>
    </row>
    <row r="12" spans="1:16" x14ac:dyDescent="0.2">
      <c r="A12" s="125" t="s">
        <v>2</v>
      </c>
      <c r="B12" s="147">
        <f>[1]Sheet1!C358</f>
        <v>139197.87954913927</v>
      </c>
      <c r="C12" s="143">
        <f t="shared" ref="C12:C13" si="2">+B12/$B$10*100</f>
        <v>10.989285012240305</v>
      </c>
      <c r="D12" s="147">
        <f>[1]Sheet1!E358</f>
        <v>21071.047815791844</v>
      </c>
      <c r="E12" s="143">
        <f t="shared" ref="E12:G13" si="3">+D12/D$10*100</f>
        <v>11.56923731944716</v>
      </c>
      <c r="F12" s="147">
        <f>[1]Sheet1!G358</f>
        <v>7134.619349276004</v>
      </c>
      <c r="G12" s="143">
        <f t="shared" si="3"/>
        <v>12.779352073867109</v>
      </c>
      <c r="H12" s="147">
        <f>[1]Sheet1!I358</f>
        <v>4742.5458065158282</v>
      </c>
      <c r="I12" s="143">
        <f t="shared" ref="I12" si="4">+H12/H$10*100</f>
        <v>10.680642910415409</v>
      </c>
      <c r="J12" s="147">
        <f>[1]Sheet1!K358</f>
        <v>416.01279004524804</v>
      </c>
      <c r="K12" s="143">
        <f t="shared" ref="K12" si="5">+J12/J$10*100</f>
        <v>8.3604340206161503</v>
      </c>
      <c r="L12" s="147">
        <f>[1]Sheet1!M358</f>
        <v>2704.0831352941123</v>
      </c>
      <c r="M12" s="143">
        <f t="shared" ref="M12" si="6">+L12/L$10*100</f>
        <v>9.3261106289653526</v>
      </c>
      <c r="N12" s="147">
        <f>[1]Sheet1!O358</f>
        <v>6073.7867346606217</v>
      </c>
      <c r="O12" s="143">
        <f t="shared" ref="O12" si="7">+N12/N$10*100</f>
        <v>12.673054999045249</v>
      </c>
    </row>
    <row r="13" spans="1:16" x14ac:dyDescent="0.2">
      <c r="A13" s="125" t="s">
        <v>29</v>
      </c>
      <c r="B13" s="147">
        <f>[1]Sheet1!C359</f>
        <v>891330.70246059168</v>
      </c>
      <c r="C13" s="143">
        <f t="shared" si="2"/>
        <v>70.368077166304587</v>
      </c>
      <c r="D13" s="147">
        <f>[1]Sheet1!E359</f>
        <v>137619.47210476833</v>
      </c>
      <c r="E13" s="143">
        <f t="shared" si="3"/>
        <v>75.561137086113632</v>
      </c>
      <c r="F13" s="147">
        <f>[1]Sheet1!G359</f>
        <v>42742.674547778683</v>
      </c>
      <c r="G13" s="143">
        <f t="shared" si="3"/>
        <v>76.559611646304745</v>
      </c>
      <c r="H13" s="147">
        <f>[1]Sheet1!I359</f>
        <v>36709.548051452293</v>
      </c>
      <c r="I13" s="143">
        <f t="shared" ref="I13" si="8">+H13/H$10*100</f>
        <v>82.673228712227342</v>
      </c>
      <c r="J13" s="147">
        <f>[1]Sheet1!K359</f>
        <v>4095.2193999751207</v>
      </c>
      <c r="K13" s="143">
        <f t="shared" ref="K13" si="9">+J13/J$10*100</f>
        <v>82.299901379751688</v>
      </c>
      <c r="L13" s="147">
        <f>[1]Sheet1!M359</f>
        <v>20969.412289450749</v>
      </c>
      <c r="M13" s="143">
        <f t="shared" ref="M13" si="10">+L13/L$10*100</f>
        <v>72.321392890360499</v>
      </c>
      <c r="N13" s="147">
        <f>[1]Sheet1!O359</f>
        <v>33102.617816111269</v>
      </c>
      <c r="O13" s="143">
        <f t="shared" ref="O13" si="11">+N13/N$10*100</f>
        <v>69.069151506748412</v>
      </c>
    </row>
    <row r="14" spans="1:16" x14ac:dyDescent="0.2">
      <c r="A14" s="124" t="s">
        <v>20</v>
      </c>
      <c r="B14" s="147">
        <f>[1]Sheet1!C360</f>
        <v>1226799.0104052832</v>
      </c>
      <c r="C14" s="143">
        <f>+B14/B7*100</f>
        <v>49.200508977218391</v>
      </c>
      <c r="D14" s="147">
        <f>[1]Sheet1!E360</f>
        <v>346707.35760787153</v>
      </c>
      <c r="E14" s="12">
        <f>+D14/D$7*100</f>
        <v>65.560304304134164</v>
      </c>
      <c r="F14" s="147">
        <f>[1]Sheet1!G360</f>
        <v>132014.50449307784</v>
      </c>
      <c r="G14" s="12">
        <f>+F14/F$7*100</f>
        <v>70.278880832316986</v>
      </c>
      <c r="H14" s="147">
        <f>[1]Sheet1!I360</f>
        <v>128753.67284447247</v>
      </c>
      <c r="I14" s="12">
        <f>+H14/H$7*100</f>
        <v>74.356668989759839</v>
      </c>
      <c r="J14" s="147">
        <f>[1]Sheet1!K360</f>
        <v>7379.1132280120528</v>
      </c>
      <c r="K14" s="12">
        <f>+J14/J$7*100</f>
        <v>59.725316034664225</v>
      </c>
      <c r="L14" s="147">
        <f>[1]Sheet1!M360</f>
        <v>25423.390448253405</v>
      </c>
      <c r="M14" s="12">
        <f>+L14/L$7*100</f>
        <v>46.718588441217129</v>
      </c>
      <c r="N14" s="147">
        <f>[1]Sheet1!O360</f>
        <v>53136.676594057993</v>
      </c>
      <c r="O14" s="12">
        <f>+N14/N$7*100</f>
        <v>52.577539170342135</v>
      </c>
    </row>
    <row r="15" spans="1:16" x14ac:dyDescent="0.2">
      <c r="C15" s="149"/>
      <c r="D15" s="34"/>
      <c r="E15" s="149"/>
      <c r="G15" s="149"/>
      <c r="I15" s="149"/>
      <c r="J15" s="34"/>
      <c r="K15" s="149"/>
      <c r="M15" s="149"/>
      <c r="N15" s="34"/>
      <c r="O15" s="149"/>
    </row>
    <row r="16" spans="1:16" x14ac:dyDescent="0.2">
      <c r="A16" s="122" t="s">
        <v>14</v>
      </c>
      <c r="C16" s="149"/>
      <c r="E16" s="149"/>
      <c r="G16" s="149"/>
      <c r="I16" s="149"/>
      <c r="K16" s="149"/>
      <c r="M16" s="149"/>
      <c r="N16" s="34"/>
      <c r="O16" s="149"/>
    </row>
    <row r="17" spans="1:15" x14ac:dyDescent="0.2">
      <c r="A17" s="124" t="s">
        <v>24</v>
      </c>
      <c r="B17" s="147">
        <f>[1]Sheet1!C362</f>
        <v>258885.6884707041</v>
      </c>
      <c r="C17" s="12">
        <f>+B17/B$7*100</f>
        <v>10.382554543688755</v>
      </c>
      <c r="D17" s="147">
        <f>[1]Sheet1!E362</f>
        <v>106490.76088305489</v>
      </c>
      <c r="E17" s="12">
        <f>+D17/D$7*100</f>
        <v>20.136771071838826</v>
      </c>
      <c r="F17" s="147">
        <f>[1]Sheet1!G362</f>
        <v>10806.473055710296</v>
      </c>
      <c r="G17" s="12">
        <f>+F17/F$7*100</f>
        <v>5.7529044631586741</v>
      </c>
      <c r="H17" s="147">
        <f>[1]Sheet1!I362</f>
        <v>16950.500564989288</v>
      </c>
      <c r="I17" s="12">
        <f>+H17/H$7*100</f>
        <v>9.7891014048517313</v>
      </c>
      <c r="J17" s="147">
        <f>[1]Sheet1!K362</f>
        <v>9341.6829461635971</v>
      </c>
      <c r="K17" s="12">
        <f>+J17/J$7*100</f>
        <v>75.610029147846916</v>
      </c>
      <c r="L17" s="147">
        <f>[1]Sheet1!M362</f>
        <v>35049.48298737673</v>
      </c>
      <c r="M17" s="12">
        <f>+L17/L$7*100</f>
        <v>64.407710454574286</v>
      </c>
      <c r="N17" s="147">
        <f>[1]Sheet1!O362</f>
        <v>34342.621328815127</v>
      </c>
      <c r="O17" s="12">
        <f>+N17/N$7*100</f>
        <v>33.981246737021586</v>
      </c>
    </row>
    <row r="18" spans="1:15" x14ac:dyDescent="0.2">
      <c r="A18" s="124" t="s">
        <v>25</v>
      </c>
      <c r="B18" s="147">
        <f>[1]Sheet1!C363</f>
        <v>1803804.9200041664</v>
      </c>
      <c r="C18" s="12">
        <f t="shared" ref="C18:E21" si="12">+B18/B$7*100</f>
        <v>72.341206185434586</v>
      </c>
      <c r="D18" s="147">
        <f>[1]Sheet1!E363</f>
        <v>361593.57781717204</v>
      </c>
      <c r="E18" s="12">
        <f t="shared" si="12"/>
        <v>68.375200225563944</v>
      </c>
      <c r="F18" s="147">
        <f>[1]Sheet1!G363</f>
        <v>147736.16918523482</v>
      </c>
      <c r="G18" s="12">
        <f t="shared" ref="G18" si="13">+F18/F$7*100</f>
        <v>78.648423282432248</v>
      </c>
      <c r="H18" s="147">
        <f>[1]Sheet1!I363</f>
        <v>139024.78883871241</v>
      </c>
      <c r="I18" s="12">
        <f t="shared" ref="I18" si="14">+H18/H$7*100</f>
        <v>80.28835198774054</v>
      </c>
      <c r="J18" s="147">
        <f>[1]Sheet1!K363</f>
        <v>2374.3578556858229</v>
      </c>
      <c r="K18" s="12">
        <f t="shared" ref="K18" si="15">+J18/J$7*100</f>
        <v>19.217657857843594</v>
      </c>
      <c r="L18" s="147">
        <f>[1]Sheet1!M363</f>
        <v>18650.022507317721</v>
      </c>
      <c r="M18" s="12">
        <f t="shared" ref="M18" si="16">+L18/L$7*100</f>
        <v>34.27169667681644</v>
      </c>
      <c r="N18" s="147">
        <f>[1]Sheet1!O363</f>
        <v>53808.239430222762</v>
      </c>
      <c r="O18" s="12">
        <f t="shared" ref="O18" si="17">+N18/N$7*100</f>
        <v>53.242035401326739</v>
      </c>
    </row>
    <row r="19" spans="1:15" x14ac:dyDescent="0.2">
      <c r="A19" s="124" t="s">
        <v>26</v>
      </c>
      <c r="B19" s="147">
        <f>[1]Sheet1!C364</f>
        <v>419465.42438143661</v>
      </c>
      <c r="C19" s="12">
        <f t="shared" si="12"/>
        <v>16.822570121811307</v>
      </c>
      <c r="D19" s="147">
        <f>[1]Sheet1!E364</f>
        <v>58469.299723736141</v>
      </c>
      <c r="E19" s="12">
        <f t="shared" si="12"/>
        <v>11.056197678600231</v>
      </c>
      <c r="F19" s="147">
        <f>[1]Sheet1!G364</f>
        <v>27888.864717818695</v>
      </c>
      <c r="G19" s="12">
        <f t="shared" ref="G19" si="18">+F19/F$7*100</f>
        <v>14.846839804295611</v>
      </c>
      <c r="H19" s="147">
        <f>[1]Sheet1!I364</f>
        <v>17181.570086876542</v>
      </c>
      <c r="I19" s="12">
        <f t="shared" ref="I19" si="19">+H19/H$7*100</f>
        <v>9.9225466074079876</v>
      </c>
      <c r="J19" s="147">
        <f>[1]Sheet1!K364</f>
        <v>0</v>
      </c>
      <c r="K19" s="12">
        <f t="shared" ref="K19" si="20">+J19/J$7*100</f>
        <v>0</v>
      </c>
      <c r="L19" s="147">
        <f>[1]Sheet1!M364</f>
        <v>718.64217738682237</v>
      </c>
      <c r="M19" s="12">
        <f t="shared" ref="M19" si="21">+L19/L$7*100</f>
        <v>1.3205928686093735</v>
      </c>
      <c r="N19" s="147">
        <f>[1]Sheet1!O364</f>
        <v>12680.222741654155</v>
      </c>
      <c r="O19" s="12">
        <f t="shared" ref="O19" si="22">+N19/N$7*100</f>
        <v>12.546793488445937</v>
      </c>
    </row>
    <row r="20" spans="1:15" x14ac:dyDescent="0.2">
      <c r="A20" s="124" t="s">
        <v>27</v>
      </c>
      <c r="B20" s="147">
        <f>[1]Sheet1!C365</f>
        <v>7886.4818499782577</v>
      </c>
      <c r="C20" s="12">
        <f t="shared" si="12"/>
        <v>0.31628564888582678</v>
      </c>
      <c r="D20" s="147">
        <f>[1]Sheet1!E365</f>
        <v>0</v>
      </c>
      <c r="E20" s="12">
        <f t="shared" si="12"/>
        <v>0</v>
      </c>
      <c r="F20" s="147">
        <f>[1]Sheet1!G365</f>
        <v>0</v>
      </c>
      <c r="G20" s="12">
        <f t="shared" ref="G20" si="23">+F20/F$7*100</f>
        <v>0</v>
      </c>
      <c r="H20" s="147">
        <f>[1]Sheet1!I365</f>
        <v>0</v>
      </c>
      <c r="I20" s="12">
        <f t="shared" ref="I20" si="24">+H20/H$7*100</f>
        <v>0</v>
      </c>
      <c r="J20" s="147">
        <f>[1]Sheet1!K365</f>
        <v>0</v>
      </c>
      <c r="K20" s="12">
        <f t="shared" ref="K20" si="25">+J20/J$7*100</f>
        <v>0</v>
      </c>
      <c r="L20" s="147">
        <f>[1]Sheet1!M365</f>
        <v>0</v>
      </c>
      <c r="M20" s="12">
        <f t="shared" ref="M20" si="26">+L20/L$7*100</f>
        <v>0</v>
      </c>
      <c r="N20" s="147">
        <f>[1]Sheet1!O365</f>
        <v>0</v>
      </c>
      <c r="O20" s="12">
        <f t="shared" ref="O20" si="27">+N20/N$7*100</f>
        <v>0</v>
      </c>
    </row>
    <row r="21" spans="1:15" x14ac:dyDescent="0.2">
      <c r="A21" s="124" t="s">
        <v>28</v>
      </c>
      <c r="B21" s="147">
        <f>[1]Sheet1!C366</f>
        <v>3425.6137908129886</v>
      </c>
      <c r="C21" s="12">
        <f t="shared" si="12"/>
        <v>0.13738350018043979</v>
      </c>
      <c r="D21" s="147">
        <f>[1]Sheet1!E366</f>
        <v>2283.6836230746476</v>
      </c>
      <c r="E21" s="12">
        <f t="shared" si="12"/>
        <v>0.43183102399711626</v>
      </c>
      <c r="F21" s="147">
        <f>[1]Sheet1!G366</f>
        <v>1412.2704742606802</v>
      </c>
      <c r="G21" s="12">
        <f t="shared" ref="G21" si="28">+F21/F$7*100</f>
        <v>0.75183245011361954</v>
      </c>
      <c r="H21" s="147">
        <f>[1]Sheet1!I366</f>
        <v>0</v>
      </c>
      <c r="I21" s="12">
        <f t="shared" ref="I21" si="29">+H21/H$7*100</f>
        <v>0</v>
      </c>
      <c r="J21" s="147">
        <f>[1]Sheet1!K366</f>
        <v>639.04363793697962</v>
      </c>
      <c r="K21" s="12">
        <f t="shared" ref="K21" si="30">+J21/J$7*100</f>
        <v>5.172312994309471</v>
      </c>
      <c r="L21" s="147">
        <f>[1]Sheet1!M366</f>
        <v>0</v>
      </c>
      <c r="M21" s="12">
        <f t="shared" ref="M21" si="31">+L21/L$7*100</f>
        <v>0</v>
      </c>
      <c r="N21" s="147">
        <f>[1]Sheet1!O366</f>
        <v>232.36951087698802</v>
      </c>
      <c r="O21" s="12">
        <f t="shared" ref="O21" si="32">+N21/N$7*100</f>
        <v>0.22992437320579986</v>
      </c>
    </row>
    <row r="22" spans="1:15" x14ac:dyDescent="0.2">
      <c r="A22" s="124"/>
      <c r="C22" s="149"/>
      <c r="D22" s="34"/>
      <c r="E22" s="149"/>
      <c r="G22" s="149"/>
      <c r="I22" s="149"/>
      <c r="J22" s="34"/>
      <c r="K22" s="149"/>
      <c r="M22" s="149"/>
      <c r="N22" s="34"/>
      <c r="O22" s="149"/>
    </row>
    <row r="23" spans="1:15" x14ac:dyDescent="0.2">
      <c r="A23" s="122" t="s">
        <v>8</v>
      </c>
      <c r="C23" s="149"/>
      <c r="E23" s="149"/>
      <c r="G23" s="149"/>
      <c r="I23" s="149"/>
      <c r="K23" s="149"/>
      <c r="M23" s="149"/>
      <c r="N23" s="34"/>
      <c r="O23" s="149"/>
    </row>
    <row r="24" spans="1:15" x14ac:dyDescent="0.2">
      <c r="A24" s="123" t="s">
        <v>46</v>
      </c>
      <c r="B24" s="147">
        <f>[1]Sheet1!C368</f>
        <v>974223.50750670454</v>
      </c>
      <c r="C24" s="12">
        <f t="shared" ref="C24:E26" si="33">+B24/B$7*100</f>
        <v>39.07102306111738</v>
      </c>
      <c r="D24" s="147">
        <f>[1]Sheet1!E368</f>
        <v>89215.305496522342</v>
      </c>
      <c r="E24" s="12">
        <f t="shared" si="33"/>
        <v>16.870084953759591</v>
      </c>
      <c r="F24" s="147">
        <f>[1]Sheet1!G368</f>
        <v>1129.8163794085442</v>
      </c>
      <c r="G24" s="12">
        <f t="shared" ref="G24" si="34">+F24/F$7*100</f>
        <v>0.6014659600908957</v>
      </c>
      <c r="H24" s="147">
        <f>[1]Sheet1!I368</f>
        <v>12752.975052097001</v>
      </c>
      <c r="I24" s="12">
        <f t="shared" ref="I24" si="35">+H24/H$7*100</f>
        <v>7.3649840321751423</v>
      </c>
      <c r="J24" s="147">
        <f>[1]Sheet1!K368</f>
        <v>3249.6818087887746</v>
      </c>
      <c r="K24" s="12">
        <f t="shared" ref="K24" si="36">+J24/J$7*100</f>
        <v>26.302384452541677</v>
      </c>
      <c r="L24" s="147">
        <f>[1]Sheet1!M368</f>
        <v>38058.735330388328</v>
      </c>
      <c r="M24" s="12">
        <f t="shared" ref="M24" si="37">+L24/L$7*100</f>
        <v>69.93757957313575</v>
      </c>
      <c r="N24" s="147">
        <f>[1]Sheet1!O368</f>
        <v>34024.096925839796</v>
      </c>
      <c r="O24" s="12">
        <f t="shared" ref="O24" si="38">+N24/N$7*100</f>
        <v>33.666074047504566</v>
      </c>
    </row>
    <row r="25" spans="1:15" x14ac:dyDescent="0.2">
      <c r="A25" s="123" t="s">
        <v>47</v>
      </c>
      <c r="B25" s="147">
        <f>[1]Sheet1!C369</f>
        <v>964811.27474820358</v>
      </c>
      <c r="C25" s="12">
        <f t="shared" si="33"/>
        <v>38.693547502038392</v>
      </c>
      <c r="D25" s="147">
        <f>[1]Sheet1!E369</f>
        <v>182754.76391035484</v>
      </c>
      <c r="E25" s="12">
        <f t="shared" si="33"/>
        <v>34.557841568923884</v>
      </c>
      <c r="F25" s="147">
        <f>[1]Sheet1!G369</f>
        <v>64062.278344239734</v>
      </c>
      <c r="G25" s="12">
        <f t="shared" ref="G25" si="39">+F25/F$7*100</f>
        <v>34.10401942490811</v>
      </c>
      <c r="H25" s="147">
        <f>[1]Sheet1!I369</f>
        <v>70880.325380547016</v>
      </c>
      <c r="I25" s="12">
        <f t="shared" ref="I25" si="40">+H25/H$7*100</f>
        <v>40.934171241656145</v>
      </c>
      <c r="J25" s="147">
        <f>[1]Sheet1!K369</f>
        <v>5954.2960144684266</v>
      </c>
      <c r="K25" s="12">
        <f t="shared" ref="K25" si="41">+J25/J$7*100</f>
        <v>48.193082317544778</v>
      </c>
      <c r="L25" s="147">
        <f>[1]Sheet1!M369</f>
        <v>13197.080509001189</v>
      </c>
      <c r="M25" s="12">
        <f t="shared" ref="M25" si="42">+L25/L$7*100</f>
        <v>24.251249029139302</v>
      </c>
      <c r="N25" s="147">
        <f>[1]Sheet1!O369</f>
        <v>28660.783662099304</v>
      </c>
      <c r="O25" s="12">
        <f t="shared" ref="O25" si="43">+N25/N$7*100</f>
        <v>28.359196928308432</v>
      </c>
    </row>
    <row r="26" spans="1:15" x14ac:dyDescent="0.2">
      <c r="A26" s="123" t="s">
        <v>48</v>
      </c>
      <c r="B26" s="147">
        <f>[1]Sheet1!C370</f>
        <v>554433.34624220338</v>
      </c>
      <c r="C26" s="12">
        <f t="shared" si="33"/>
        <v>22.23542943684566</v>
      </c>
      <c r="D26" s="147">
        <f>[1]Sheet1!E370</f>
        <v>256867.25264016064</v>
      </c>
      <c r="E26" s="12">
        <f t="shared" si="33"/>
        <v>48.572073477316671</v>
      </c>
      <c r="F26" s="147">
        <f>[1]Sheet1!G370</f>
        <v>122651.68270937633</v>
      </c>
      <c r="G26" s="12">
        <f t="shared" ref="G26" si="44">+F26/F$7*100</f>
        <v>65.294514615001205</v>
      </c>
      <c r="H26" s="147">
        <f>[1]Sheet1!I370</f>
        <v>89523.559057934341</v>
      </c>
      <c r="I26" s="12">
        <f t="shared" ref="I26" si="45">+H26/H$7*100</f>
        <v>51.700844726169059</v>
      </c>
      <c r="J26" s="147">
        <f>[1]Sheet1!K370</f>
        <v>3151.1066165291968</v>
      </c>
      <c r="K26" s="12">
        <f t="shared" ref="K26" si="46">+J26/J$7*100</f>
        <v>25.504533229913513</v>
      </c>
      <c r="L26" s="147">
        <f>[1]Sheet1!M370</f>
        <v>3162.3318326917652</v>
      </c>
      <c r="M26" s="12">
        <f t="shared" ref="M26" si="47">+L26/L$7*100</f>
        <v>5.8111713977250519</v>
      </c>
      <c r="N26" s="147">
        <f>[1]Sheet1!O370</f>
        <v>38378.572423630001</v>
      </c>
      <c r="O26" s="12">
        <f t="shared" ref="O26" si="48">+N26/N$7*100</f>
        <v>37.974729024187127</v>
      </c>
    </row>
    <row r="27" spans="1:15" x14ac:dyDescent="0.2">
      <c r="A27" s="23"/>
      <c r="B27" s="147"/>
      <c r="C27" s="143"/>
      <c r="D27" s="147"/>
      <c r="E27" s="143"/>
      <c r="F27" s="147"/>
      <c r="G27" s="143"/>
      <c r="H27" s="147"/>
      <c r="I27" s="143"/>
      <c r="J27" s="147"/>
      <c r="K27" s="143"/>
      <c r="L27" s="147"/>
      <c r="M27" s="143"/>
      <c r="N27" s="147"/>
      <c r="O27" s="143"/>
    </row>
    <row r="28" spans="1:15" x14ac:dyDescent="0.2">
      <c r="A28" s="122" t="s">
        <v>7</v>
      </c>
      <c r="B28" s="4"/>
      <c r="C28" s="42"/>
      <c r="D28" s="4"/>
      <c r="E28" s="42"/>
      <c r="F28" s="4"/>
      <c r="G28" s="42"/>
      <c r="H28" s="4"/>
      <c r="I28" s="42"/>
      <c r="J28" s="4"/>
      <c r="K28" s="42"/>
      <c r="L28" s="4"/>
      <c r="M28" s="42"/>
      <c r="N28" s="4"/>
      <c r="O28" s="42"/>
    </row>
    <row r="29" spans="1:15" x14ac:dyDescent="0.2">
      <c r="A29" s="23" t="s">
        <v>22</v>
      </c>
      <c r="B29" s="147">
        <f>[1]Sheet1!C377</f>
        <v>1246972.0967137625</v>
      </c>
      <c r="C29" s="12">
        <f t="shared" ref="C29:E30" si="49">+B29/B$7*100</f>
        <v>50.009546240535585</v>
      </c>
      <c r="D29" s="147">
        <f>[1]Sheet1!E377</f>
        <v>285759.64237297128</v>
      </c>
      <c r="E29" s="12">
        <f t="shared" si="49"/>
        <v>54.035452956846072</v>
      </c>
      <c r="F29" s="147">
        <f>[1]Sheet1!G377</f>
        <v>148251.26731193814</v>
      </c>
      <c r="G29" s="12">
        <f t="shared" ref="G29" si="50">+F29/F$7*100</f>
        <v>78.922639513463366</v>
      </c>
      <c r="H29" s="147">
        <f>[1]Sheet1!I377</f>
        <v>38625.51841535353</v>
      </c>
      <c r="I29" s="12">
        <f t="shared" ref="I29" si="51">+H29/H$7*100</f>
        <v>22.306663755041892</v>
      </c>
      <c r="J29" s="147">
        <f>[1]Sheet1!K377</f>
        <v>6041.9959044701072</v>
      </c>
      <c r="K29" s="12">
        <f t="shared" ref="K29" si="52">+J29/J$7*100</f>
        <v>48.902910651208494</v>
      </c>
      <c r="L29" s="147">
        <f>[1]Sheet1!M377</f>
        <v>29657.180690225112</v>
      </c>
      <c r="M29" s="12">
        <f t="shared" ref="M29" si="53">+L29/L$7*100</f>
        <v>54.498695672143363</v>
      </c>
      <c r="N29" s="147">
        <f>[1]Sheet1!O377</f>
        <v>63183.680050985553</v>
      </c>
      <c r="O29" s="12">
        <f t="shared" ref="O29" si="54">+N29/N$7*100</f>
        <v>62.518821758200538</v>
      </c>
    </row>
    <row r="30" spans="1:15" x14ac:dyDescent="0.2">
      <c r="A30" s="23" t="s">
        <v>23</v>
      </c>
      <c r="B30" s="147">
        <f>[1]Sheet1!C378</f>
        <v>1246496.0317833477</v>
      </c>
      <c r="C30" s="12">
        <f t="shared" si="49"/>
        <v>49.990453759465794</v>
      </c>
      <c r="D30" s="147">
        <f>[1]Sheet1!E378</f>
        <v>243077.67967406588</v>
      </c>
      <c r="E30" s="12">
        <f t="shared" si="49"/>
        <v>45.964547043153942</v>
      </c>
      <c r="F30" s="147">
        <f>[1]Sheet1!G378</f>
        <v>39592.510121086394</v>
      </c>
      <c r="G30" s="12">
        <f t="shared" ref="G30" si="55">+F30/F$7*100</f>
        <v>21.077360486536811</v>
      </c>
      <c r="H30" s="147">
        <f>[1]Sheet1!I378</f>
        <v>134531.34107522471</v>
      </c>
      <c r="I30" s="12">
        <f t="shared" ref="I30" si="56">+H30/H$7*100</f>
        <v>77.693336244958374</v>
      </c>
      <c r="J30" s="147">
        <f>[1]Sheet1!K378</f>
        <v>6313.0885353162903</v>
      </c>
      <c r="K30" s="12">
        <f t="shared" ref="K30" si="57">+J30/J$7*100</f>
        <v>51.097089348791471</v>
      </c>
      <c r="L30" s="147">
        <f>[1]Sheet1!M378</f>
        <v>24760.966981856174</v>
      </c>
      <c r="M30" s="12">
        <f t="shared" ref="M30" si="58">+L30/L$7*100</f>
        <v>45.501304327856758</v>
      </c>
      <c r="N30" s="147">
        <f>[1]Sheet1!O378</f>
        <v>37879.772960583447</v>
      </c>
      <c r="O30" s="12">
        <f t="shared" ref="O30" si="59">+N30/N$7*100</f>
        <v>37.481178241799498</v>
      </c>
    </row>
    <row r="31" spans="1:15" x14ac:dyDescent="0.2">
      <c r="A31" s="108"/>
      <c r="B31" s="103"/>
      <c r="C31" s="109"/>
      <c r="D31" s="109"/>
      <c r="E31" s="109"/>
      <c r="F31" s="105"/>
      <c r="G31" s="106"/>
      <c r="H31" s="105"/>
      <c r="I31" s="106"/>
      <c r="J31" s="106"/>
      <c r="K31" s="106"/>
      <c r="L31" s="105"/>
      <c r="M31" s="106"/>
      <c r="N31" s="105"/>
      <c r="O31" s="106"/>
    </row>
    <row r="32" spans="1:15" x14ac:dyDescent="0.2">
      <c r="A32" s="40" t="str">
        <f>'C01'!A39</f>
        <v>Fuente: Instituto Nacional de Estadística (INE).  LXXIV Encuesta Permanente de Hogares de Propósitos Múltiples, Junio 2022.</v>
      </c>
      <c r="B32" s="62"/>
      <c r="C32" s="63"/>
      <c r="D32" s="63"/>
      <c r="E32" s="63"/>
      <c r="F32" s="62"/>
      <c r="G32" s="63"/>
      <c r="H32" s="62"/>
      <c r="I32" s="63"/>
      <c r="J32" s="63"/>
      <c r="K32" s="63"/>
      <c r="L32" s="62"/>
      <c r="M32" s="63"/>
    </row>
    <row r="33" spans="1:13" x14ac:dyDescent="0.2">
      <c r="A33" s="40" t="s">
        <v>31</v>
      </c>
      <c r="B33" s="62"/>
      <c r="C33" s="63"/>
      <c r="D33" s="63"/>
      <c r="E33" s="63"/>
      <c r="G33" s="63"/>
      <c r="H33" s="62"/>
      <c r="I33" s="63"/>
      <c r="J33" s="63"/>
      <c r="K33" s="63"/>
      <c r="L33" s="62"/>
      <c r="M33" s="63"/>
    </row>
    <row r="34" spans="1:13" x14ac:dyDescent="0.2">
      <c r="A34" s="40" t="s">
        <v>32</v>
      </c>
      <c r="B34" s="62"/>
      <c r="C34" s="63"/>
      <c r="D34" s="63"/>
      <c r="E34" s="63"/>
      <c r="F34" s="62"/>
      <c r="G34" s="63"/>
      <c r="H34" s="62"/>
      <c r="I34" s="63"/>
      <c r="J34" s="63"/>
      <c r="K34" s="63"/>
      <c r="L34" s="62"/>
      <c r="M34" s="63"/>
    </row>
    <row r="35" spans="1:13" x14ac:dyDescent="0.2">
      <c r="A35" s="19" t="s">
        <v>45</v>
      </c>
      <c r="B35" s="62"/>
      <c r="C35" s="63"/>
      <c r="D35" s="63"/>
      <c r="E35" s="63"/>
      <c r="F35" s="62"/>
      <c r="G35" s="63"/>
      <c r="H35" s="33"/>
      <c r="I35" s="63"/>
      <c r="J35" s="63"/>
      <c r="K35" s="63"/>
      <c r="L35" s="33"/>
      <c r="M35" s="63"/>
    </row>
    <row r="36" spans="1:13" x14ac:dyDescent="0.2">
      <c r="A36" s="64"/>
      <c r="B36" s="62"/>
      <c r="C36" s="63"/>
      <c r="D36" s="63"/>
      <c r="E36" s="63"/>
      <c r="F36" s="62"/>
      <c r="G36" s="63"/>
      <c r="H36" s="37"/>
      <c r="I36" s="63"/>
      <c r="J36" s="63"/>
      <c r="K36" s="63"/>
      <c r="L36" s="33"/>
      <c r="M36" s="63"/>
    </row>
  </sheetData>
  <mergeCells count="10">
    <mergeCell ref="A1:O1"/>
    <mergeCell ref="N4:O4"/>
    <mergeCell ref="F3:O3"/>
    <mergeCell ref="J4:K4"/>
    <mergeCell ref="L4:M4"/>
    <mergeCell ref="A3:A5"/>
    <mergeCell ref="B3:C4"/>
    <mergeCell ref="F4:G4"/>
    <mergeCell ref="H4:I4"/>
    <mergeCell ref="D3:E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3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42"/>
  <sheetViews>
    <sheetView zoomScaleNormal="100" workbookViewId="0">
      <selection activeCell="J16" sqref="J16"/>
    </sheetView>
  </sheetViews>
  <sheetFormatPr baseColWidth="10" defaultRowHeight="11.25" x14ac:dyDescent="0.2"/>
  <cols>
    <col min="1" max="1" width="40.1640625" customWidth="1"/>
    <col min="2" max="2" width="10.5" style="34" bestFit="1" customWidth="1"/>
    <col min="3" max="3" width="7" style="28" bestFit="1" customWidth="1"/>
    <col min="4" max="4" width="10.5" style="28" bestFit="1" customWidth="1"/>
    <col min="5" max="5" width="7" style="28" bestFit="1" customWidth="1"/>
    <col min="6" max="6" width="9" style="34" bestFit="1" customWidth="1"/>
    <col min="7" max="7" width="7" style="28" bestFit="1" customWidth="1"/>
    <col min="8" max="8" width="9" style="34" bestFit="1" customWidth="1"/>
    <col min="9" max="9" width="7" style="28" bestFit="1" customWidth="1"/>
    <col min="10" max="10" width="8" style="34" bestFit="1" customWidth="1"/>
    <col min="11" max="11" width="7" style="28" bestFit="1" customWidth="1"/>
    <col min="12" max="12" width="9" style="34" bestFit="1" customWidth="1"/>
    <col min="13" max="13" width="7" style="28" bestFit="1" customWidth="1"/>
    <col min="14" max="14" width="10.5" style="34" bestFit="1" customWidth="1"/>
    <col min="15" max="15" width="7" style="28" bestFit="1" customWidth="1"/>
    <col min="16" max="16" width="5.33203125" hidden="1" customWidth="1"/>
    <col min="17" max="17" width="6" hidden="1" customWidth="1"/>
  </cols>
  <sheetData>
    <row r="1" spans="1:17" ht="21.75" customHeight="1" x14ac:dyDescent="0.2">
      <c r="A1" s="179" t="s">
        <v>136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x14ac:dyDescent="0.2">
      <c r="G2" s="89"/>
    </row>
    <row r="3" spans="1:17" x14ac:dyDescent="0.2">
      <c r="A3" s="181" t="s">
        <v>11</v>
      </c>
      <c r="B3" s="185" t="s">
        <v>73</v>
      </c>
      <c r="C3" s="186"/>
      <c r="D3" s="185" t="s">
        <v>0</v>
      </c>
      <c r="E3" s="186"/>
      <c r="F3" s="184" t="s">
        <v>74</v>
      </c>
      <c r="G3" s="184"/>
      <c r="H3" s="184"/>
      <c r="I3" s="184"/>
      <c r="J3" s="184"/>
      <c r="K3" s="184"/>
      <c r="L3" s="184"/>
      <c r="M3" s="184"/>
      <c r="N3" s="184"/>
      <c r="O3" s="184"/>
      <c r="P3" s="161"/>
      <c r="Q3" s="161"/>
    </row>
    <row r="4" spans="1:17" ht="31.15" customHeight="1" x14ac:dyDescent="0.2">
      <c r="A4" s="179"/>
      <c r="B4" s="186"/>
      <c r="C4" s="186"/>
      <c r="D4" s="186"/>
      <c r="E4" s="186"/>
      <c r="F4" s="187" t="s">
        <v>137</v>
      </c>
      <c r="G4" s="187"/>
      <c r="H4" s="187" t="s">
        <v>63</v>
      </c>
      <c r="I4" s="187"/>
      <c r="J4" s="166" t="s">
        <v>65</v>
      </c>
      <c r="K4" s="166"/>
      <c r="L4" s="166" t="s">
        <v>64</v>
      </c>
      <c r="M4" s="166"/>
      <c r="N4" s="187" t="s">
        <v>66</v>
      </c>
      <c r="O4" s="187"/>
      <c r="P4" s="162"/>
      <c r="Q4" s="162"/>
    </row>
    <row r="5" spans="1:17" x14ac:dyDescent="0.2">
      <c r="A5" s="182"/>
      <c r="B5" s="53" t="s">
        <v>3</v>
      </c>
      <c r="C5" s="54" t="s">
        <v>39</v>
      </c>
      <c r="D5" s="53" t="s">
        <v>3</v>
      </c>
      <c r="E5" s="54" t="s">
        <v>39</v>
      </c>
      <c r="F5" s="53" t="s">
        <v>3</v>
      </c>
      <c r="G5" s="54" t="s">
        <v>39</v>
      </c>
      <c r="H5" s="53" t="s">
        <v>3</v>
      </c>
      <c r="I5" s="54" t="s">
        <v>39</v>
      </c>
      <c r="J5" s="53" t="s">
        <v>3</v>
      </c>
      <c r="K5" s="54" t="s">
        <v>39</v>
      </c>
      <c r="L5" s="53" t="s">
        <v>3</v>
      </c>
      <c r="M5" s="54" t="s">
        <v>39</v>
      </c>
      <c r="N5" s="53" t="s">
        <v>3</v>
      </c>
      <c r="O5" s="54" t="s">
        <v>39</v>
      </c>
      <c r="P5" s="90"/>
      <c r="Q5" s="91"/>
    </row>
    <row r="6" spans="1:17" x14ac:dyDescent="0.2">
      <c r="A6" s="64"/>
      <c r="B6" s="62"/>
      <c r="C6" s="63"/>
      <c r="D6" s="62"/>
      <c r="E6" s="63"/>
      <c r="F6" s="62"/>
      <c r="G6" s="63"/>
      <c r="H6" s="62"/>
      <c r="I6" s="63"/>
      <c r="J6" s="62"/>
      <c r="K6" s="63"/>
      <c r="L6" s="62"/>
      <c r="M6" s="63"/>
      <c r="N6" s="62"/>
      <c r="O6" s="63"/>
      <c r="P6" s="62"/>
      <c r="Q6" s="63"/>
    </row>
    <row r="7" spans="1:17" s="5" customFormat="1" x14ac:dyDescent="0.2">
      <c r="A7" s="127" t="s">
        <v>33</v>
      </c>
      <c r="B7" s="4">
        <f>[1]Sheet1!C386</f>
        <v>2493468.1284970758</v>
      </c>
      <c r="C7" s="42">
        <f>SUM(C11:C14)</f>
        <v>91.456904215085231</v>
      </c>
      <c r="D7" s="4">
        <f>[1]Sheet1!E386</f>
        <v>528837.32204703707</v>
      </c>
      <c r="E7" s="42">
        <f>+D7/B7*100</f>
        <v>21.208906422469127</v>
      </c>
      <c r="F7" s="4">
        <f>[1]Sheet1!G386</f>
        <v>187843.7774330242</v>
      </c>
      <c r="G7" s="42">
        <f>+F7/$D7*100</f>
        <v>35.520143832873536</v>
      </c>
      <c r="H7" s="4">
        <f>[1]Sheet1!I386</f>
        <v>173156.85949057777</v>
      </c>
      <c r="I7" s="42">
        <f>+H7/$D7*100</f>
        <v>32.742934787642781</v>
      </c>
      <c r="J7" s="4">
        <f>[1]Sheet1!K386</f>
        <v>12355.084439786402</v>
      </c>
      <c r="K7" s="42">
        <f>+J7/$D7*100</f>
        <v>2.3362731646779435</v>
      </c>
      <c r="L7" s="4">
        <f>[1]Sheet1!M386</f>
        <v>54418.147672081221</v>
      </c>
      <c r="M7" s="42">
        <f>+L7/$D7*100</f>
        <v>10.290148861173046</v>
      </c>
      <c r="N7" s="4">
        <f>[1]Sheet1!O386</f>
        <v>101063.45301156897</v>
      </c>
      <c r="O7" s="42">
        <f>+N7/$D7*100</f>
        <v>19.110499353632978</v>
      </c>
      <c r="P7" s="35">
        <f t="shared" ref="P7:Q7" si="0">P9</f>
        <v>0</v>
      </c>
      <c r="Q7" s="35">
        <f t="shared" si="0"/>
        <v>0</v>
      </c>
    </row>
    <row r="8" spans="1:17" s="5" customFormat="1" x14ac:dyDescent="0.2">
      <c r="A8" s="126"/>
      <c r="C8" s="148"/>
      <c r="E8" s="148"/>
      <c r="G8" s="148"/>
      <c r="I8" s="148"/>
      <c r="K8" s="148"/>
      <c r="M8" s="148"/>
      <c r="O8" s="148"/>
      <c r="P8" s="39"/>
      <c r="Q8" s="30"/>
    </row>
    <row r="9" spans="1:17" s="5" customFormat="1" x14ac:dyDescent="0.2">
      <c r="A9" s="128" t="s">
        <v>16</v>
      </c>
      <c r="C9" s="148"/>
      <c r="E9" s="148"/>
      <c r="G9" s="148"/>
      <c r="I9" s="148"/>
      <c r="K9" s="148"/>
      <c r="M9" s="148"/>
      <c r="O9" s="148"/>
      <c r="P9" s="44"/>
      <c r="Q9" s="45"/>
    </row>
    <row r="10" spans="1:17" x14ac:dyDescent="0.2">
      <c r="A10" s="129" t="s">
        <v>24</v>
      </c>
      <c r="B10" s="147">
        <f>[1]Sheet1!C387</f>
        <v>213019.37058385654</v>
      </c>
      <c r="C10" s="143">
        <f>+B10/$B$7*100</f>
        <v>8.543095784915959</v>
      </c>
      <c r="D10" s="147">
        <f>[1]Sheet1!E387</f>
        <v>79435.337710981054</v>
      </c>
      <c r="E10" s="143">
        <f>+D10/D$7*100</f>
        <v>15.020751070196919</v>
      </c>
      <c r="F10" s="147">
        <f>[1]Sheet1!G387</f>
        <v>26948.911179453775</v>
      </c>
      <c r="G10" s="143">
        <f>+F10/F$7*100</f>
        <v>14.3464487073906</v>
      </c>
      <c r="H10" s="147">
        <f>[1]Sheet1!I387</f>
        <v>24416.286752082808</v>
      </c>
      <c r="I10" s="143">
        <f>+H10/H$7*100</f>
        <v>14.100675436084241</v>
      </c>
      <c r="J10" s="147">
        <f>[1]Sheet1!K387</f>
        <v>1304.4329540774281</v>
      </c>
      <c r="K10" s="143">
        <f>+J10/J$7*100</f>
        <v>10.557863529259533</v>
      </c>
      <c r="L10" s="147">
        <f>[1]Sheet1!M387</f>
        <v>13464.404078030029</v>
      </c>
      <c r="M10" s="143">
        <f>+L10/L$7*100</f>
        <v>24.742488772615516</v>
      </c>
      <c r="N10" s="147">
        <f>[1]Sheet1!O387</f>
        <v>13301.302747337189</v>
      </c>
      <c r="O10" s="143">
        <f>+N10/N$7*100</f>
        <v>13.161338100939968</v>
      </c>
      <c r="P10" s="36"/>
      <c r="Q10" s="29"/>
    </row>
    <row r="11" spans="1:17" x14ac:dyDescent="0.2">
      <c r="A11" s="129" t="s">
        <v>25</v>
      </c>
      <c r="B11" s="147">
        <f>[1]Sheet1!C388</f>
        <v>1568878.632453585</v>
      </c>
      <c r="C11" s="143">
        <f t="shared" ref="C11:C14" si="1">+B11/$B$7*100</f>
        <v>62.919538233649611</v>
      </c>
      <c r="D11" s="147">
        <f>[1]Sheet1!E388</f>
        <v>387281.06442588393</v>
      </c>
      <c r="E11" s="143">
        <f t="shared" ref="E11:E14" si="2">+D11/D$7*100</f>
        <v>73.232551539060537</v>
      </c>
      <c r="F11" s="147">
        <f>[1]Sheet1!G388</f>
        <v>142552.58770915345</v>
      </c>
      <c r="G11" s="143">
        <f t="shared" ref="G11" si="3">+F11/F$7*100</f>
        <v>75.888906013924611</v>
      </c>
      <c r="H11" s="147">
        <f>[1]Sheet1!I388</f>
        <v>130243.40144632003</v>
      </c>
      <c r="I11" s="143">
        <f t="shared" ref="I11" si="4">+H11/H$7*100</f>
        <v>75.217003721072416</v>
      </c>
      <c r="J11" s="147">
        <f>[1]Sheet1!K388</f>
        <v>8901.2304120914778</v>
      </c>
      <c r="K11" s="143">
        <f t="shared" ref="K11" si="5">+J11/J$7*100</f>
        <v>72.045079541725613</v>
      </c>
      <c r="L11" s="147">
        <f>[1]Sheet1!M388</f>
        <v>37758.184138500837</v>
      </c>
      <c r="M11" s="143">
        <f t="shared" ref="M11" si="6">+L11/L$7*100</f>
        <v>69.385280009948531</v>
      </c>
      <c r="N11" s="147">
        <f>[1]Sheet1!O388</f>
        <v>67825.660719819833</v>
      </c>
      <c r="O11" s="143">
        <f t="shared" ref="O11" si="7">+N11/N$7*100</f>
        <v>67.111956596273899</v>
      </c>
      <c r="P11" s="36"/>
      <c r="Q11" s="29"/>
    </row>
    <row r="12" spans="1:17" x14ac:dyDescent="0.2">
      <c r="A12" s="129" t="s">
        <v>26</v>
      </c>
      <c r="B12" s="147">
        <f>[1]Sheet1!C389</f>
        <v>591630.29036648676</v>
      </c>
      <c r="C12" s="143">
        <f t="shared" si="1"/>
        <v>23.727204835904146</v>
      </c>
      <c r="D12" s="147">
        <f>[1]Sheet1!E389</f>
        <v>51710.146474117377</v>
      </c>
      <c r="E12" s="143">
        <f t="shared" si="2"/>
        <v>9.7780819012463827</v>
      </c>
      <c r="F12" s="147">
        <f>[1]Sheet1!G389</f>
        <v>14150.322165170855</v>
      </c>
      <c r="G12" s="143">
        <f t="shared" ref="G12" si="8">+F12/F$7*100</f>
        <v>7.5330268367373314</v>
      </c>
      <c r="H12" s="147">
        <f>[1]Sheet1!I389</f>
        <v>16456.82396241372</v>
      </c>
      <c r="I12" s="143">
        <f t="shared" ref="I12" si="9">+H12/H$7*100</f>
        <v>9.5039977109940654</v>
      </c>
      <c r="J12" s="147">
        <f>[1]Sheet1!K389</f>
        <v>1486.4059224933878</v>
      </c>
      <c r="K12" s="143">
        <f t="shared" ref="K12" si="10">+J12/J$7*100</f>
        <v>12.03072249111302</v>
      </c>
      <c r="L12" s="147">
        <f>[1]Sheet1!M389</f>
        <v>2987.5530605277891</v>
      </c>
      <c r="M12" s="143">
        <f t="shared" ref="M12" si="11">+L12/L$7*100</f>
        <v>5.4899940338478821</v>
      </c>
      <c r="N12" s="147">
        <f>[1]Sheet1!O389</f>
        <v>16629.041363511693</v>
      </c>
      <c r="O12" s="143">
        <f t="shared" ref="O12" si="12">+N12/N$7*100</f>
        <v>16.454060165159927</v>
      </c>
      <c r="P12" s="36"/>
      <c r="Q12" s="29"/>
    </row>
    <row r="13" spans="1:17" x14ac:dyDescent="0.2">
      <c r="A13" s="129" t="s">
        <v>27</v>
      </c>
      <c r="B13" s="147">
        <f>[1]Sheet1!C390</f>
        <v>102984.45188842303</v>
      </c>
      <c r="C13" s="143">
        <f t="shared" si="1"/>
        <v>4.1301691692564901</v>
      </c>
      <c r="D13" s="147">
        <f>[1]Sheet1!E390</f>
        <v>7319.1150971477537</v>
      </c>
      <c r="E13" s="143">
        <f t="shared" si="2"/>
        <v>1.3840012404602486</v>
      </c>
      <c r="F13" s="147">
        <f>[1]Sheet1!G390</f>
        <v>2363.6731149406023</v>
      </c>
      <c r="G13" s="143">
        <f t="shared" ref="G13" si="13">+F13/F$7*100</f>
        <v>1.2583185598380395</v>
      </c>
      <c r="H13" s="147">
        <f>[1]Sheet1!I390</f>
        <v>1408.6597924609298</v>
      </c>
      <c r="I13" s="143">
        <f t="shared" ref="I13" si="14">+H13/H$7*100</f>
        <v>0.81351659795930942</v>
      </c>
      <c r="J13" s="147">
        <f>[1]Sheet1!K390</f>
        <v>663.01515112410482</v>
      </c>
      <c r="K13" s="143">
        <f t="shared" ref="K13" si="15">+J13/J$7*100</f>
        <v>5.366334437901803</v>
      </c>
      <c r="L13" s="147">
        <f>[1]Sheet1!M390</f>
        <v>208.00639502262402</v>
      </c>
      <c r="M13" s="143">
        <f t="shared" ref="M13" si="16">+L13/L$7*100</f>
        <v>0.38223718358818737</v>
      </c>
      <c r="N13" s="147">
        <f>[1]Sheet1!O390</f>
        <v>2675.7606435994931</v>
      </c>
      <c r="O13" s="143">
        <f t="shared" ref="O13" si="17">+N13/N$7*100</f>
        <v>2.6476046126122292</v>
      </c>
      <c r="P13" s="36"/>
      <c r="Q13" s="29"/>
    </row>
    <row r="14" spans="1:17" x14ac:dyDescent="0.2">
      <c r="A14" s="129" t="s">
        <v>28</v>
      </c>
      <c r="B14" s="147">
        <f>[1]Sheet1!C391</f>
        <v>16955.383204754005</v>
      </c>
      <c r="C14" s="143">
        <f t="shared" si="1"/>
        <v>0.67999197627497932</v>
      </c>
      <c r="D14" s="147">
        <f>[1]Sheet1!E391</f>
        <v>3091.6583389075845</v>
      </c>
      <c r="E14" s="143">
        <f t="shared" si="2"/>
        <v>0.58461424903603887</v>
      </c>
      <c r="F14" s="147">
        <f>[1]Sheet1!G391</f>
        <v>1828.2832643059282</v>
      </c>
      <c r="G14" s="143">
        <f t="shared" ref="G14" si="18">+F14/F$7*100</f>
        <v>0.97329988210964491</v>
      </c>
      <c r="H14" s="147">
        <f>[1]Sheet1!I391</f>
        <v>631.68753730082813</v>
      </c>
      <c r="I14" s="143">
        <f t="shared" ref="I14" si="19">+H14/H$7*100</f>
        <v>0.36480653389027362</v>
      </c>
      <c r="J14" s="147">
        <f>[1]Sheet1!K391</f>
        <v>0</v>
      </c>
      <c r="K14" s="143">
        <f t="shared" ref="K14" si="20">+J14/J$7*100</f>
        <v>0</v>
      </c>
      <c r="L14" s="147">
        <f>[1]Sheet1!M391</f>
        <v>0</v>
      </c>
      <c r="M14" s="143">
        <f t="shared" ref="M14" si="21">+L14/L$7*100</f>
        <v>0</v>
      </c>
      <c r="N14" s="147">
        <f>[1]Sheet1!O391</f>
        <v>631.68753730082813</v>
      </c>
      <c r="O14" s="143">
        <f t="shared" ref="O14" si="22">+N14/N$7*100</f>
        <v>0.62504052501403984</v>
      </c>
      <c r="P14" s="36"/>
      <c r="Q14" s="29"/>
    </row>
    <row r="15" spans="1:17" x14ac:dyDescent="0.2">
      <c r="A15" s="129"/>
      <c r="B15" s="147"/>
      <c r="C15" s="149"/>
      <c r="D15" s="147"/>
      <c r="E15" s="149"/>
      <c r="F15" s="147"/>
      <c r="G15" s="149"/>
      <c r="H15" s="147"/>
      <c r="I15" s="149"/>
      <c r="J15" s="147"/>
      <c r="K15" s="149"/>
      <c r="L15" s="147"/>
      <c r="M15" s="149"/>
      <c r="N15" s="147"/>
      <c r="O15" s="149"/>
      <c r="P15" s="34"/>
      <c r="Q15" s="28"/>
    </row>
    <row r="16" spans="1:17" x14ac:dyDescent="0.2">
      <c r="A16" s="128" t="s">
        <v>17</v>
      </c>
      <c r="C16" s="149"/>
      <c r="D16" s="34"/>
      <c r="E16" s="149"/>
      <c r="G16" s="149"/>
      <c r="I16" s="149"/>
      <c r="K16" s="149"/>
      <c r="M16" s="149"/>
      <c r="O16" s="149"/>
      <c r="P16" s="44"/>
      <c r="Q16" s="45"/>
    </row>
    <row r="17" spans="1:17" x14ac:dyDescent="0.2">
      <c r="A17" s="129" t="s">
        <v>76</v>
      </c>
      <c r="B17" s="147">
        <f>[1]Sheet1!C393</f>
        <v>1374802.8559071738</v>
      </c>
      <c r="C17" s="143">
        <f t="shared" ref="C17:C21" si="23">+B17/$B$7*100</f>
        <v>55.136171190438624</v>
      </c>
      <c r="D17" s="147">
        <f>[1]Sheet1!E393</f>
        <v>271471.69832232589</v>
      </c>
      <c r="E17" s="143">
        <f>+D17/D$7*100</f>
        <v>51.333687507437311</v>
      </c>
      <c r="F17" s="147">
        <f>[1]Sheet1!G393</f>
        <v>93849.009949326792</v>
      </c>
      <c r="G17" s="143">
        <f>+F17/F$7*100</f>
        <v>49.961202458670058</v>
      </c>
      <c r="H17" s="147">
        <f>[1]Sheet1!I393</f>
        <v>92654.729144011959</v>
      </c>
      <c r="I17" s="143">
        <f>+H17/H$7*100</f>
        <v>53.509130055026041</v>
      </c>
      <c r="J17" s="147">
        <f>[1]Sheet1!K393</f>
        <v>3210.9980943293458</v>
      </c>
      <c r="K17" s="143">
        <f>+J17/J$7*100</f>
        <v>25.989284897067517</v>
      </c>
      <c r="L17" s="147">
        <f>[1]Sheet1!M393</f>
        <v>26713.277536286922</v>
      </c>
      <c r="M17" s="143">
        <f>+L17/L$7*100</f>
        <v>49.088913678684335</v>
      </c>
      <c r="N17" s="147">
        <f>[1]Sheet1!O393</f>
        <v>55043.68359837211</v>
      </c>
      <c r="O17" s="143">
        <f>+N17/N$7*100</f>
        <v>54.464479451410718</v>
      </c>
      <c r="P17" s="36"/>
      <c r="Q17" s="29"/>
    </row>
    <row r="18" spans="1:17" x14ac:dyDescent="0.2">
      <c r="A18" s="129" t="s">
        <v>77</v>
      </c>
      <c r="B18" s="147">
        <f>[1]Sheet1!C394</f>
        <v>193639.94204241055</v>
      </c>
      <c r="C18" s="143">
        <f t="shared" si="23"/>
        <v>7.7658879946913926</v>
      </c>
      <c r="D18" s="147">
        <f>[1]Sheet1!E394</f>
        <v>27103.541611006527</v>
      </c>
      <c r="E18" s="143">
        <f t="shared" ref="E18:G18" si="24">+D18/D$7*100</f>
        <v>5.1251189129567187</v>
      </c>
      <c r="F18" s="147">
        <f>[1]Sheet1!G394</f>
        <v>3570.9535826909232</v>
      </c>
      <c r="G18" s="143">
        <f t="shared" si="24"/>
        <v>1.9010230902986121</v>
      </c>
      <c r="H18" s="147">
        <f>[1]Sheet1!I394</f>
        <v>6540.3866483310894</v>
      </c>
      <c r="I18" s="143">
        <f t="shared" ref="I18" si="25">+H18/H$7*100</f>
        <v>3.7771455705380133</v>
      </c>
      <c r="J18" s="147">
        <f>[1]Sheet1!K394</f>
        <v>2431.8751684696285</v>
      </c>
      <c r="K18" s="143">
        <f t="shared" ref="K18" si="26">+J18/J$7*100</f>
        <v>19.683193427949337</v>
      </c>
      <c r="L18" s="147">
        <f>[1]Sheet1!M394</f>
        <v>8143.1802376411179</v>
      </c>
      <c r="M18" s="143">
        <f t="shared" ref="M18" si="27">+L18/L$7*100</f>
        <v>14.964089345177968</v>
      </c>
      <c r="N18" s="147">
        <f>[1]Sheet1!O394</f>
        <v>6417.1459738737904</v>
      </c>
      <c r="O18" s="143">
        <f t="shared" ref="O18" si="28">+N18/N$7*100</f>
        <v>6.3496207408816758</v>
      </c>
      <c r="P18" s="36"/>
      <c r="Q18" s="29"/>
    </row>
    <row r="19" spans="1:17" x14ac:dyDescent="0.2">
      <c r="A19" s="129" t="s">
        <v>78</v>
      </c>
      <c r="B19" s="147">
        <f>[1]Sheet1!C395</f>
        <v>414101.38409204263</v>
      </c>
      <c r="C19" s="143">
        <f t="shared" si="23"/>
        <v>16.607446446152892</v>
      </c>
      <c r="D19" s="147">
        <f>[1]Sheet1!E395</f>
        <v>103272.04030646785</v>
      </c>
      <c r="E19" s="143">
        <f t="shared" ref="E19:G19" si="29">+D19/D$7*100</f>
        <v>19.528130107519605</v>
      </c>
      <c r="F19" s="147">
        <f>[1]Sheet1!G395</f>
        <v>38098.654176815733</v>
      </c>
      <c r="G19" s="143">
        <f t="shared" si="29"/>
        <v>20.282095418571867</v>
      </c>
      <c r="H19" s="147">
        <f>[1]Sheet1!I395</f>
        <v>31447.485223971653</v>
      </c>
      <c r="I19" s="143">
        <f t="shared" ref="I19" si="30">+H19/H$7*100</f>
        <v>18.161270258937012</v>
      </c>
      <c r="J19" s="147">
        <f>[1]Sheet1!K395</f>
        <v>3458.1192119884035</v>
      </c>
      <c r="K19" s="143">
        <f t="shared" ref="K19" si="31">+J19/J$7*100</f>
        <v>27.989442151058164</v>
      </c>
      <c r="L19" s="147">
        <f>[1]Sheet1!M395</f>
        <v>12231.958848437307</v>
      </c>
      <c r="M19" s="143">
        <f t="shared" ref="M19" si="32">+L19/L$7*100</f>
        <v>22.477719973391913</v>
      </c>
      <c r="N19" s="147">
        <f>[1]Sheet1!O395</f>
        <v>18035.822845254981</v>
      </c>
      <c r="O19" s="143">
        <f t="shared" ref="O19" si="33">+N19/N$7*100</f>
        <v>17.846038610208954</v>
      </c>
      <c r="P19" s="36"/>
      <c r="Q19" s="29"/>
    </row>
    <row r="20" spans="1:17" x14ac:dyDescent="0.2">
      <c r="A20" s="129" t="s">
        <v>79</v>
      </c>
      <c r="B20" s="147">
        <f>[1]Sheet1!C396</f>
        <v>252494.40147903899</v>
      </c>
      <c r="C20" s="143">
        <f t="shared" si="23"/>
        <v>10.126233361211181</v>
      </c>
      <c r="D20" s="147">
        <f>[1]Sheet1!E396</f>
        <v>64985.497967639254</v>
      </c>
      <c r="E20" s="143">
        <f t="shared" ref="E20:G20" si="34">+D20/D$7*100</f>
        <v>12.288372105828635</v>
      </c>
      <c r="F20" s="147">
        <f>[1]Sheet1!G396</f>
        <v>29264.103236139126</v>
      </c>
      <c r="G20" s="143">
        <f t="shared" si="34"/>
        <v>15.578958023548722</v>
      </c>
      <c r="H20" s="147">
        <f>[1]Sheet1!I396</f>
        <v>18973.661327780967</v>
      </c>
      <c r="I20" s="143">
        <f t="shared" ref="I20" si="35">+H20/H$7*100</f>
        <v>10.957499104338634</v>
      </c>
      <c r="J20" s="147">
        <f>[1]Sheet1!K396</f>
        <v>2015.4203629211972</v>
      </c>
      <c r="K20" s="143">
        <f t="shared" ref="K20" si="36">+J20/J$7*100</f>
        <v>16.312477447997438</v>
      </c>
      <c r="L20" s="147">
        <f>[1]Sheet1!M396</f>
        <v>2423.8398917002669</v>
      </c>
      <c r="M20" s="143">
        <f t="shared" ref="M20" si="37">+L20/L$7*100</f>
        <v>4.4541021614813214</v>
      </c>
      <c r="N20" s="147">
        <f>[1]Sheet1!O396</f>
        <v>12308.473149097814</v>
      </c>
      <c r="O20" s="143">
        <f t="shared" ref="O20" si="38">+N20/N$7*100</f>
        <v>12.178955678160763</v>
      </c>
      <c r="P20" s="36"/>
      <c r="Q20" s="29"/>
    </row>
    <row r="21" spans="1:17" x14ac:dyDescent="0.2">
      <c r="A21" s="129" t="s">
        <v>80</v>
      </c>
      <c r="B21" s="147">
        <f>[1]Sheet1!C397</f>
        <v>258429.54497642763</v>
      </c>
      <c r="C21" s="143">
        <f t="shared" si="23"/>
        <v>10.364261007506625</v>
      </c>
      <c r="D21" s="147">
        <f>[1]Sheet1!E397</f>
        <v>62004.543839598744</v>
      </c>
      <c r="E21" s="143">
        <f t="shared" ref="E21:G21" si="39">+D21/D$7*100</f>
        <v>11.724691366257957</v>
      </c>
      <c r="F21" s="147">
        <f>[1]Sheet1!G397</f>
        <v>23061.056488052207</v>
      </c>
      <c r="G21" s="143">
        <f t="shared" si="39"/>
        <v>12.276721008911057</v>
      </c>
      <c r="H21" s="147">
        <f>[1]Sheet1!I397</f>
        <v>23540.597146482767</v>
      </c>
      <c r="I21" s="143">
        <f t="shared" ref="I21" si="40">+H21/H$7*100</f>
        <v>13.594955011160684</v>
      </c>
      <c r="J21" s="147">
        <f>[1]Sheet1!K397</f>
        <v>1238.6716020778231</v>
      </c>
      <c r="K21" s="143">
        <f t="shared" ref="K21" si="41">+J21/J$7*100</f>
        <v>10.025602075927516</v>
      </c>
      <c r="L21" s="147">
        <f>[1]Sheet1!M397</f>
        <v>4905.8911580157073</v>
      </c>
      <c r="M21" s="143">
        <f t="shared" ref="M21" si="42">+L21/L$7*100</f>
        <v>9.0151748412646437</v>
      </c>
      <c r="N21" s="147">
        <f>[1]Sheet1!O397</f>
        <v>9258.3274449703731</v>
      </c>
      <c r="O21" s="143">
        <f t="shared" ref="O21" si="43">+N21/N$7*100</f>
        <v>9.1609055193379856</v>
      </c>
      <c r="P21" s="36"/>
      <c r="Q21" s="29"/>
    </row>
    <row r="22" spans="1:17" x14ac:dyDescent="0.2">
      <c r="A22" s="129"/>
      <c r="C22" s="149"/>
      <c r="D22" s="34"/>
      <c r="E22" s="149"/>
      <c r="G22" s="149"/>
      <c r="I22" s="149"/>
      <c r="K22" s="149"/>
      <c r="M22" s="149"/>
      <c r="O22" s="149"/>
      <c r="P22" s="34"/>
      <c r="Q22" s="28"/>
    </row>
    <row r="23" spans="1:17" x14ac:dyDescent="0.2">
      <c r="A23" s="128" t="s">
        <v>72</v>
      </c>
      <c r="C23" s="149"/>
      <c r="D23" s="34"/>
      <c r="E23" s="149"/>
      <c r="G23" s="149"/>
      <c r="I23" s="149"/>
      <c r="K23" s="149"/>
      <c r="M23" s="149"/>
      <c r="O23" s="149"/>
      <c r="P23" s="44"/>
      <c r="Q23" s="45"/>
    </row>
    <row r="24" spans="1:17" x14ac:dyDescent="0.2">
      <c r="A24" s="142" t="s">
        <v>87</v>
      </c>
      <c r="B24" s="147">
        <f>[1]Sheet1!C399</f>
        <v>695870.15429153957</v>
      </c>
      <c r="C24" s="143">
        <f t="shared" ref="C24:C25" si="44">+B24/$B$7*100</f>
        <v>27.907722033366095</v>
      </c>
      <c r="D24" s="147">
        <f>[1]Sheet1!E399</f>
        <v>135687.19433334324</v>
      </c>
      <c r="E24" s="143">
        <f t="shared" ref="E24:G25" si="45">+D24/D$7*100</f>
        <v>25.657643414447712</v>
      </c>
      <c r="F24" s="147">
        <f>[1]Sheet1!G399</f>
        <v>52694.377753854162</v>
      </c>
      <c r="G24" s="143">
        <f t="shared" si="45"/>
        <v>28.052234933703019</v>
      </c>
      <c r="H24" s="147">
        <f>[1]Sheet1!I399</f>
        <v>34439.190210475055</v>
      </c>
      <c r="I24" s="143">
        <f t="shared" ref="I24" si="46">+H24/H$7*100</f>
        <v>19.889012951490404</v>
      </c>
      <c r="J24" s="147">
        <f>[1]Sheet1!K399</f>
        <v>2787.3169520511419</v>
      </c>
      <c r="K24" s="143">
        <f t="shared" ref="K24" si="47">+J24/J$7*100</f>
        <v>22.56008014866574</v>
      </c>
      <c r="L24" s="147">
        <f>[1]Sheet1!M399</f>
        <v>14434.913903566727</v>
      </c>
      <c r="M24" s="143">
        <f t="shared" ref="M24" si="48">+L24/L$7*100</f>
        <v>26.525919240306006</v>
      </c>
      <c r="N24" s="147">
        <f>[1]Sheet1!O399</f>
        <v>31331.395513396281</v>
      </c>
      <c r="O24" s="143">
        <f t="shared" ref="O24" si="49">+N24/N$7*100</f>
        <v>31.001706927438651</v>
      </c>
      <c r="P24" s="36"/>
      <c r="Q24" s="29"/>
    </row>
    <row r="25" spans="1:17" x14ac:dyDescent="0.2">
      <c r="A25" s="142" t="s">
        <v>88</v>
      </c>
      <c r="B25" s="147">
        <f>[1]Sheet1!C400</f>
        <v>1797597.9742055617</v>
      </c>
      <c r="C25" s="143">
        <f t="shared" si="44"/>
        <v>72.092277966634938</v>
      </c>
      <c r="D25" s="147">
        <f>[1]Sheet1!E400</f>
        <v>393150.12771369435</v>
      </c>
      <c r="E25" s="143">
        <f t="shared" si="45"/>
        <v>74.34235658555238</v>
      </c>
      <c r="F25" s="147">
        <f>[1]Sheet1!G400</f>
        <v>135149.3996791704</v>
      </c>
      <c r="G25" s="143">
        <f t="shared" si="45"/>
        <v>71.94776506629718</v>
      </c>
      <c r="H25" s="147">
        <f>[1]Sheet1!I400</f>
        <v>138717.66928010312</v>
      </c>
      <c r="I25" s="143">
        <f t="shared" ref="I25" si="50">+H25/H$7*100</f>
        <v>80.110987048509827</v>
      </c>
      <c r="J25" s="147">
        <f>[1]Sheet1!K400</f>
        <v>9567.7674877352565</v>
      </c>
      <c r="K25" s="143">
        <f t="shared" ref="K25" si="51">+J25/J$7*100</f>
        <v>77.439919851334224</v>
      </c>
      <c r="L25" s="147">
        <f>[1]Sheet1!M400</f>
        <v>39983.233768514539</v>
      </c>
      <c r="M25" s="143">
        <f t="shared" ref="M25" si="52">+L25/L$7*100</f>
        <v>73.47408075969409</v>
      </c>
      <c r="N25" s="147">
        <f>[1]Sheet1!O400</f>
        <v>69732.05749817274</v>
      </c>
      <c r="O25" s="143">
        <f t="shared" ref="O25" si="53">+N25/N$7*100</f>
        <v>68.998293072561395</v>
      </c>
      <c r="P25" s="36"/>
      <c r="Q25" s="29"/>
    </row>
    <row r="26" spans="1:17" x14ac:dyDescent="0.2">
      <c r="A26" s="23"/>
      <c r="B26" s="139"/>
      <c r="C26" s="67"/>
      <c r="D26" s="139"/>
      <c r="E26" s="67"/>
      <c r="F26" s="139"/>
      <c r="G26" s="67"/>
      <c r="H26" s="139"/>
      <c r="I26" s="67"/>
      <c r="J26" s="139"/>
      <c r="K26" s="67"/>
      <c r="L26" s="139"/>
      <c r="M26" s="67"/>
      <c r="N26" s="139"/>
      <c r="O26" s="67"/>
      <c r="P26" s="33"/>
      <c r="Q26" s="29"/>
    </row>
    <row r="27" spans="1:17" x14ac:dyDescent="0.2">
      <c r="A27" s="128" t="s">
        <v>75</v>
      </c>
      <c r="C27" s="149"/>
      <c r="D27" s="34"/>
      <c r="E27" s="149"/>
      <c r="G27" s="149"/>
      <c r="I27" s="149"/>
      <c r="K27" s="149"/>
      <c r="M27" s="149"/>
      <c r="O27" s="149"/>
      <c r="P27" s="44"/>
      <c r="Q27" s="45"/>
    </row>
    <row r="28" spans="1:17" x14ac:dyDescent="0.2">
      <c r="A28" s="129" t="s">
        <v>67</v>
      </c>
      <c r="B28" s="147">
        <f>[1]Sheet1!C402</f>
        <v>489744.14737770811</v>
      </c>
      <c r="C28" s="143">
        <f t="shared" ref="C28:C30" si="54">+B28/$B$7*100</f>
        <v>19.641083107522963</v>
      </c>
      <c r="D28" s="147">
        <f>[1]Sheet1!E402</f>
        <v>88638.48128073405</v>
      </c>
      <c r="E28" s="143">
        <f t="shared" ref="E28:G30" si="55">+D28/D$7*100</f>
        <v>16.761010916860016</v>
      </c>
      <c r="F28" s="147">
        <f>[1]Sheet1!G402</f>
        <v>52487.596328043663</v>
      </c>
      <c r="G28" s="143">
        <f t="shared" si="55"/>
        <v>27.942153338967081</v>
      </c>
      <c r="H28" s="147">
        <f>[1]Sheet1!I402</f>
        <v>15538.472696952715</v>
      </c>
      <c r="I28" s="143">
        <f t="shared" ref="I28" si="56">+H28/H$7*100</f>
        <v>8.9736397060251782</v>
      </c>
      <c r="J28" s="147">
        <f>[1]Sheet1!K402</f>
        <v>1304.4329540774281</v>
      </c>
      <c r="K28" s="143">
        <f t="shared" ref="K28" si="57">+J28/J$7*100</f>
        <v>10.557863529259533</v>
      </c>
      <c r="L28" s="147">
        <f>[1]Sheet1!M402</f>
        <v>10397.211942329248</v>
      </c>
      <c r="M28" s="143">
        <f t="shared" ref="M28" si="58">+L28/L$7*100</f>
        <v>19.106148200747104</v>
      </c>
      <c r="N28" s="147">
        <f>[1]Sheet1!O402</f>
        <v>8910.7673593311192</v>
      </c>
      <c r="O28" s="143">
        <f t="shared" ref="O28" si="59">+N28/N$7*100</f>
        <v>8.8170026788131644</v>
      </c>
      <c r="P28" s="36"/>
      <c r="Q28" s="29"/>
    </row>
    <row r="29" spans="1:17" x14ac:dyDescent="0.2">
      <c r="A29" s="129" t="s">
        <v>68</v>
      </c>
      <c r="B29" s="147">
        <f>[1]Sheet1!C403</f>
        <v>209164.83269626382</v>
      </c>
      <c r="C29" s="143">
        <f t="shared" si="54"/>
        <v>8.3885103766029196</v>
      </c>
      <c r="D29" s="147">
        <f>[1]Sheet1!E403</f>
        <v>53684.333022499915</v>
      </c>
      <c r="E29" s="143">
        <f t="shared" si="55"/>
        <v>10.151388864669615</v>
      </c>
      <c r="F29" s="147">
        <f>[1]Sheet1!G403</f>
        <v>14050.64810563975</v>
      </c>
      <c r="G29" s="143">
        <f t="shared" si="55"/>
        <v>7.4799646268024587</v>
      </c>
      <c r="H29" s="147">
        <f>[1]Sheet1!I403</f>
        <v>11361.672441034316</v>
      </c>
      <c r="I29" s="143">
        <f t="shared" ref="I29" si="60">+H29/H$7*100</f>
        <v>6.5614913982963259</v>
      </c>
      <c r="J29" s="147">
        <f>[1]Sheet1!K403</f>
        <v>663.01515112410482</v>
      </c>
      <c r="K29" s="143">
        <f t="shared" ref="K29" si="61">+J29/J$7*100</f>
        <v>5.366334437901803</v>
      </c>
      <c r="L29" s="147">
        <f>[1]Sheet1!M403</f>
        <v>4287.8872007957298</v>
      </c>
      <c r="M29" s="143">
        <f t="shared" ref="M29" si="62">+L29/L$7*100</f>
        <v>7.8795170071464877</v>
      </c>
      <c r="N29" s="147">
        <f>[1]Sheet1!O403</f>
        <v>23321.110123906081</v>
      </c>
      <c r="O29" s="143">
        <f t="shared" ref="O29" si="63">+N29/N$7*100</f>
        <v>23.075710782647075</v>
      </c>
      <c r="P29" s="36"/>
      <c r="Q29" s="29"/>
    </row>
    <row r="30" spans="1:17" x14ac:dyDescent="0.2">
      <c r="A30" s="129" t="s">
        <v>69</v>
      </c>
      <c r="B30" s="147">
        <f>[1]Sheet1!C404</f>
        <v>1794559.1484231271</v>
      </c>
      <c r="C30" s="143">
        <f t="shared" si="54"/>
        <v>71.970406515875055</v>
      </c>
      <c r="D30" s="147">
        <f>[1]Sheet1!E404</f>
        <v>386514.50774380349</v>
      </c>
      <c r="E30" s="143">
        <f t="shared" si="55"/>
        <v>73.087600218470442</v>
      </c>
      <c r="F30" s="147">
        <f>[1]Sheet1!G404</f>
        <v>121305.53299934122</v>
      </c>
      <c r="G30" s="143">
        <f t="shared" si="55"/>
        <v>64.577882034230697</v>
      </c>
      <c r="H30" s="147">
        <f>[1]Sheet1!I404</f>
        <v>146256.71435259111</v>
      </c>
      <c r="I30" s="143">
        <f t="shared" ref="I30" si="64">+H30/H$7*100</f>
        <v>84.46486889567872</v>
      </c>
      <c r="J30" s="147">
        <f>[1]Sheet1!K404</f>
        <v>10387.636334584868</v>
      </c>
      <c r="K30" s="143">
        <f t="shared" ref="K30" si="65">+J30/J$7*100</f>
        <v>84.075802032838652</v>
      </c>
      <c r="L30" s="147">
        <f>[1]Sheet1!M404</f>
        <v>39733.048528956293</v>
      </c>
      <c r="M30" s="143">
        <f t="shared" ref="M30" si="66">+L30/L$7*100</f>
        <v>73.01433479210651</v>
      </c>
      <c r="N30" s="147">
        <f>[1]Sheet1!O404</f>
        <v>68831.575528331814</v>
      </c>
      <c r="O30" s="143">
        <f t="shared" ref="O30" si="67">+N30/N$7*100</f>
        <v>68.107286538539796</v>
      </c>
      <c r="P30" s="36"/>
      <c r="Q30" s="29"/>
    </row>
    <row r="31" spans="1:17" x14ac:dyDescent="0.2">
      <c r="A31" s="129"/>
      <c r="B31" s="139"/>
      <c r="C31" s="67"/>
      <c r="D31" s="139"/>
      <c r="E31" s="67"/>
      <c r="F31" s="139"/>
      <c r="G31" s="67"/>
      <c r="H31" s="139"/>
      <c r="I31" s="67"/>
      <c r="J31" s="139"/>
      <c r="K31" s="67"/>
      <c r="L31" s="139"/>
      <c r="M31" s="67"/>
      <c r="N31" s="139"/>
      <c r="O31" s="67"/>
      <c r="P31" s="33"/>
      <c r="Q31" s="29"/>
    </row>
    <row r="32" spans="1:17" x14ac:dyDescent="0.2">
      <c r="A32" s="128" t="s">
        <v>18</v>
      </c>
      <c r="D32" s="34"/>
      <c r="P32" s="44"/>
      <c r="Q32" s="45"/>
    </row>
    <row r="33" spans="1:17" x14ac:dyDescent="0.2">
      <c r="A33" s="129" t="s">
        <v>41</v>
      </c>
      <c r="B33" s="147">
        <f>[1]Sheet1!C406</f>
        <v>1198841.6159811893</v>
      </c>
      <c r="C33" s="143">
        <f t="shared" ref="C33:C36" si="68">+B33/$B$7*100</f>
        <v>48.079283720533638</v>
      </c>
      <c r="D33" s="147">
        <f>[1]Sheet1!E406</f>
        <v>256302.86529044804</v>
      </c>
      <c r="E33" s="143">
        <f t="shared" ref="E33:G36" si="69">+D33/D$7*100</f>
        <v>48.465351178003914</v>
      </c>
      <c r="F33" s="147">
        <f>[1]Sheet1!G406</f>
        <v>91413.550563869532</v>
      </c>
      <c r="G33" s="143">
        <f t="shared" si="69"/>
        <v>48.664667956042933</v>
      </c>
      <c r="H33" s="147">
        <f>[1]Sheet1!I406</f>
        <v>79847.263764022864</v>
      </c>
      <c r="I33" s="143">
        <f t="shared" ref="I33" si="70">+H33/H$7*100</f>
        <v>46.11267725629299</v>
      </c>
      <c r="J33" s="147">
        <f>[1]Sheet1!K406</f>
        <v>8723.2213836983756</v>
      </c>
      <c r="K33" s="143">
        <f t="shared" ref="K33" si="71">+J33/J$7*100</f>
        <v>70.604304051597282</v>
      </c>
      <c r="L33" s="147">
        <f>[1]Sheet1!M406</f>
        <v>27458.729930065201</v>
      </c>
      <c r="M33" s="143">
        <f t="shared" ref="M33" si="72">+L33/L$7*100</f>
        <v>50.458773597971387</v>
      </c>
      <c r="N33" s="147">
        <f>[1]Sheet1!O406</f>
        <v>48860.099648793388</v>
      </c>
      <c r="O33" s="143">
        <f t="shared" ref="O33" si="73">+N33/N$7*100</f>
        <v>48.345963048779126</v>
      </c>
      <c r="P33" s="36"/>
      <c r="Q33" s="29"/>
    </row>
    <row r="34" spans="1:17" x14ac:dyDescent="0.2">
      <c r="A34" s="129" t="s">
        <v>42</v>
      </c>
      <c r="B34" s="147">
        <f>[1]Sheet1!C407</f>
        <v>205565.55056915455</v>
      </c>
      <c r="C34" s="143">
        <f t="shared" si="68"/>
        <v>8.2441619453567281</v>
      </c>
      <c r="D34" s="147">
        <f>[1]Sheet1!E407</f>
        <v>45174.344843780418</v>
      </c>
      <c r="E34" s="143">
        <f t="shared" si="69"/>
        <v>8.5422005899504985</v>
      </c>
      <c r="F34" s="147">
        <f>[1]Sheet1!G407</f>
        <v>23723.481418978234</v>
      </c>
      <c r="G34" s="143">
        <f t="shared" si="69"/>
        <v>12.6293677348119</v>
      </c>
      <c r="H34" s="147">
        <f>[1]Sheet1!I407</f>
        <v>10777.876028779885</v>
      </c>
      <c r="I34" s="143">
        <f t="shared" ref="I34" si="74">+H34/H$7*100</f>
        <v>6.2243425183894354</v>
      </c>
      <c r="J34" s="147">
        <f>[1]Sheet1!K407</f>
        <v>1129.8163794085442</v>
      </c>
      <c r="K34" s="143">
        <f t="shared" ref="K34" si="75">+J34/J$7*100</f>
        <v>9.1445459957380653</v>
      </c>
      <c r="L34" s="147">
        <f>[1]Sheet1!M407</f>
        <v>1619.2326583497918</v>
      </c>
      <c r="M34" s="143">
        <f t="shared" ref="M34" si="76">+L34/L$7*100</f>
        <v>2.9755379916772244</v>
      </c>
      <c r="N34" s="147">
        <f>[1]Sheet1!O407</f>
        <v>7923.9383582640194</v>
      </c>
      <c r="O34" s="143">
        <f t="shared" ref="O34" si="77">+N34/N$7*100</f>
        <v>7.8405577111608755</v>
      </c>
      <c r="P34" s="36"/>
      <c r="Q34" s="29"/>
    </row>
    <row r="35" spans="1:17" x14ac:dyDescent="0.2">
      <c r="A35" s="129" t="s">
        <v>43</v>
      </c>
      <c r="B35" s="147">
        <f>[1]Sheet1!C408</f>
        <v>251885.27027337096</v>
      </c>
      <c r="C35" s="143">
        <f t="shared" si="68"/>
        <v>10.10180428595225</v>
      </c>
      <c r="D35" s="147">
        <f>[1]Sheet1!E408</f>
        <v>63009.417329396412</v>
      </c>
      <c r="E35" s="143">
        <f t="shared" si="69"/>
        <v>11.914706981250481</v>
      </c>
      <c r="F35" s="147">
        <f>[1]Sheet1!G408</f>
        <v>21433.453900853216</v>
      </c>
      <c r="G35" s="143">
        <f t="shared" si="69"/>
        <v>11.410254943630127</v>
      </c>
      <c r="H35" s="147">
        <f>[1]Sheet1!I408</f>
        <v>25659.17476486112</v>
      </c>
      <c r="I35" s="143">
        <f t="shared" ref="I35" si="78">+H35/H$7*100</f>
        <v>14.818456999248909</v>
      </c>
      <c r="J35" s="147">
        <f>[1]Sheet1!K408</f>
        <v>0</v>
      </c>
      <c r="K35" s="143">
        <f t="shared" ref="K35" si="79">+J35/J$7*100</f>
        <v>0</v>
      </c>
      <c r="L35" s="147">
        <f>[1]Sheet1!M408</f>
        <v>5326.8219162377454</v>
      </c>
      <c r="M35" s="143">
        <f t="shared" ref="M35" si="80">+L35/L$7*100</f>
        <v>9.7886865762809254</v>
      </c>
      <c r="N35" s="147">
        <f>[1]Sheet1!O408</f>
        <v>10589.966747444403</v>
      </c>
      <c r="O35" s="143">
        <f t="shared" ref="O35" si="81">+N35/N$7*100</f>
        <v>10.478532478236366</v>
      </c>
      <c r="P35" s="36"/>
      <c r="Q35" s="29"/>
    </row>
    <row r="36" spans="1:17" x14ac:dyDescent="0.2">
      <c r="A36" s="129" t="s">
        <v>44</v>
      </c>
      <c r="B36" s="147">
        <f>[1]Sheet1!C409</f>
        <v>837175.69167339627</v>
      </c>
      <c r="C36" s="143">
        <f t="shared" si="68"/>
        <v>33.574750048158805</v>
      </c>
      <c r="D36" s="147">
        <f>[1]Sheet1!E409</f>
        <v>164350.69458341316</v>
      </c>
      <c r="E36" s="143">
        <f t="shared" si="69"/>
        <v>31.077741250795288</v>
      </c>
      <c r="F36" s="147">
        <f>[1]Sheet1!G409</f>
        <v>51273.29154932376</v>
      </c>
      <c r="G36" s="143">
        <f t="shared" si="69"/>
        <v>27.295709365515329</v>
      </c>
      <c r="H36" s="147">
        <f>[1]Sheet1!I409</f>
        <v>56872.544932914534</v>
      </c>
      <c r="I36" s="143">
        <f t="shared" ref="I36" si="82">+H36/H$7*100</f>
        <v>32.844523226069036</v>
      </c>
      <c r="J36" s="147">
        <f>[1]Sheet1!K409</f>
        <v>2502.0466766794789</v>
      </c>
      <c r="K36" s="143">
        <f t="shared" ref="K36" si="83">+J36/J$7*100</f>
        <v>20.25114995266463</v>
      </c>
      <c r="L36" s="147">
        <f>[1]Sheet1!M409</f>
        <v>20013.363167428564</v>
      </c>
      <c r="M36" s="143">
        <f t="shared" ref="M36" si="84">+L36/L$7*100</f>
        <v>36.77700183407061</v>
      </c>
      <c r="N36" s="147">
        <f>[1]Sheet1!O409</f>
        <v>33689.448257067248</v>
      </c>
      <c r="O36" s="143">
        <f t="shared" ref="O36" si="85">+N36/N$7*100</f>
        <v>33.334946761823723</v>
      </c>
      <c r="P36" s="36"/>
      <c r="Q36" s="29"/>
    </row>
    <row r="37" spans="1:17" x14ac:dyDescent="0.2">
      <c r="A37" s="108"/>
      <c r="B37" s="103"/>
      <c r="C37" s="109"/>
      <c r="D37" s="105"/>
      <c r="E37" s="109"/>
      <c r="F37" s="103"/>
      <c r="G37" s="109"/>
      <c r="H37" s="105"/>
      <c r="I37" s="109"/>
      <c r="J37" s="105"/>
      <c r="K37" s="109"/>
      <c r="L37" s="103"/>
      <c r="M37" s="109"/>
      <c r="N37" s="103"/>
      <c r="O37" s="109"/>
    </row>
    <row r="38" spans="1:17" x14ac:dyDescent="0.2">
      <c r="A38" s="40" t="str">
        <f>'C01'!A39</f>
        <v>Fuente: Instituto Nacional de Estadística (INE).  LXXIV Encuesta Permanente de Hogares de Propósitos Múltiples, Junio 2022.</v>
      </c>
      <c r="B38" s="36"/>
      <c r="C38" s="29"/>
      <c r="D38" s="33"/>
      <c r="E38" s="29"/>
      <c r="F38" s="36"/>
      <c r="G38" s="29"/>
      <c r="H38" s="33"/>
      <c r="I38" s="29"/>
      <c r="J38" s="33"/>
      <c r="K38" s="29"/>
      <c r="L38" s="36"/>
      <c r="M38" s="29"/>
      <c r="N38" s="36"/>
      <c r="O38" s="29"/>
    </row>
    <row r="39" spans="1:17" x14ac:dyDescent="0.2">
      <c r="A39" s="40" t="s">
        <v>31</v>
      </c>
      <c r="B39" s="62"/>
      <c r="C39" s="63"/>
      <c r="D39" s="63"/>
      <c r="E39" s="63"/>
      <c r="G39" s="63"/>
      <c r="H39" s="62"/>
      <c r="I39" s="63"/>
      <c r="J39" s="62"/>
      <c r="K39" s="63"/>
      <c r="L39" s="62"/>
      <c r="M39" s="63"/>
      <c r="N39" s="62"/>
      <c r="O39" s="63"/>
    </row>
    <row r="40" spans="1:17" x14ac:dyDescent="0.2">
      <c r="A40" s="40" t="s">
        <v>32</v>
      </c>
      <c r="B40" s="62"/>
      <c r="C40" s="63"/>
      <c r="D40" s="63"/>
      <c r="E40" s="63"/>
      <c r="F40" s="62"/>
      <c r="G40" s="63"/>
      <c r="H40" s="62"/>
      <c r="I40" s="63"/>
      <c r="J40" s="62"/>
      <c r="K40" s="63"/>
      <c r="L40" s="62"/>
      <c r="M40" s="63"/>
      <c r="N40" s="62"/>
      <c r="O40" s="63"/>
    </row>
    <row r="41" spans="1:17" x14ac:dyDescent="0.2">
      <c r="A41" s="19" t="s">
        <v>45</v>
      </c>
      <c r="B41" s="62"/>
      <c r="C41" s="63"/>
      <c r="D41" s="63"/>
      <c r="E41" s="63"/>
      <c r="F41" s="62"/>
      <c r="G41" s="63"/>
      <c r="H41" s="33"/>
      <c r="I41" s="63"/>
      <c r="J41" s="33"/>
      <c r="K41" s="63"/>
      <c r="L41" s="62"/>
      <c r="M41" s="63"/>
      <c r="N41" s="62"/>
      <c r="O41" s="63"/>
    </row>
    <row r="42" spans="1:17" x14ac:dyDescent="0.2">
      <c r="A42" s="64"/>
      <c r="B42" s="62"/>
      <c r="C42" s="63"/>
      <c r="D42" s="63"/>
      <c r="E42" s="63"/>
      <c r="F42" s="62"/>
      <c r="G42" s="63"/>
      <c r="H42" s="37"/>
      <c r="I42" s="63"/>
      <c r="J42" s="33"/>
      <c r="K42" s="63"/>
      <c r="L42" s="62"/>
      <c r="M42" s="63"/>
      <c r="N42" s="62"/>
      <c r="O42" s="63"/>
    </row>
  </sheetData>
  <mergeCells count="11">
    <mergeCell ref="A1:Q1"/>
    <mergeCell ref="P3:Q4"/>
    <mergeCell ref="J4:K4"/>
    <mergeCell ref="L4:M4"/>
    <mergeCell ref="N4:O4"/>
    <mergeCell ref="A3:A5"/>
    <mergeCell ref="B3:C4"/>
    <mergeCell ref="D3:E4"/>
    <mergeCell ref="F3:O3"/>
    <mergeCell ref="F4:G4"/>
    <mergeCell ref="H4:I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'C05'!Área_de_impresión</vt:lpstr>
      <vt:lpstr>'C06'!Área_de_impresión</vt:lpstr>
      <vt:lpstr>'C07'!Área_de_impresión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ine</cp:lastModifiedBy>
  <cp:lastPrinted>2011-01-20T20:19:55Z</cp:lastPrinted>
  <dcterms:created xsi:type="dcterms:W3CDTF">2001-09-12T14:45:05Z</dcterms:created>
  <dcterms:modified xsi:type="dcterms:W3CDTF">2022-10-11T21:14:23Z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