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e\Documents\2022\EPHPM JUNIO 2022\PUBLICACION JUNIO 2022 EPHPM\"/>
    </mc:Choice>
  </mc:AlternateContent>
  <bookViews>
    <workbookView xWindow="28680" yWindow="-120" windowWidth="29040" windowHeight="15840"/>
  </bookViews>
  <sheets>
    <sheet name="Portada" sheetId="8" r:id="rId1"/>
    <sheet name="C01" sheetId="1" r:id="rId2"/>
    <sheet name="C02" sheetId="2" r:id="rId3"/>
    <sheet name="C03" sheetId="4" r:id="rId4"/>
    <sheet name="C04" sheetId="14" r:id="rId5"/>
    <sheet name="C05" sheetId="15" r:id="rId6"/>
    <sheet name="C06" sheetId="16" r:id="rId7"/>
    <sheet name="C07" sheetId="17" r:id="rId8"/>
  </sheets>
  <externalReferences>
    <externalReference r:id="rId9"/>
  </externalReferences>
  <definedNames>
    <definedName name="_xlnm.Print_Area" localSheetId="5">'C05'!$A$1:$Q$41</definedName>
    <definedName name="_xlnm.Print_Area" localSheetId="6">'C06'!$A$1:$O$35</definedName>
    <definedName name="_xlnm.Print_Area" localSheetId="7">'C07'!$A$1:$O$41</definedName>
    <definedName name="_xlnm.Print_Area" localSheetId="0">Portada!$A$1:$I$17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5" l="1"/>
  <c r="N35" i="15"/>
  <c r="N34" i="15"/>
  <c r="N33" i="15"/>
  <c r="N30" i="15"/>
  <c r="N29" i="15"/>
  <c r="N28" i="15"/>
  <c r="N25" i="15"/>
  <c r="N24" i="15"/>
  <c r="N21" i="15"/>
  <c r="N20" i="15"/>
  <c r="N19" i="15"/>
  <c r="N18" i="15"/>
  <c r="N17" i="15"/>
  <c r="N14" i="15"/>
  <c r="N13" i="15"/>
  <c r="N12" i="15"/>
  <c r="N11" i="15"/>
  <c r="N10" i="15"/>
  <c r="N7" i="15"/>
  <c r="O11" i="15" l="1"/>
  <c r="O12" i="15"/>
  <c r="O21" i="15"/>
  <c r="O24" i="15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60" i="14"/>
  <c r="N36" i="17"/>
  <c r="L36" i="17"/>
  <c r="J36" i="17"/>
  <c r="H36" i="17"/>
  <c r="F36" i="17"/>
  <c r="D36" i="17"/>
  <c r="B36" i="17"/>
  <c r="N35" i="17"/>
  <c r="L35" i="17"/>
  <c r="J35" i="17"/>
  <c r="H35" i="17"/>
  <c r="F35" i="17"/>
  <c r="D35" i="17"/>
  <c r="B35" i="17"/>
  <c r="N34" i="17"/>
  <c r="L34" i="17"/>
  <c r="J34" i="17"/>
  <c r="H34" i="17"/>
  <c r="F34" i="17"/>
  <c r="D34" i="17"/>
  <c r="B34" i="17"/>
  <c r="N33" i="17"/>
  <c r="L33" i="17"/>
  <c r="J33" i="17"/>
  <c r="H33" i="17"/>
  <c r="F33" i="17"/>
  <c r="D33" i="17"/>
  <c r="B33" i="17"/>
  <c r="N30" i="17"/>
  <c r="L30" i="17"/>
  <c r="J30" i="17"/>
  <c r="H30" i="17"/>
  <c r="F30" i="17"/>
  <c r="D30" i="17"/>
  <c r="B30" i="17"/>
  <c r="N29" i="17"/>
  <c r="L29" i="17"/>
  <c r="J29" i="17"/>
  <c r="H29" i="17"/>
  <c r="F29" i="17"/>
  <c r="D29" i="17"/>
  <c r="B29" i="17"/>
  <c r="N28" i="17"/>
  <c r="L28" i="17"/>
  <c r="J28" i="17"/>
  <c r="H28" i="17"/>
  <c r="F28" i="17"/>
  <c r="D28" i="17"/>
  <c r="B28" i="17"/>
  <c r="N25" i="17"/>
  <c r="L25" i="17"/>
  <c r="J25" i="17"/>
  <c r="H25" i="17"/>
  <c r="F25" i="17"/>
  <c r="D25" i="17"/>
  <c r="B25" i="17"/>
  <c r="N24" i="17"/>
  <c r="L24" i="17"/>
  <c r="J24" i="17"/>
  <c r="H24" i="17"/>
  <c r="F24" i="17"/>
  <c r="D24" i="17"/>
  <c r="B24" i="17"/>
  <c r="N21" i="17"/>
  <c r="L21" i="17"/>
  <c r="J21" i="17"/>
  <c r="H21" i="17"/>
  <c r="F21" i="17"/>
  <c r="D21" i="17"/>
  <c r="B21" i="17"/>
  <c r="N20" i="17"/>
  <c r="L20" i="17"/>
  <c r="J20" i="17"/>
  <c r="H20" i="17"/>
  <c r="F20" i="17"/>
  <c r="D20" i="17"/>
  <c r="B20" i="17"/>
  <c r="N19" i="17"/>
  <c r="L19" i="17"/>
  <c r="J19" i="17"/>
  <c r="H19" i="17"/>
  <c r="F19" i="17"/>
  <c r="D19" i="17"/>
  <c r="B19" i="17"/>
  <c r="N18" i="17"/>
  <c r="L18" i="17"/>
  <c r="J18" i="17"/>
  <c r="H18" i="17"/>
  <c r="F18" i="17"/>
  <c r="D18" i="17"/>
  <c r="B18" i="17"/>
  <c r="N17" i="17"/>
  <c r="L17" i="17"/>
  <c r="J17" i="17"/>
  <c r="H17" i="17"/>
  <c r="F17" i="17"/>
  <c r="D17" i="17"/>
  <c r="B17" i="17"/>
  <c r="N14" i="17"/>
  <c r="L14" i="17"/>
  <c r="J14" i="17"/>
  <c r="H14" i="17"/>
  <c r="F14" i="17"/>
  <c r="D14" i="17"/>
  <c r="B14" i="17"/>
  <c r="N13" i="17"/>
  <c r="L13" i="17"/>
  <c r="J13" i="17"/>
  <c r="H13" i="17"/>
  <c r="F13" i="17"/>
  <c r="D13" i="17"/>
  <c r="B13" i="17"/>
  <c r="N12" i="17"/>
  <c r="L12" i="17"/>
  <c r="J12" i="17"/>
  <c r="H12" i="17"/>
  <c r="F12" i="17"/>
  <c r="D12" i="17"/>
  <c r="B12" i="17"/>
  <c r="N11" i="17"/>
  <c r="L11" i="17"/>
  <c r="J11" i="17"/>
  <c r="H11" i="17"/>
  <c r="F11" i="17"/>
  <c r="D11" i="17"/>
  <c r="B11" i="17"/>
  <c r="N10" i="17"/>
  <c r="L10" i="17"/>
  <c r="J10" i="17"/>
  <c r="H10" i="17"/>
  <c r="F10" i="17"/>
  <c r="D10" i="17"/>
  <c r="B10" i="17"/>
  <c r="N7" i="17"/>
  <c r="L7" i="17"/>
  <c r="J7" i="17"/>
  <c r="H7" i="17"/>
  <c r="F7" i="17"/>
  <c r="D7" i="17"/>
  <c r="B7" i="17"/>
  <c r="N31" i="16"/>
  <c r="L31" i="16"/>
  <c r="J31" i="16"/>
  <c r="H31" i="16"/>
  <c r="F31" i="16"/>
  <c r="D31" i="16"/>
  <c r="B31" i="16"/>
  <c r="N30" i="16"/>
  <c r="L30" i="16"/>
  <c r="J30" i="16"/>
  <c r="H30" i="16"/>
  <c r="F30" i="16"/>
  <c r="D30" i="16"/>
  <c r="B30" i="16"/>
  <c r="N27" i="16"/>
  <c r="L27" i="16"/>
  <c r="J27" i="16"/>
  <c r="H27" i="16"/>
  <c r="F27" i="16"/>
  <c r="D27" i="16"/>
  <c r="B27" i="16"/>
  <c r="N26" i="16"/>
  <c r="L26" i="16"/>
  <c r="J26" i="16"/>
  <c r="H26" i="16"/>
  <c r="F26" i="16"/>
  <c r="D26" i="16"/>
  <c r="B26" i="16"/>
  <c r="N25" i="16"/>
  <c r="L25" i="16"/>
  <c r="J25" i="16"/>
  <c r="H25" i="16"/>
  <c r="F25" i="16"/>
  <c r="D25" i="16"/>
  <c r="B25" i="16"/>
  <c r="N24" i="16"/>
  <c r="L24" i="16"/>
  <c r="J24" i="16"/>
  <c r="H24" i="16"/>
  <c r="F24" i="16"/>
  <c r="D24" i="16"/>
  <c r="B24" i="16"/>
  <c r="N21" i="16"/>
  <c r="L21" i="16"/>
  <c r="J21" i="16"/>
  <c r="H21" i="16"/>
  <c r="F21" i="16"/>
  <c r="D21" i="16"/>
  <c r="B21" i="16"/>
  <c r="N20" i="16"/>
  <c r="L20" i="16"/>
  <c r="J20" i="16"/>
  <c r="H20" i="16"/>
  <c r="F20" i="16"/>
  <c r="D20" i="16"/>
  <c r="B20" i="16"/>
  <c r="N19" i="16"/>
  <c r="L19" i="16"/>
  <c r="J19" i="16"/>
  <c r="H19" i="16"/>
  <c r="F19" i="16"/>
  <c r="D19" i="16"/>
  <c r="B19" i="16"/>
  <c r="N18" i="16"/>
  <c r="L18" i="16"/>
  <c r="J18" i="16"/>
  <c r="H18" i="16"/>
  <c r="F18" i="16"/>
  <c r="D18" i="16"/>
  <c r="B18" i="16"/>
  <c r="N17" i="16"/>
  <c r="L17" i="16"/>
  <c r="J17" i="16"/>
  <c r="H17" i="16"/>
  <c r="F17" i="16"/>
  <c r="D17" i="16"/>
  <c r="B17" i="16"/>
  <c r="N14" i="16"/>
  <c r="L14" i="16"/>
  <c r="J14" i="16"/>
  <c r="H14" i="16"/>
  <c r="F14" i="16"/>
  <c r="D14" i="16"/>
  <c r="B14" i="16"/>
  <c r="N13" i="16"/>
  <c r="L13" i="16"/>
  <c r="J13" i="16"/>
  <c r="H13" i="16"/>
  <c r="F13" i="16"/>
  <c r="D13" i="16"/>
  <c r="B13" i="16"/>
  <c r="N12" i="16"/>
  <c r="L12" i="16"/>
  <c r="J12" i="16"/>
  <c r="H12" i="16"/>
  <c r="F12" i="16"/>
  <c r="D12" i="16"/>
  <c r="B12" i="16"/>
  <c r="N11" i="16"/>
  <c r="L11" i="16"/>
  <c r="J11" i="16"/>
  <c r="H11" i="16"/>
  <c r="F11" i="16"/>
  <c r="D11" i="16"/>
  <c r="B11" i="16"/>
  <c r="N7" i="16"/>
  <c r="L7" i="16"/>
  <c r="J7" i="16"/>
  <c r="H7" i="16"/>
  <c r="F7" i="16"/>
  <c r="D7" i="16"/>
  <c r="B7" i="16"/>
  <c r="R36" i="15"/>
  <c r="P36" i="15"/>
  <c r="L36" i="15"/>
  <c r="J36" i="15"/>
  <c r="H36" i="15"/>
  <c r="F36" i="15"/>
  <c r="B36" i="15"/>
  <c r="O36" i="15" s="1"/>
  <c r="R35" i="15"/>
  <c r="P35" i="15"/>
  <c r="L35" i="15"/>
  <c r="J35" i="15"/>
  <c r="H35" i="15"/>
  <c r="F35" i="15"/>
  <c r="B35" i="15"/>
  <c r="O35" i="15" s="1"/>
  <c r="R34" i="15"/>
  <c r="P34" i="15"/>
  <c r="L34" i="15"/>
  <c r="J34" i="15"/>
  <c r="H34" i="15"/>
  <c r="F34" i="15"/>
  <c r="B34" i="15"/>
  <c r="O34" i="15" s="1"/>
  <c r="R33" i="15"/>
  <c r="P33" i="15"/>
  <c r="L33" i="15"/>
  <c r="J33" i="15"/>
  <c r="H33" i="15"/>
  <c r="F33" i="15"/>
  <c r="B33" i="15"/>
  <c r="O33" i="15" s="1"/>
  <c r="R30" i="15"/>
  <c r="P30" i="15"/>
  <c r="L30" i="15"/>
  <c r="J30" i="15"/>
  <c r="H30" i="15"/>
  <c r="F30" i="15"/>
  <c r="B30" i="15"/>
  <c r="O30" i="15" s="1"/>
  <c r="R29" i="15"/>
  <c r="P29" i="15"/>
  <c r="L29" i="15"/>
  <c r="J29" i="15"/>
  <c r="H29" i="15"/>
  <c r="F29" i="15"/>
  <c r="B29" i="15"/>
  <c r="O29" i="15" s="1"/>
  <c r="R28" i="15"/>
  <c r="P28" i="15"/>
  <c r="L28" i="15"/>
  <c r="J28" i="15"/>
  <c r="H28" i="15"/>
  <c r="F28" i="15"/>
  <c r="B28" i="15"/>
  <c r="O28" i="15" s="1"/>
  <c r="R25" i="15"/>
  <c r="P25" i="15"/>
  <c r="L25" i="15"/>
  <c r="J25" i="15"/>
  <c r="H25" i="15"/>
  <c r="F25" i="15"/>
  <c r="B25" i="15"/>
  <c r="O25" i="15" s="1"/>
  <c r="R24" i="15"/>
  <c r="P24" i="15"/>
  <c r="L24" i="15"/>
  <c r="J24" i="15"/>
  <c r="H24" i="15"/>
  <c r="F24" i="15"/>
  <c r="B24" i="15"/>
  <c r="R21" i="15"/>
  <c r="P21" i="15"/>
  <c r="L21" i="15"/>
  <c r="J21" i="15"/>
  <c r="H21" i="15"/>
  <c r="F21" i="15"/>
  <c r="B21" i="15"/>
  <c r="R20" i="15"/>
  <c r="P20" i="15"/>
  <c r="L20" i="15"/>
  <c r="J20" i="15"/>
  <c r="H20" i="15"/>
  <c r="F20" i="15"/>
  <c r="B20" i="15"/>
  <c r="O20" i="15" s="1"/>
  <c r="R19" i="15"/>
  <c r="P19" i="15"/>
  <c r="L19" i="15"/>
  <c r="J19" i="15"/>
  <c r="H19" i="15"/>
  <c r="F19" i="15"/>
  <c r="B19" i="15"/>
  <c r="O19" i="15" s="1"/>
  <c r="R18" i="15"/>
  <c r="P18" i="15"/>
  <c r="L18" i="15"/>
  <c r="J18" i="15"/>
  <c r="H18" i="15"/>
  <c r="F18" i="15"/>
  <c r="B18" i="15"/>
  <c r="O18" i="15" s="1"/>
  <c r="R17" i="15"/>
  <c r="P17" i="15"/>
  <c r="L17" i="15"/>
  <c r="J17" i="15"/>
  <c r="H17" i="15"/>
  <c r="F17" i="15"/>
  <c r="B17" i="15"/>
  <c r="O17" i="15" s="1"/>
  <c r="R14" i="15"/>
  <c r="P14" i="15"/>
  <c r="L14" i="15"/>
  <c r="J14" i="15"/>
  <c r="H14" i="15"/>
  <c r="F14" i="15"/>
  <c r="B14" i="15"/>
  <c r="O14" i="15" s="1"/>
  <c r="R13" i="15"/>
  <c r="P13" i="15"/>
  <c r="L13" i="15"/>
  <c r="J13" i="15"/>
  <c r="H13" i="15"/>
  <c r="F13" i="15"/>
  <c r="B13" i="15"/>
  <c r="O13" i="15" s="1"/>
  <c r="R12" i="15"/>
  <c r="P12" i="15"/>
  <c r="L12" i="15"/>
  <c r="J12" i="15"/>
  <c r="H12" i="15"/>
  <c r="F12" i="15"/>
  <c r="B12" i="15"/>
  <c r="R11" i="15"/>
  <c r="P11" i="15"/>
  <c r="L11" i="15"/>
  <c r="J11" i="15"/>
  <c r="H11" i="15"/>
  <c r="F11" i="15"/>
  <c r="B11" i="15"/>
  <c r="R10" i="15"/>
  <c r="P10" i="15"/>
  <c r="L10" i="15"/>
  <c r="J10" i="15"/>
  <c r="H10" i="15"/>
  <c r="F10" i="15"/>
  <c r="B10" i="15"/>
  <c r="O10" i="15" s="1"/>
  <c r="R7" i="15"/>
  <c r="P7" i="15"/>
  <c r="L7" i="15"/>
  <c r="J7" i="15"/>
  <c r="H7" i="15"/>
  <c r="F7" i="15"/>
  <c r="B7" i="15"/>
  <c r="O7" i="15" s="1"/>
  <c r="R97" i="14"/>
  <c r="P97" i="14"/>
  <c r="L97" i="14"/>
  <c r="J97" i="14"/>
  <c r="H97" i="14"/>
  <c r="F97" i="14"/>
  <c r="B97" i="14"/>
  <c r="R96" i="14"/>
  <c r="P96" i="14"/>
  <c r="L96" i="14"/>
  <c r="J96" i="14"/>
  <c r="H96" i="14"/>
  <c r="F96" i="14"/>
  <c r="B96" i="14"/>
  <c r="O96" i="14" s="1"/>
  <c r="R95" i="14"/>
  <c r="P95" i="14"/>
  <c r="L95" i="14"/>
  <c r="J95" i="14"/>
  <c r="H95" i="14"/>
  <c r="F95" i="14"/>
  <c r="B95" i="14"/>
  <c r="R94" i="14"/>
  <c r="P94" i="14"/>
  <c r="L94" i="14"/>
  <c r="J94" i="14"/>
  <c r="H94" i="14"/>
  <c r="F94" i="14"/>
  <c r="B94" i="14"/>
  <c r="R93" i="14"/>
  <c r="P93" i="14"/>
  <c r="L93" i="14"/>
  <c r="J93" i="14"/>
  <c r="H93" i="14"/>
  <c r="F93" i="14"/>
  <c r="B93" i="14"/>
  <c r="R92" i="14"/>
  <c r="P92" i="14"/>
  <c r="L92" i="14"/>
  <c r="J92" i="14"/>
  <c r="H92" i="14"/>
  <c r="F92" i="14"/>
  <c r="B92" i="14"/>
  <c r="R91" i="14"/>
  <c r="P91" i="14"/>
  <c r="L91" i="14"/>
  <c r="J91" i="14"/>
  <c r="H91" i="14"/>
  <c r="F91" i="14"/>
  <c r="B91" i="14"/>
  <c r="R90" i="14"/>
  <c r="P90" i="14"/>
  <c r="L90" i="14"/>
  <c r="J90" i="14"/>
  <c r="H90" i="14"/>
  <c r="F90" i="14"/>
  <c r="B90" i="14"/>
  <c r="R89" i="14"/>
  <c r="P89" i="14"/>
  <c r="L89" i="14"/>
  <c r="J89" i="14"/>
  <c r="H89" i="14"/>
  <c r="F89" i="14"/>
  <c r="B89" i="14"/>
  <c r="R88" i="14"/>
  <c r="P88" i="14"/>
  <c r="L88" i="14"/>
  <c r="J88" i="14"/>
  <c r="H88" i="14"/>
  <c r="F88" i="14"/>
  <c r="B88" i="14"/>
  <c r="O88" i="14" s="1"/>
  <c r="R87" i="14"/>
  <c r="P87" i="14"/>
  <c r="L87" i="14"/>
  <c r="J87" i="14"/>
  <c r="H87" i="14"/>
  <c r="F87" i="14"/>
  <c r="B87" i="14"/>
  <c r="R86" i="14"/>
  <c r="P86" i="14"/>
  <c r="L86" i="14"/>
  <c r="J86" i="14"/>
  <c r="H86" i="14"/>
  <c r="F86" i="14"/>
  <c r="B86" i="14"/>
  <c r="R85" i="14"/>
  <c r="P85" i="14"/>
  <c r="L85" i="14"/>
  <c r="J85" i="14"/>
  <c r="H85" i="14"/>
  <c r="F85" i="14"/>
  <c r="B85" i="14"/>
  <c r="R83" i="14"/>
  <c r="P83" i="14"/>
  <c r="L83" i="14"/>
  <c r="J83" i="14"/>
  <c r="H83" i="14"/>
  <c r="F83" i="14"/>
  <c r="B83" i="14"/>
  <c r="R82" i="14"/>
  <c r="P82" i="14"/>
  <c r="L82" i="14"/>
  <c r="J82" i="14"/>
  <c r="H82" i="14"/>
  <c r="F82" i="14"/>
  <c r="B82" i="14"/>
  <c r="R81" i="14"/>
  <c r="P81" i="14"/>
  <c r="L81" i="14"/>
  <c r="J81" i="14"/>
  <c r="H81" i="14"/>
  <c r="F81" i="14"/>
  <c r="B81" i="14"/>
  <c r="R80" i="14"/>
  <c r="P80" i="14"/>
  <c r="L80" i="14"/>
  <c r="J80" i="14"/>
  <c r="H80" i="14"/>
  <c r="F80" i="14"/>
  <c r="B80" i="14"/>
  <c r="R79" i="14"/>
  <c r="P79" i="14"/>
  <c r="L79" i="14"/>
  <c r="J79" i="14"/>
  <c r="H79" i="14"/>
  <c r="F79" i="14"/>
  <c r="B79" i="14"/>
  <c r="R78" i="14"/>
  <c r="P78" i="14"/>
  <c r="L78" i="14"/>
  <c r="J78" i="14"/>
  <c r="H78" i="14"/>
  <c r="F78" i="14"/>
  <c r="B78" i="14"/>
  <c r="R77" i="14"/>
  <c r="P77" i="14"/>
  <c r="L77" i="14"/>
  <c r="J77" i="14"/>
  <c r="H77" i="14"/>
  <c r="F77" i="14"/>
  <c r="B77" i="14"/>
  <c r="R76" i="14"/>
  <c r="P76" i="14"/>
  <c r="L76" i="14"/>
  <c r="J76" i="14"/>
  <c r="H76" i="14"/>
  <c r="F76" i="14"/>
  <c r="B76" i="14"/>
  <c r="R75" i="14"/>
  <c r="P75" i="14"/>
  <c r="L75" i="14"/>
  <c r="J75" i="14"/>
  <c r="H75" i="14"/>
  <c r="F75" i="14"/>
  <c r="B75" i="14"/>
  <c r="R74" i="14"/>
  <c r="P74" i="14"/>
  <c r="L74" i="14"/>
  <c r="J74" i="14"/>
  <c r="H74" i="14"/>
  <c r="F74" i="14"/>
  <c r="B74" i="14"/>
  <c r="R73" i="14"/>
  <c r="P73" i="14"/>
  <c r="L73" i="14"/>
  <c r="J73" i="14"/>
  <c r="H73" i="14"/>
  <c r="F73" i="14"/>
  <c r="B73" i="14"/>
  <c r="R72" i="14"/>
  <c r="P72" i="14"/>
  <c r="L72" i="14"/>
  <c r="J72" i="14"/>
  <c r="H72" i="14"/>
  <c r="F72" i="14"/>
  <c r="B72" i="14"/>
  <c r="R71" i="14"/>
  <c r="P71" i="14"/>
  <c r="L71" i="14"/>
  <c r="J71" i="14"/>
  <c r="H71" i="14"/>
  <c r="F71" i="14"/>
  <c r="B71" i="14"/>
  <c r="R70" i="14"/>
  <c r="P70" i="14"/>
  <c r="L70" i="14"/>
  <c r="J70" i="14"/>
  <c r="H70" i="14"/>
  <c r="F70" i="14"/>
  <c r="B70" i="14"/>
  <c r="R69" i="14"/>
  <c r="P69" i="14"/>
  <c r="L69" i="14"/>
  <c r="J69" i="14"/>
  <c r="H69" i="14"/>
  <c r="F69" i="14"/>
  <c r="B69" i="14"/>
  <c r="R68" i="14"/>
  <c r="P68" i="14"/>
  <c r="L68" i="14"/>
  <c r="J68" i="14"/>
  <c r="H68" i="14"/>
  <c r="F68" i="14"/>
  <c r="B68" i="14"/>
  <c r="O68" i="14" s="1"/>
  <c r="R67" i="14"/>
  <c r="P67" i="14"/>
  <c r="L67" i="14"/>
  <c r="J67" i="14"/>
  <c r="H67" i="14"/>
  <c r="F67" i="14"/>
  <c r="B67" i="14"/>
  <c r="R66" i="14"/>
  <c r="P66" i="14"/>
  <c r="L66" i="14"/>
  <c r="J66" i="14"/>
  <c r="H66" i="14"/>
  <c r="F66" i="14"/>
  <c r="B66" i="14"/>
  <c r="R65" i="14"/>
  <c r="P65" i="14"/>
  <c r="L65" i="14"/>
  <c r="J65" i="14"/>
  <c r="H65" i="14"/>
  <c r="F65" i="14"/>
  <c r="B65" i="14"/>
  <c r="R64" i="14"/>
  <c r="P64" i="14"/>
  <c r="L64" i="14"/>
  <c r="J64" i="14"/>
  <c r="H64" i="14"/>
  <c r="F64" i="14"/>
  <c r="B64" i="14"/>
  <c r="O64" i="14" s="1"/>
  <c r="R63" i="14"/>
  <c r="P63" i="14"/>
  <c r="L63" i="14"/>
  <c r="J63" i="14"/>
  <c r="H63" i="14"/>
  <c r="F63" i="14"/>
  <c r="B63" i="14"/>
  <c r="R62" i="14"/>
  <c r="P62" i="14"/>
  <c r="L62" i="14"/>
  <c r="J62" i="14"/>
  <c r="H62" i="14"/>
  <c r="F62" i="14"/>
  <c r="B62" i="14"/>
  <c r="R61" i="14"/>
  <c r="P61" i="14"/>
  <c r="L61" i="14"/>
  <c r="J61" i="14"/>
  <c r="H61" i="14"/>
  <c r="F61" i="14"/>
  <c r="B61" i="14"/>
  <c r="R60" i="14"/>
  <c r="P60" i="14"/>
  <c r="L60" i="14"/>
  <c r="J60" i="14"/>
  <c r="H60" i="14"/>
  <c r="F60" i="14"/>
  <c r="B60" i="14"/>
  <c r="R42" i="14"/>
  <c r="P42" i="14"/>
  <c r="N42" i="14"/>
  <c r="L42" i="14"/>
  <c r="J42" i="14"/>
  <c r="H42" i="14"/>
  <c r="F42" i="14"/>
  <c r="B42" i="14"/>
  <c r="R41" i="14"/>
  <c r="P41" i="14"/>
  <c r="N41" i="14"/>
  <c r="L41" i="14"/>
  <c r="J41" i="14"/>
  <c r="H41" i="14"/>
  <c r="F41" i="14"/>
  <c r="B41" i="14"/>
  <c r="R40" i="14"/>
  <c r="P40" i="14"/>
  <c r="N40" i="14"/>
  <c r="L40" i="14"/>
  <c r="J40" i="14"/>
  <c r="H40" i="14"/>
  <c r="F40" i="14"/>
  <c r="B40" i="14"/>
  <c r="R39" i="14"/>
  <c r="P39" i="14"/>
  <c r="N39" i="14"/>
  <c r="L39" i="14"/>
  <c r="J39" i="14"/>
  <c r="H39" i="14"/>
  <c r="F39" i="14"/>
  <c r="B39" i="14"/>
  <c r="R38" i="14"/>
  <c r="P38" i="14"/>
  <c r="N38" i="14"/>
  <c r="L38" i="14"/>
  <c r="J38" i="14"/>
  <c r="H38" i="14"/>
  <c r="F38" i="14"/>
  <c r="B38" i="14"/>
  <c r="R37" i="14"/>
  <c r="P37" i="14"/>
  <c r="N37" i="14"/>
  <c r="L37" i="14"/>
  <c r="J37" i="14"/>
  <c r="H37" i="14"/>
  <c r="F37" i="14"/>
  <c r="B37" i="14"/>
  <c r="R36" i="14"/>
  <c r="P36" i="14"/>
  <c r="N36" i="14"/>
  <c r="L36" i="14"/>
  <c r="J36" i="14"/>
  <c r="H36" i="14"/>
  <c r="F36" i="14"/>
  <c r="B36" i="14"/>
  <c r="R35" i="14"/>
  <c r="P35" i="14"/>
  <c r="N35" i="14"/>
  <c r="L35" i="14"/>
  <c r="J35" i="14"/>
  <c r="H35" i="14"/>
  <c r="F35" i="14"/>
  <c r="B35" i="14"/>
  <c r="R31" i="14"/>
  <c r="P31" i="14"/>
  <c r="N31" i="14"/>
  <c r="L31" i="14"/>
  <c r="J31" i="14"/>
  <c r="H31" i="14"/>
  <c r="F31" i="14"/>
  <c r="B31" i="14"/>
  <c r="R30" i="14"/>
  <c r="P30" i="14"/>
  <c r="N30" i="14"/>
  <c r="L30" i="14"/>
  <c r="J30" i="14"/>
  <c r="H30" i="14"/>
  <c r="F30" i="14"/>
  <c r="B30" i="14"/>
  <c r="R27" i="14"/>
  <c r="P27" i="14"/>
  <c r="N27" i="14"/>
  <c r="L27" i="14"/>
  <c r="J27" i="14"/>
  <c r="H27" i="14"/>
  <c r="F27" i="14"/>
  <c r="B27" i="14"/>
  <c r="R26" i="14"/>
  <c r="P26" i="14"/>
  <c r="N26" i="14"/>
  <c r="L26" i="14"/>
  <c r="J26" i="14"/>
  <c r="H26" i="14"/>
  <c r="F26" i="14"/>
  <c r="B26" i="14"/>
  <c r="R25" i="14"/>
  <c r="P25" i="14"/>
  <c r="N25" i="14"/>
  <c r="L25" i="14"/>
  <c r="J25" i="14"/>
  <c r="H25" i="14"/>
  <c r="F25" i="14"/>
  <c r="B25" i="14"/>
  <c r="R24" i="14"/>
  <c r="P24" i="14"/>
  <c r="N24" i="14"/>
  <c r="L24" i="14"/>
  <c r="J24" i="14"/>
  <c r="H24" i="14"/>
  <c r="F24" i="14"/>
  <c r="B24" i="14"/>
  <c r="R21" i="14"/>
  <c r="P21" i="14"/>
  <c r="N21" i="14"/>
  <c r="L21" i="14"/>
  <c r="J21" i="14"/>
  <c r="H21" i="14"/>
  <c r="F21" i="14"/>
  <c r="B21" i="14"/>
  <c r="R20" i="14"/>
  <c r="P20" i="14"/>
  <c r="N20" i="14"/>
  <c r="L20" i="14"/>
  <c r="J20" i="14"/>
  <c r="H20" i="14"/>
  <c r="F20" i="14"/>
  <c r="B20" i="14"/>
  <c r="R19" i="14"/>
  <c r="P19" i="14"/>
  <c r="N19" i="14"/>
  <c r="L19" i="14"/>
  <c r="J19" i="14"/>
  <c r="H19" i="14"/>
  <c r="F19" i="14"/>
  <c r="B19" i="14"/>
  <c r="R18" i="14"/>
  <c r="P18" i="14"/>
  <c r="N18" i="14"/>
  <c r="L18" i="14"/>
  <c r="J18" i="14"/>
  <c r="H18" i="14"/>
  <c r="F18" i="14"/>
  <c r="B18" i="14"/>
  <c r="R17" i="14"/>
  <c r="P17" i="14"/>
  <c r="N17" i="14"/>
  <c r="L17" i="14"/>
  <c r="J17" i="14"/>
  <c r="H17" i="14"/>
  <c r="F17" i="14"/>
  <c r="B17" i="14"/>
  <c r="R14" i="14"/>
  <c r="P14" i="14"/>
  <c r="N14" i="14"/>
  <c r="L14" i="14"/>
  <c r="J14" i="14"/>
  <c r="H14" i="14"/>
  <c r="F14" i="14"/>
  <c r="B14" i="14"/>
  <c r="R13" i="14"/>
  <c r="P13" i="14"/>
  <c r="N13" i="14"/>
  <c r="L13" i="14"/>
  <c r="J13" i="14"/>
  <c r="H13" i="14"/>
  <c r="F13" i="14"/>
  <c r="B13" i="14"/>
  <c r="R12" i="14"/>
  <c r="P12" i="14"/>
  <c r="N12" i="14"/>
  <c r="L12" i="14"/>
  <c r="J12" i="14"/>
  <c r="H12" i="14"/>
  <c r="F12" i="14"/>
  <c r="B12" i="14"/>
  <c r="R11" i="14"/>
  <c r="P11" i="14"/>
  <c r="N11" i="14"/>
  <c r="L11" i="14"/>
  <c r="J11" i="14"/>
  <c r="H11" i="14"/>
  <c r="F11" i="14"/>
  <c r="B11" i="14"/>
  <c r="R7" i="14"/>
  <c r="P7" i="14"/>
  <c r="N7" i="14"/>
  <c r="N57" i="14" s="1"/>
  <c r="L7" i="14"/>
  <c r="J7" i="14"/>
  <c r="H7" i="14"/>
  <c r="F7" i="14"/>
  <c r="B7" i="14"/>
  <c r="E80" i="4"/>
  <c r="D80" i="4"/>
  <c r="C80" i="4"/>
  <c r="E79" i="4"/>
  <c r="D79" i="4"/>
  <c r="C79" i="4"/>
  <c r="E78" i="4"/>
  <c r="D78" i="4"/>
  <c r="C78" i="4"/>
  <c r="E77" i="4"/>
  <c r="D77" i="4"/>
  <c r="C77" i="4"/>
  <c r="E74" i="4"/>
  <c r="D74" i="4"/>
  <c r="C74" i="4"/>
  <c r="E73" i="4"/>
  <c r="D73" i="4"/>
  <c r="C73" i="4"/>
  <c r="E71" i="4"/>
  <c r="D71" i="4"/>
  <c r="C71" i="4"/>
  <c r="E69" i="4"/>
  <c r="D69" i="4"/>
  <c r="C69" i="4"/>
  <c r="E68" i="4"/>
  <c r="D68" i="4"/>
  <c r="C68" i="4"/>
  <c r="E67" i="4"/>
  <c r="D67" i="4"/>
  <c r="C67" i="4"/>
  <c r="E66" i="4"/>
  <c r="D66" i="4"/>
  <c r="C66" i="4"/>
  <c r="E63" i="4"/>
  <c r="D63" i="4"/>
  <c r="C63" i="4"/>
  <c r="E62" i="4"/>
  <c r="D62" i="4"/>
  <c r="C62" i="4"/>
  <c r="E60" i="4"/>
  <c r="D60" i="4"/>
  <c r="C60" i="4"/>
  <c r="E58" i="4"/>
  <c r="D58" i="4"/>
  <c r="C58" i="4"/>
  <c r="E57" i="4"/>
  <c r="D57" i="4"/>
  <c r="C57" i="4"/>
  <c r="E56" i="4"/>
  <c r="D56" i="4"/>
  <c r="C56" i="4"/>
  <c r="E55" i="4"/>
  <c r="D55" i="4"/>
  <c r="C55" i="4"/>
  <c r="E52" i="4"/>
  <c r="D52" i="4"/>
  <c r="C52" i="4"/>
  <c r="E51" i="4"/>
  <c r="D51" i="4"/>
  <c r="C51" i="4"/>
  <c r="E49" i="4"/>
  <c r="D49" i="4"/>
  <c r="C49" i="4"/>
  <c r="E37" i="4"/>
  <c r="D37" i="4"/>
  <c r="C37" i="4"/>
  <c r="E36" i="4"/>
  <c r="D36" i="4"/>
  <c r="C36" i="4"/>
  <c r="E35" i="4"/>
  <c r="D35" i="4"/>
  <c r="C35" i="4"/>
  <c r="E34" i="4"/>
  <c r="D34" i="4"/>
  <c r="C34" i="4"/>
  <c r="E31" i="4"/>
  <c r="D31" i="4"/>
  <c r="C31" i="4"/>
  <c r="E30" i="4"/>
  <c r="D30" i="4"/>
  <c r="C30" i="4"/>
  <c r="E28" i="4"/>
  <c r="D28" i="4"/>
  <c r="C28" i="4"/>
  <c r="E26" i="4"/>
  <c r="D26" i="4"/>
  <c r="C26" i="4"/>
  <c r="E25" i="4"/>
  <c r="D25" i="4"/>
  <c r="C25" i="4"/>
  <c r="E24" i="4"/>
  <c r="D24" i="4"/>
  <c r="C24" i="4"/>
  <c r="E23" i="4"/>
  <c r="D23" i="4"/>
  <c r="C23" i="4"/>
  <c r="E20" i="4"/>
  <c r="D20" i="4"/>
  <c r="C20" i="4"/>
  <c r="E19" i="4"/>
  <c r="D19" i="4"/>
  <c r="C19" i="4"/>
  <c r="E17" i="4"/>
  <c r="D17" i="4"/>
  <c r="C17" i="4"/>
  <c r="E15" i="4"/>
  <c r="D15" i="4"/>
  <c r="C15" i="4"/>
  <c r="E14" i="4"/>
  <c r="D14" i="4"/>
  <c r="C14" i="4"/>
  <c r="E13" i="4"/>
  <c r="D13" i="4"/>
  <c r="C13" i="4"/>
  <c r="E12" i="4"/>
  <c r="D12" i="4"/>
  <c r="C12" i="4"/>
  <c r="E9" i="4"/>
  <c r="D9" i="4"/>
  <c r="C9" i="4"/>
  <c r="E8" i="4"/>
  <c r="D8" i="4"/>
  <c r="C8" i="4"/>
  <c r="E6" i="4"/>
  <c r="D6" i="4"/>
  <c r="C6" i="4"/>
  <c r="F100" i="2"/>
  <c r="E100" i="2"/>
  <c r="D100" i="2"/>
  <c r="C100" i="2"/>
  <c r="B100" i="2"/>
  <c r="F99" i="2"/>
  <c r="E99" i="2"/>
  <c r="D99" i="2"/>
  <c r="C99" i="2"/>
  <c r="B99" i="2"/>
  <c r="F98" i="2"/>
  <c r="E98" i="2"/>
  <c r="D98" i="2"/>
  <c r="C98" i="2"/>
  <c r="B98" i="2"/>
  <c r="F97" i="2"/>
  <c r="E97" i="2"/>
  <c r="D97" i="2"/>
  <c r="C97" i="2"/>
  <c r="B97" i="2"/>
  <c r="F94" i="2"/>
  <c r="E94" i="2"/>
  <c r="D94" i="2"/>
  <c r="C94" i="2"/>
  <c r="B94" i="2"/>
  <c r="F93" i="2"/>
  <c r="E93" i="2"/>
  <c r="D93" i="2"/>
  <c r="C93" i="2"/>
  <c r="B93" i="2"/>
  <c r="F92" i="2"/>
  <c r="E92" i="2"/>
  <c r="D92" i="2"/>
  <c r="C92" i="2"/>
  <c r="B92" i="2"/>
  <c r="F89" i="2"/>
  <c r="E89" i="2"/>
  <c r="D89" i="2"/>
  <c r="C89" i="2"/>
  <c r="B89" i="2"/>
  <c r="F88" i="2"/>
  <c r="E88" i="2"/>
  <c r="D88" i="2"/>
  <c r="C88" i="2"/>
  <c r="B88" i="2"/>
  <c r="F87" i="2"/>
  <c r="E87" i="2"/>
  <c r="D87" i="2"/>
  <c r="C87" i="2"/>
  <c r="B87" i="2"/>
  <c r="F86" i="2"/>
  <c r="E86" i="2"/>
  <c r="D86" i="2"/>
  <c r="C86" i="2"/>
  <c r="B86" i="2"/>
  <c r="F83" i="2"/>
  <c r="E83" i="2"/>
  <c r="D83" i="2"/>
  <c r="C83" i="2"/>
  <c r="B83" i="2"/>
  <c r="F82" i="2"/>
  <c r="E82" i="2"/>
  <c r="D82" i="2"/>
  <c r="C82" i="2"/>
  <c r="B82" i="2"/>
  <c r="F80" i="2"/>
  <c r="E80" i="2"/>
  <c r="D80" i="2"/>
  <c r="C80" i="2"/>
  <c r="B80" i="2"/>
  <c r="F78" i="2"/>
  <c r="E78" i="2"/>
  <c r="D78" i="2"/>
  <c r="C78" i="2"/>
  <c r="B78" i="2"/>
  <c r="F77" i="2"/>
  <c r="E77" i="2"/>
  <c r="D77" i="2"/>
  <c r="C77" i="2"/>
  <c r="B77" i="2"/>
  <c r="F76" i="2"/>
  <c r="E76" i="2"/>
  <c r="D76" i="2"/>
  <c r="C76" i="2"/>
  <c r="B76" i="2"/>
  <c r="F75" i="2"/>
  <c r="E75" i="2"/>
  <c r="D75" i="2"/>
  <c r="C75" i="2"/>
  <c r="B75" i="2"/>
  <c r="F72" i="2"/>
  <c r="E72" i="2"/>
  <c r="D72" i="2"/>
  <c r="C72" i="2"/>
  <c r="B72" i="2"/>
  <c r="F71" i="2"/>
  <c r="E71" i="2"/>
  <c r="D71" i="2"/>
  <c r="C71" i="2"/>
  <c r="B71" i="2"/>
  <c r="F69" i="2"/>
  <c r="E69" i="2"/>
  <c r="D69" i="2"/>
  <c r="C69" i="2"/>
  <c r="B69" i="2"/>
  <c r="F38" i="2"/>
  <c r="E38" i="2"/>
  <c r="D38" i="2"/>
  <c r="C38" i="2"/>
  <c r="B38" i="2"/>
  <c r="F37" i="2"/>
  <c r="E37" i="2"/>
  <c r="D37" i="2"/>
  <c r="C37" i="2"/>
  <c r="B37" i="2"/>
  <c r="F36" i="2"/>
  <c r="E36" i="2"/>
  <c r="D36" i="2"/>
  <c r="C36" i="2"/>
  <c r="B36" i="2"/>
  <c r="F35" i="2"/>
  <c r="E35" i="2"/>
  <c r="D35" i="2"/>
  <c r="C35" i="2"/>
  <c r="B35" i="2"/>
  <c r="F32" i="2"/>
  <c r="E32" i="2"/>
  <c r="D32" i="2"/>
  <c r="C32" i="2"/>
  <c r="B32" i="2"/>
  <c r="F31" i="2"/>
  <c r="E31" i="2"/>
  <c r="D31" i="2"/>
  <c r="C31" i="2"/>
  <c r="B31" i="2"/>
  <c r="F29" i="2"/>
  <c r="E29" i="2"/>
  <c r="D29" i="2"/>
  <c r="C29" i="2"/>
  <c r="B29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1" i="2"/>
  <c r="E21" i="2"/>
  <c r="D21" i="2"/>
  <c r="C21" i="2"/>
  <c r="B21" i="2"/>
  <c r="F20" i="2"/>
  <c r="E20" i="2"/>
  <c r="D20" i="2"/>
  <c r="C20" i="2"/>
  <c r="B20" i="2"/>
  <c r="F18" i="2"/>
  <c r="E18" i="2"/>
  <c r="D18" i="2"/>
  <c r="C18" i="2"/>
  <c r="B18" i="2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0" i="2"/>
  <c r="E10" i="2"/>
  <c r="D10" i="2"/>
  <c r="C10" i="2"/>
  <c r="B10" i="2"/>
  <c r="F9" i="2"/>
  <c r="E9" i="2"/>
  <c r="D9" i="2"/>
  <c r="C9" i="2"/>
  <c r="B9" i="2"/>
  <c r="F7" i="2"/>
  <c r="E7" i="2"/>
  <c r="D7" i="2"/>
  <c r="C7" i="2"/>
  <c r="B7" i="2"/>
  <c r="L102" i="1"/>
  <c r="J102" i="1"/>
  <c r="H102" i="1"/>
  <c r="F102" i="1"/>
  <c r="C102" i="1"/>
  <c r="B102" i="1"/>
  <c r="L101" i="1"/>
  <c r="J101" i="1"/>
  <c r="H101" i="1"/>
  <c r="F101" i="1"/>
  <c r="C101" i="1"/>
  <c r="B101" i="1"/>
  <c r="L100" i="1"/>
  <c r="J100" i="1"/>
  <c r="H100" i="1"/>
  <c r="F100" i="1"/>
  <c r="C100" i="1"/>
  <c r="B100" i="1"/>
  <c r="L99" i="1"/>
  <c r="J99" i="1"/>
  <c r="H99" i="1"/>
  <c r="F99" i="1"/>
  <c r="C99" i="1"/>
  <c r="B99" i="1"/>
  <c r="L96" i="1"/>
  <c r="J96" i="1"/>
  <c r="H96" i="1"/>
  <c r="F96" i="1"/>
  <c r="C96" i="1"/>
  <c r="B96" i="1"/>
  <c r="L95" i="1"/>
  <c r="J95" i="1"/>
  <c r="H95" i="1"/>
  <c r="F95" i="1"/>
  <c r="C95" i="1"/>
  <c r="B95" i="1"/>
  <c r="L94" i="1"/>
  <c r="J94" i="1"/>
  <c r="H94" i="1"/>
  <c r="F94" i="1"/>
  <c r="C94" i="1"/>
  <c r="B94" i="1"/>
  <c r="L91" i="1"/>
  <c r="J91" i="1"/>
  <c r="H91" i="1"/>
  <c r="F91" i="1"/>
  <c r="C91" i="1"/>
  <c r="B91" i="1"/>
  <c r="L90" i="1"/>
  <c r="J90" i="1"/>
  <c r="H90" i="1"/>
  <c r="F90" i="1"/>
  <c r="C90" i="1"/>
  <c r="B90" i="1"/>
  <c r="L89" i="1"/>
  <c r="J89" i="1"/>
  <c r="H89" i="1"/>
  <c r="F89" i="1"/>
  <c r="C89" i="1"/>
  <c r="B89" i="1"/>
  <c r="L88" i="1"/>
  <c r="J88" i="1"/>
  <c r="H88" i="1"/>
  <c r="F88" i="1"/>
  <c r="C88" i="1"/>
  <c r="B88" i="1"/>
  <c r="L85" i="1"/>
  <c r="J85" i="1"/>
  <c r="H85" i="1"/>
  <c r="F85" i="1"/>
  <c r="C85" i="1"/>
  <c r="B85" i="1"/>
  <c r="L84" i="1"/>
  <c r="J84" i="1"/>
  <c r="H84" i="1"/>
  <c r="F84" i="1"/>
  <c r="C84" i="1"/>
  <c r="B84" i="1"/>
  <c r="L83" i="1"/>
  <c r="J83" i="1"/>
  <c r="H83" i="1"/>
  <c r="F83" i="1"/>
  <c r="C83" i="1"/>
  <c r="B83" i="1"/>
  <c r="L80" i="1"/>
  <c r="J80" i="1"/>
  <c r="H80" i="1"/>
  <c r="F80" i="1"/>
  <c r="C80" i="1"/>
  <c r="B80" i="1"/>
  <c r="L79" i="1"/>
  <c r="J79" i="1"/>
  <c r="H79" i="1"/>
  <c r="F79" i="1"/>
  <c r="C79" i="1"/>
  <c r="B79" i="1"/>
  <c r="L78" i="1"/>
  <c r="J78" i="1"/>
  <c r="H78" i="1"/>
  <c r="F78" i="1"/>
  <c r="C78" i="1"/>
  <c r="B78" i="1"/>
  <c r="L77" i="1"/>
  <c r="J77" i="1"/>
  <c r="H77" i="1"/>
  <c r="F77" i="1"/>
  <c r="C77" i="1"/>
  <c r="B77" i="1"/>
  <c r="L74" i="1"/>
  <c r="J74" i="1"/>
  <c r="H74" i="1"/>
  <c r="F74" i="1"/>
  <c r="C74" i="1"/>
  <c r="B74" i="1"/>
  <c r="L73" i="1"/>
  <c r="J73" i="1"/>
  <c r="H73" i="1"/>
  <c r="F73" i="1"/>
  <c r="C73" i="1"/>
  <c r="B73" i="1"/>
  <c r="L72" i="1"/>
  <c r="J72" i="1"/>
  <c r="H72" i="1"/>
  <c r="F72" i="1"/>
  <c r="C72" i="1"/>
  <c r="B72" i="1"/>
  <c r="L38" i="1"/>
  <c r="J38" i="1"/>
  <c r="H38" i="1"/>
  <c r="F38" i="1"/>
  <c r="B38" i="1"/>
  <c r="L37" i="1"/>
  <c r="J37" i="1"/>
  <c r="H37" i="1"/>
  <c r="F37" i="1"/>
  <c r="B37" i="1"/>
  <c r="L36" i="1"/>
  <c r="J36" i="1"/>
  <c r="H36" i="1"/>
  <c r="F36" i="1"/>
  <c r="B36" i="1"/>
  <c r="L35" i="1"/>
  <c r="J35" i="1"/>
  <c r="H35" i="1"/>
  <c r="F35" i="1"/>
  <c r="B35" i="1"/>
  <c r="L32" i="1"/>
  <c r="J32" i="1"/>
  <c r="H32" i="1"/>
  <c r="F32" i="1"/>
  <c r="B32" i="1"/>
  <c r="L31" i="1"/>
  <c r="J31" i="1"/>
  <c r="H31" i="1"/>
  <c r="F31" i="1"/>
  <c r="B31" i="1"/>
  <c r="L27" i="1"/>
  <c r="J27" i="1"/>
  <c r="H27" i="1"/>
  <c r="F27" i="1"/>
  <c r="B27" i="1"/>
  <c r="L26" i="1"/>
  <c r="J26" i="1"/>
  <c r="H26" i="1"/>
  <c r="F26" i="1"/>
  <c r="B26" i="1"/>
  <c r="L25" i="1"/>
  <c r="J25" i="1"/>
  <c r="H25" i="1"/>
  <c r="F25" i="1"/>
  <c r="B25" i="1"/>
  <c r="L24" i="1"/>
  <c r="J24" i="1"/>
  <c r="H24" i="1"/>
  <c r="F24" i="1"/>
  <c r="B24" i="1"/>
  <c r="L21" i="1"/>
  <c r="J21" i="1"/>
  <c r="H21" i="1"/>
  <c r="F21" i="1"/>
  <c r="B21" i="1"/>
  <c r="L20" i="1"/>
  <c r="J20" i="1"/>
  <c r="H20" i="1"/>
  <c r="F20" i="1"/>
  <c r="B20" i="1"/>
  <c r="L16" i="1"/>
  <c r="J16" i="1"/>
  <c r="H16" i="1"/>
  <c r="F16" i="1"/>
  <c r="B16" i="1"/>
  <c r="L15" i="1"/>
  <c r="J15" i="1"/>
  <c r="H15" i="1"/>
  <c r="F15" i="1"/>
  <c r="B15" i="1"/>
  <c r="L14" i="1"/>
  <c r="J14" i="1"/>
  <c r="H14" i="1"/>
  <c r="F14" i="1"/>
  <c r="B14" i="1"/>
  <c r="L13" i="1"/>
  <c r="J13" i="1"/>
  <c r="H13" i="1"/>
  <c r="F13" i="1"/>
  <c r="B13" i="1"/>
  <c r="L10" i="1"/>
  <c r="J10" i="1"/>
  <c r="H10" i="1"/>
  <c r="F10" i="1"/>
  <c r="B10" i="1"/>
  <c r="L9" i="1"/>
  <c r="J9" i="1"/>
  <c r="H9" i="1"/>
  <c r="F9" i="1"/>
  <c r="B9" i="1"/>
  <c r="L7" i="1"/>
  <c r="J7" i="1"/>
  <c r="H7" i="1"/>
  <c r="F7" i="1"/>
  <c r="B7" i="1"/>
  <c r="O80" i="14" l="1"/>
  <c r="O85" i="14"/>
  <c r="O60" i="14"/>
  <c r="O92" i="14"/>
  <c r="O65" i="14"/>
  <c r="O89" i="14"/>
  <c r="O72" i="14"/>
  <c r="O71" i="14"/>
  <c r="O78" i="14"/>
  <c r="O86" i="14"/>
  <c r="O77" i="14"/>
  <c r="O76" i="14"/>
  <c r="O97" i="14"/>
  <c r="O91" i="14"/>
  <c r="O83" i="14"/>
  <c r="O70" i="14"/>
  <c r="O90" i="14"/>
  <c r="O82" i="14"/>
  <c r="O69" i="14"/>
  <c r="O63" i="14"/>
  <c r="O81" i="14"/>
  <c r="O75" i="14"/>
  <c r="O62" i="14"/>
  <c r="O95" i="14"/>
  <c r="O74" i="14"/>
  <c r="O61" i="14"/>
  <c r="O94" i="14"/>
  <c r="O73" i="14"/>
  <c r="O67" i="14"/>
  <c r="O93" i="14"/>
  <c r="O87" i="14"/>
  <c r="O79" i="14"/>
  <c r="O66" i="14"/>
  <c r="N33" i="14"/>
  <c r="N34" i="14"/>
  <c r="N10" i="14"/>
  <c r="K14" i="1" l="1"/>
  <c r="I10" i="1"/>
  <c r="G13" i="1"/>
  <c r="M10" i="1"/>
  <c r="C14" i="1"/>
  <c r="C15" i="1"/>
  <c r="C16" i="1"/>
  <c r="C13" i="1"/>
  <c r="C24" i="16"/>
  <c r="E7" i="16"/>
  <c r="R57" i="14"/>
  <c r="P57" i="14"/>
  <c r="O42" i="14"/>
  <c r="L57" i="14"/>
  <c r="J57" i="14"/>
  <c r="H57" i="14"/>
  <c r="O41" i="14"/>
  <c r="O39" i="14"/>
  <c r="O38" i="14"/>
  <c r="O37" i="14"/>
  <c r="O36" i="14"/>
  <c r="O35" i="14"/>
  <c r="O31" i="14"/>
  <c r="O30" i="14"/>
  <c r="O27" i="14"/>
  <c r="O26" i="14"/>
  <c r="O25" i="14"/>
  <c r="O24" i="14"/>
  <c r="O21" i="14"/>
  <c r="O20" i="14"/>
  <c r="O19" i="14"/>
  <c r="O18" i="14"/>
  <c r="O17" i="14"/>
  <c r="O14" i="14"/>
  <c r="O13" i="14"/>
  <c r="O12" i="14"/>
  <c r="O11" i="14"/>
  <c r="F57" i="14"/>
  <c r="G16" i="1" l="1"/>
  <c r="J19" i="1"/>
  <c r="K26" i="1" s="1"/>
  <c r="C10" i="1"/>
  <c r="M14" i="1"/>
  <c r="E11" i="16"/>
  <c r="E21" i="16"/>
  <c r="G11" i="16"/>
  <c r="G21" i="16"/>
  <c r="I11" i="16"/>
  <c r="I21" i="16"/>
  <c r="K11" i="16"/>
  <c r="K21" i="16"/>
  <c r="M11" i="16"/>
  <c r="M21" i="16"/>
  <c r="O11" i="16"/>
  <c r="O21" i="16"/>
  <c r="C11" i="16"/>
  <c r="C21" i="16"/>
  <c r="F30" i="1"/>
  <c r="G31" i="1" s="1"/>
  <c r="I14" i="1"/>
  <c r="K16" i="1"/>
  <c r="E12" i="16"/>
  <c r="E24" i="16"/>
  <c r="G12" i="16"/>
  <c r="G24" i="16"/>
  <c r="I12" i="16"/>
  <c r="S19" i="15"/>
  <c r="S33" i="15"/>
  <c r="E14" i="16"/>
  <c r="E26" i="16"/>
  <c r="G14" i="16"/>
  <c r="G26" i="16"/>
  <c r="I14" i="16"/>
  <c r="I26" i="16"/>
  <c r="K14" i="16"/>
  <c r="K26" i="16"/>
  <c r="M14" i="16"/>
  <c r="M26" i="16"/>
  <c r="O14" i="16"/>
  <c r="O26" i="16"/>
  <c r="C14" i="16"/>
  <c r="C26" i="16"/>
  <c r="E17" i="16"/>
  <c r="E27" i="16"/>
  <c r="G17" i="16"/>
  <c r="G27" i="16"/>
  <c r="I17" i="16"/>
  <c r="I27" i="16"/>
  <c r="K17" i="16"/>
  <c r="K27" i="16"/>
  <c r="M17" i="16"/>
  <c r="M27" i="16"/>
  <c r="O17" i="16"/>
  <c r="G18" i="16"/>
  <c r="G30" i="16"/>
  <c r="M18" i="16"/>
  <c r="M30" i="16"/>
  <c r="E19" i="16"/>
  <c r="I19" i="16"/>
  <c r="I31" i="16"/>
  <c r="O19" i="16"/>
  <c r="O31" i="16"/>
  <c r="C19" i="16"/>
  <c r="C31" i="16"/>
  <c r="I7" i="16"/>
  <c r="L19" i="1"/>
  <c r="M25" i="1" s="1"/>
  <c r="I24" i="16"/>
  <c r="K12" i="16"/>
  <c r="M12" i="16"/>
  <c r="O12" i="16"/>
  <c r="C12" i="16"/>
  <c r="E13" i="16"/>
  <c r="E25" i="16"/>
  <c r="G13" i="16"/>
  <c r="G25" i="16"/>
  <c r="I13" i="16"/>
  <c r="I25" i="16"/>
  <c r="K13" i="16"/>
  <c r="K25" i="16"/>
  <c r="M13" i="16"/>
  <c r="M25" i="16"/>
  <c r="O13" i="16"/>
  <c r="O25" i="16"/>
  <c r="C13" i="16"/>
  <c r="C25" i="16"/>
  <c r="B30" i="1"/>
  <c r="C38" i="1" s="1"/>
  <c r="F19" i="1"/>
  <c r="G26" i="1" s="1"/>
  <c r="H30" i="1"/>
  <c r="I38" i="1" s="1"/>
  <c r="S40" i="14"/>
  <c r="O40" i="14"/>
  <c r="K20" i="16"/>
  <c r="B19" i="1"/>
  <c r="C25" i="1" s="1"/>
  <c r="H19" i="1"/>
  <c r="I25" i="1" s="1"/>
  <c r="B57" i="14"/>
  <c r="O7" i="14"/>
  <c r="O57" i="14" s="1"/>
  <c r="K24" i="16"/>
  <c r="M24" i="16"/>
  <c r="O24" i="16"/>
  <c r="C9" i="1"/>
  <c r="O27" i="16"/>
  <c r="G15" i="1"/>
  <c r="K9" i="1"/>
  <c r="E18" i="16"/>
  <c r="E30" i="16"/>
  <c r="I18" i="16"/>
  <c r="I30" i="16"/>
  <c r="K18" i="16"/>
  <c r="K30" i="16"/>
  <c r="O18" i="16"/>
  <c r="O30" i="16"/>
  <c r="C18" i="16"/>
  <c r="C30" i="16"/>
  <c r="K10" i="1"/>
  <c r="E31" i="16"/>
  <c r="G19" i="16"/>
  <c r="G31" i="16"/>
  <c r="K19" i="16"/>
  <c r="K31" i="16"/>
  <c r="M19" i="16"/>
  <c r="M31" i="16"/>
  <c r="K13" i="1"/>
  <c r="G10" i="1"/>
  <c r="I15" i="1"/>
  <c r="E20" i="16"/>
  <c r="G7" i="16"/>
  <c r="G20" i="16"/>
  <c r="I20" i="16"/>
  <c r="K7" i="16"/>
  <c r="M7" i="16"/>
  <c r="M20" i="16"/>
  <c r="O7" i="16"/>
  <c r="O20" i="16"/>
  <c r="C27" i="16"/>
  <c r="C20" i="16"/>
  <c r="I9" i="1"/>
  <c r="I28" i="17"/>
  <c r="C14" i="17"/>
  <c r="K20" i="1"/>
  <c r="I16" i="1"/>
  <c r="M13" i="1"/>
  <c r="M15" i="1"/>
  <c r="C17" i="16"/>
  <c r="I13" i="1"/>
  <c r="M9" i="1"/>
  <c r="Q29" i="15"/>
  <c r="K15" i="1"/>
  <c r="K27" i="1"/>
  <c r="L30" i="1"/>
  <c r="M35" i="1" s="1"/>
  <c r="J30" i="1"/>
  <c r="K36" i="1" s="1"/>
  <c r="M16" i="1"/>
  <c r="G14" i="1"/>
  <c r="G9" i="1"/>
  <c r="K21" i="1"/>
  <c r="K24" i="1"/>
  <c r="K25" i="1"/>
  <c r="Q7" i="14"/>
  <c r="Q57" i="14" s="1"/>
  <c r="Q20" i="15"/>
  <c r="Q13" i="14"/>
  <c r="M30" i="17"/>
  <c r="C18" i="17"/>
  <c r="C30" i="17"/>
  <c r="Q19" i="14"/>
  <c r="Q31" i="14"/>
  <c r="S19" i="14"/>
  <c r="Q33" i="15"/>
  <c r="E19" i="17"/>
  <c r="C10" i="17"/>
  <c r="C20" i="17"/>
  <c r="C34" i="17"/>
  <c r="E21" i="17"/>
  <c r="S7" i="14"/>
  <c r="S57" i="14" s="1"/>
  <c r="I18" i="17"/>
  <c r="M17" i="17"/>
  <c r="E20" i="17"/>
  <c r="K24" i="17"/>
  <c r="Q38" i="14"/>
  <c r="S38" i="14"/>
  <c r="G14" i="17"/>
  <c r="I10" i="17"/>
  <c r="O36" i="17"/>
  <c r="E12" i="17"/>
  <c r="G17" i="17"/>
  <c r="I21" i="17"/>
  <c r="I34" i="17"/>
  <c r="K14" i="17"/>
  <c r="K28" i="17"/>
  <c r="M10" i="17"/>
  <c r="M33" i="17"/>
  <c r="C19" i="17"/>
  <c r="C33" i="17"/>
  <c r="G36" i="17"/>
  <c r="E10" i="17"/>
  <c r="K12" i="17"/>
  <c r="M18" i="17"/>
  <c r="S25" i="14"/>
  <c r="E11" i="17"/>
  <c r="G28" i="17"/>
  <c r="O24" i="17"/>
  <c r="E24" i="17"/>
  <c r="E36" i="17"/>
  <c r="I12" i="17"/>
  <c r="I24" i="17"/>
  <c r="I35" i="17"/>
  <c r="K17" i="17"/>
  <c r="K29" i="17"/>
  <c r="M11" i="17"/>
  <c r="M21" i="17"/>
  <c r="M34" i="17"/>
  <c r="M29" i="17"/>
  <c r="S24" i="14"/>
  <c r="G25" i="17"/>
  <c r="K36" i="17"/>
  <c r="R10" i="14"/>
  <c r="I20" i="17"/>
  <c r="O12" i="17"/>
  <c r="S41" i="14"/>
  <c r="Q30" i="15"/>
  <c r="E14" i="17"/>
  <c r="E25" i="17"/>
  <c r="I13" i="17"/>
  <c r="I25" i="17"/>
  <c r="M12" i="17"/>
  <c r="Q42" i="14"/>
  <c r="E17" i="17"/>
  <c r="E28" i="17"/>
  <c r="G10" i="17"/>
  <c r="G20" i="17"/>
  <c r="G34" i="17"/>
  <c r="I14" i="17"/>
  <c r="M36" i="17"/>
  <c r="C12" i="17"/>
  <c r="C24" i="17"/>
  <c r="C36" i="17"/>
  <c r="Q25" i="14"/>
  <c r="P34" i="14"/>
  <c r="E29" i="17"/>
  <c r="G11" i="17"/>
  <c r="M14" i="17"/>
  <c r="C13" i="17"/>
  <c r="C25" i="17"/>
  <c r="C17" i="17"/>
  <c r="C29" i="17"/>
  <c r="C28" i="17"/>
  <c r="Q40" i="14"/>
  <c r="S13" i="14"/>
  <c r="S31" i="14"/>
  <c r="Q41" i="14"/>
  <c r="Q14" i="15"/>
  <c r="Q28" i="15"/>
  <c r="S10" i="15"/>
  <c r="S20" i="15"/>
  <c r="S34" i="15"/>
  <c r="E13" i="17"/>
  <c r="E33" i="17"/>
  <c r="G24" i="17"/>
  <c r="G35" i="17"/>
  <c r="K7" i="17"/>
  <c r="K19" i="17"/>
  <c r="K33" i="17"/>
  <c r="M24" i="17"/>
  <c r="M35" i="17"/>
  <c r="Q17" i="15"/>
  <c r="Q18" i="15"/>
  <c r="I7" i="17"/>
  <c r="O7" i="17"/>
  <c r="C11" i="17"/>
  <c r="C21" i="17"/>
  <c r="C35" i="17"/>
  <c r="S42" i="14"/>
  <c r="Q7" i="15"/>
  <c r="Q24" i="14"/>
  <c r="R34" i="14"/>
  <c r="Q10" i="15"/>
  <c r="Q34" i="15"/>
  <c r="E30" i="17"/>
  <c r="E18" i="17"/>
  <c r="G18" i="17"/>
  <c r="G30" i="17"/>
  <c r="I33" i="17"/>
  <c r="K13" i="17"/>
  <c r="K25" i="17"/>
  <c r="M19" i="17"/>
  <c r="O11" i="17"/>
  <c r="O21" i="17"/>
  <c r="O35" i="17"/>
  <c r="Q36" i="14"/>
  <c r="J33" i="14"/>
  <c r="S36" i="14"/>
  <c r="Q11" i="15"/>
  <c r="Q21" i="15"/>
  <c r="Q35" i="15"/>
  <c r="G7" i="17"/>
  <c r="M7" i="17"/>
  <c r="S14" i="14"/>
  <c r="Q24" i="15"/>
  <c r="S21" i="15"/>
  <c r="S35" i="15"/>
  <c r="M25" i="17"/>
  <c r="O13" i="17"/>
  <c r="O25" i="17"/>
  <c r="H33" i="14"/>
  <c r="L33" i="14"/>
  <c r="Q17" i="14"/>
  <c r="S17" i="14"/>
  <c r="S11" i="15"/>
  <c r="Q18" i="14"/>
  <c r="Q26" i="14"/>
  <c r="Q37" i="14"/>
  <c r="S18" i="14"/>
  <c r="S26" i="14"/>
  <c r="S37" i="14"/>
  <c r="Q25" i="15"/>
  <c r="S12" i="15"/>
  <c r="S24" i="15"/>
  <c r="S36" i="15"/>
  <c r="G19" i="17"/>
  <c r="G29" i="17"/>
  <c r="I17" i="17"/>
  <c r="I36" i="17"/>
  <c r="K18" i="17"/>
  <c r="K30" i="17"/>
  <c r="M28" i="17"/>
  <c r="O14" i="17"/>
  <c r="O28" i="17"/>
  <c r="S13" i="15"/>
  <c r="S25" i="15"/>
  <c r="O17" i="17"/>
  <c r="O29" i="17"/>
  <c r="Q11" i="14"/>
  <c r="Q30" i="14"/>
  <c r="Q39" i="14"/>
  <c r="S11" i="14"/>
  <c r="S30" i="14"/>
  <c r="S39" i="14"/>
  <c r="Q19" i="15"/>
  <c r="S14" i="15"/>
  <c r="S28" i="15"/>
  <c r="E34" i="17"/>
  <c r="G12" i="17"/>
  <c r="G33" i="17"/>
  <c r="I19" i="17"/>
  <c r="I29" i="17"/>
  <c r="K10" i="17"/>
  <c r="K20" i="17"/>
  <c r="K34" i="17"/>
  <c r="M20" i="17"/>
  <c r="O18" i="17"/>
  <c r="O30" i="17"/>
  <c r="Q14" i="14"/>
  <c r="B33" i="14"/>
  <c r="O33" i="14" s="1"/>
  <c r="Q27" i="14"/>
  <c r="P10" i="14"/>
  <c r="Q20" i="14"/>
  <c r="S12" i="14"/>
  <c r="S20" i="14"/>
  <c r="Q12" i="15"/>
  <c r="Q36" i="15"/>
  <c r="S17" i="15"/>
  <c r="S29" i="15"/>
  <c r="E35" i="17"/>
  <c r="G13" i="17"/>
  <c r="G21" i="17"/>
  <c r="I11" i="17"/>
  <c r="I30" i="17"/>
  <c r="K11" i="17"/>
  <c r="K21" i="17"/>
  <c r="K35" i="17"/>
  <c r="M13" i="17"/>
  <c r="O19" i="17"/>
  <c r="O33" i="17"/>
  <c r="F33" i="14"/>
  <c r="S27" i="14"/>
  <c r="Q21" i="14"/>
  <c r="S21" i="14"/>
  <c r="Q13" i="15"/>
  <c r="S7" i="15"/>
  <c r="S18" i="15"/>
  <c r="S30" i="15"/>
  <c r="O10" i="17"/>
  <c r="O20" i="17"/>
  <c r="O34" i="17"/>
  <c r="S35" i="14"/>
  <c r="R33" i="14"/>
  <c r="Q12" i="14"/>
  <c r="Q35" i="14"/>
  <c r="P33" i="14"/>
  <c r="K42" i="14"/>
  <c r="M42" i="14"/>
  <c r="G42" i="14"/>
  <c r="D42" i="14"/>
  <c r="E42" i="14" s="1"/>
  <c r="I42" i="14"/>
  <c r="H10" i="14"/>
  <c r="J10" i="14"/>
  <c r="L10" i="14"/>
  <c r="D72" i="14"/>
  <c r="D67" i="14"/>
  <c r="H34" i="14"/>
  <c r="J34" i="14"/>
  <c r="L34" i="14"/>
  <c r="D94" i="14"/>
  <c r="S89" i="14"/>
  <c r="D69" i="14"/>
  <c r="Q91" i="14"/>
  <c r="S61" i="14"/>
  <c r="S69" i="14"/>
  <c r="S77" i="14"/>
  <c r="Q92" i="14"/>
  <c r="S62" i="14"/>
  <c r="D83" i="14"/>
  <c r="D80" i="14"/>
  <c r="Q93" i="14"/>
  <c r="D75" i="14"/>
  <c r="S81" i="14"/>
  <c r="S86" i="14"/>
  <c r="S94" i="14"/>
  <c r="D82" i="14"/>
  <c r="D74" i="14"/>
  <c r="D96" i="14"/>
  <c r="D88" i="14"/>
  <c r="D65" i="14"/>
  <c r="D73" i="14"/>
  <c r="D81" i="14"/>
  <c r="D90" i="14"/>
  <c r="Q61" i="14"/>
  <c r="Q69" i="14"/>
  <c r="Q77" i="14"/>
  <c r="Q86" i="14"/>
  <c r="Q94" i="14"/>
  <c r="S72" i="14"/>
  <c r="S95" i="14"/>
  <c r="D87" i="14"/>
  <c r="D91" i="14"/>
  <c r="Q87" i="14"/>
  <c r="S65" i="14"/>
  <c r="S73" i="14"/>
  <c r="Q96" i="14"/>
  <c r="D79" i="14"/>
  <c r="D71" i="14"/>
  <c r="D63" i="14"/>
  <c r="Q64" i="14"/>
  <c r="Q72" i="14"/>
  <c r="Q80" i="14"/>
  <c r="S75" i="14"/>
  <c r="S90" i="14"/>
  <c r="D95" i="14"/>
  <c r="D92" i="14"/>
  <c r="D61" i="14"/>
  <c r="Q65" i="14"/>
  <c r="Q73" i="14"/>
  <c r="Q81" i="14"/>
  <c r="S91" i="14"/>
  <c r="D86" i="14"/>
  <c r="Q70" i="14"/>
  <c r="Q78" i="14"/>
  <c r="S82" i="14"/>
  <c r="D77" i="14"/>
  <c r="Q62" i="14"/>
  <c r="S63" i="14"/>
  <c r="S76" i="14"/>
  <c r="S96" i="14"/>
  <c r="Q63" i="14"/>
  <c r="Q71" i="14"/>
  <c r="Q79" i="14"/>
  <c r="Q88" i="14"/>
  <c r="Q95" i="14"/>
  <c r="S64" i="14"/>
  <c r="S70" i="14"/>
  <c r="S83" i="14"/>
  <c r="S97" i="14"/>
  <c r="Q89" i="14"/>
  <c r="S71" i="14"/>
  <c r="S85" i="14"/>
  <c r="Q90" i="14"/>
  <c r="Q97" i="14"/>
  <c r="S78" i="14"/>
  <c r="S92" i="14"/>
  <c r="S60" i="14"/>
  <c r="S93" i="14"/>
  <c r="D62" i="14"/>
  <c r="D78" i="14"/>
  <c r="S66" i="14"/>
  <c r="S79" i="14"/>
  <c r="D66" i="14"/>
  <c r="Q67" i="14"/>
  <c r="Q75" i="14"/>
  <c r="Q83" i="14"/>
  <c r="S67" i="14"/>
  <c r="S80" i="14"/>
  <c r="S87" i="14"/>
  <c r="C34" i="15"/>
  <c r="D70" i="14"/>
  <c r="Q66" i="14"/>
  <c r="Q74" i="14"/>
  <c r="Q82" i="14"/>
  <c r="D97" i="14"/>
  <c r="D89" i="14"/>
  <c r="Q60" i="14"/>
  <c r="Q68" i="14"/>
  <c r="Q76" i="14"/>
  <c r="Q85" i="14"/>
  <c r="S68" i="14"/>
  <c r="S74" i="14"/>
  <c r="S88" i="14"/>
  <c r="C18" i="15"/>
  <c r="C35" i="15"/>
  <c r="C19" i="15"/>
  <c r="C25" i="15"/>
  <c r="C11" i="15"/>
  <c r="C30" i="15"/>
  <c r="C12" i="15"/>
  <c r="C13" i="15"/>
  <c r="C29" i="15"/>
  <c r="C17" i="15"/>
  <c r="C28" i="15"/>
  <c r="C36" i="15"/>
  <c r="C33" i="15"/>
  <c r="C14" i="15"/>
  <c r="C24" i="15"/>
  <c r="C10" i="15"/>
  <c r="C20" i="15"/>
  <c r="C21" i="15"/>
  <c r="D64" i="14"/>
  <c r="D93" i="14"/>
  <c r="D68" i="14"/>
  <c r="D76" i="14"/>
  <c r="D85" i="14"/>
  <c r="D60" i="14"/>
  <c r="G37" i="1" l="1"/>
  <c r="M24" i="1"/>
  <c r="G38" i="1"/>
  <c r="G32" i="1"/>
  <c r="G30" i="1" s="1"/>
  <c r="M27" i="1"/>
  <c r="M26" i="1"/>
  <c r="M20" i="1"/>
  <c r="C7" i="1"/>
  <c r="G36" i="1"/>
  <c r="G35" i="1"/>
  <c r="M21" i="1"/>
  <c r="I26" i="1"/>
  <c r="C7" i="16"/>
  <c r="G27" i="1"/>
  <c r="C36" i="1"/>
  <c r="I37" i="1"/>
  <c r="G24" i="1"/>
  <c r="I36" i="1"/>
  <c r="G25" i="1"/>
  <c r="I35" i="1"/>
  <c r="C35" i="1"/>
  <c r="I31" i="1"/>
  <c r="G21" i="1"/>
  <c r="I32" i="1"/>
  <c r="I21" i="1"/>
  <c r="C31" i="1"/>
  <c r="C37" i="1"/>
  <c r="G20" i="1"/>
  <c r="C32" i="1"/>
  <c r="C27" i="1"/>
  <c r="I27" i="1"/>
  <c r="C20" i="1"/>
  <c r="C26" i="1"/>
  <c r="C24" i="1"/>
  <c r="C21" i="1"/>
  <c r="I24" i="1"/>
  <c r="I20" i="1"/>
  <c r="E7" i="17"/>
  <c r="M37" i="1"/>
  <c r="C7" i="15"/>
  <c r="C35" i="14"/>
  <c r="C38" i="14"/>
  <c r="K19" i="1"/>
  <c r="C36" i="14"/>
  <c r="C40" i="14"/>
  <c r="C41" i="14"/>
  <c r="C39" i="14"/>
  <c r="C42" i="14"/>
  <c r="C37" i="14"/>
  <c r="M36" i="1"/>
  <c r="M38" i="1"/>
  <c r="M31" i="1"/>
  <c r="M32" i="1"/>
  <c r="K38" i="1"/>
  <c r="K37" i="1"/>
  <c r="K35" i="1"/>
  <c r="K32" i="1"/>
  <c r="K31" i="1"/>
  <c r="C7" i="17"/>
  <c r="Q33" i="14"/>
  <c r="S33" i="14"/>
  <c r="A44" i="4"/>
  <c r="A100" i="14"/>
  <c r="A101" i="14"/>
  <c r="A102" i="14"/>
  <c r="A57" i="14"/>
  <c r="A38" i="17"/>
  <c r="A33" i="16"/>
  <c r="A38" i="15"/>
  <c r="A44" i="14"/>
  <c r="A99" i="14" s="1"/>
  <c r="A39" i="4"/>
  <c r="A82" i="4" s="1"/>
  <c r="A40" i="2"/>
  <c r="A102" i="2" s="1"/>
  <c r="A104" i="1"/>
  <c r="M19" i="1" l="1"/>
  <c r="I30" i="1"/>
  <c r="C30" i="1"/>
  <c r="I19" i="1"/>
  <c r="G19" i="1"/>
  <c r="C19" i="1"/>
  <c r="C33" i="14"/>
  <c r="K30" i="1"/>
  <c r="M30" i="1"/>
  <c r="C61" i="14"/>
  <c r="C65" i="14"/>
  <c r="C69" i="14"/>
  <c r="C73" i="14"/>
  <c r="C77" i="14"/>
  <c r="C81" i="14"/>
  <c r="C86" i="14"/>
  <c r="C90" i="14"/>
  <c r="C94" i="14"/>
  <c r="C96" i="14" l="1"/>
  <c r="C92" i="14"/>
  <c r="C88" i="14"/>
  <c r="C83" i="14"/>
  <c r="C79" i="14"/>
  <c r="C75" i="14"/>
  <c r="I7" i="15"/>
  <c r="C95" i="14"/>
  <c r="C91" i="14"/>
  <c r="C87" i="14"/>
  <c r="C82" i="14"/>
  <c r="C78" i="14"/>
  <c r="C74" i="14"/>
  <c r="C70" i="14"/>
  <c r="C66" i="14"/>
  <c r="C62" i="14"/>
  <c r="M33" i="14"/>
  <c r="I11" i="15"/>
  <c r="I34" i="15"/>
  <c r="M94" i="14"/>
  <c r="M90" i="14"/>
  <c r="M86" i="14"/>
  <c r="M81" i="14"/>
  <c r="M77" i="14"/>
  <c r="M73" i="14"/>
  <c r="C71" i="14"/>
  <c r="M69" i="14"/>
  <c r="C67" i="14"/>
  <c r="M65" i="14"/>
  <c r="C63" i="14"/>
  <c r="M61" i="14"/>
  <c r="M39" i="14"/>
  <c r="K10" i="15"/>
  <c r="K20" i="15"/>
  <c r="I17" i="15"/>
  <c r="M74" i="1"/>
  <c r="M72" i="1"/>
  <c r="M96" i="1"/>
  <c r="M13" i="15"/>
  <c r="M85" i="1"/>
  <c r="K83" i="1"/>
  <c r="M30" i="14"/>
  <c r="M24" i="14"/>
  <c r="M18" i="14"/>
  <c r="M12" i="14"/>
  <c r="K29" i="15"/>
  <c r="K77" i="1"/>
  <c r="K89" i="1"/>
  <c r="K95" i="1"/>
  <c r="K101" i="1"/>
  <c r="M83" i="1"/>
  <c r="M101" i="1"/>
  <c r="K7" i="1"/>
  <c r="I36" i="15"/>
  <c r="C97" i="14"/>
  <c r="M95" i="14"/>
  <c r="C93" i="14"/>
  <c r="M91" i="14"/>
  <c r="C89" i="14"/>
  <c r="M87" i="14"/>
  <c r="C85" i="14"/>
  <c r="M82" i="14"/>
  <c r="C80" i="14"/>
  <c r="M78" i="14"/>
  <c r="C76" i="14"/>
  <c r="M74" i="14"/>
  <c r="C72" i="14"/>
  <c r="M70" i="14"/>
  <c r="C68" i="14"/>
  <c r="M66" i="14"/>
  <c r="C64" i="14"/>
  <c r="M62" i="14"/>
  <c r="C60" i="14"/>
  <c r="M40" i="14"/>
  <c r="M36" i="14"/>
  <c r="K18" i="15"/>
  <c r="K30" i="15"/>
  <c r="D88" i="1"/>
  <c r="I88" i="1" s="1"/>
  <c r="D100" i="1"/>
  <c r="I100" i="1" s="1"/>
  <c r="C26" i="14"/>
  <c r="C20" i="14"/>
  <c r="C14" i="14"/>
  <c r="K74" i="1"/>
  <c r="K80" i="1"/>
  <c r="K88" i="1"/>
  <c r="K94" i="1"/>
  <c r="K100" i="1"/>
  <c r="M31" i="14"/>
  <c r="C27" i="14"/>
  <c r="M25" i="14"/>
  <c r="C21" i="14"/>
  <c r="M19" i="14"/>
  <c r="C17" i="14"/>
  <c r="M13" i="14"/>
  <c r="K13" i="15"/>
  <c r="K36" i="15"/>
  <c r="M97" i="14"/>
  <c r="M93" i="14"/>
  <c r="M89" i="14"/>
  <c r="M85" i="14"/>
  <c r="M80" i="14"/>
  <c r="M76" i="14"/>
  <c r="M72" i="14"/>
  <c r="M68" i="14"/>
  <c r="M64" i="14"/>
  <c r="M60" i="14"/>
  <c r="M38" i="14"/>
  <c r="K35" i="15"/>
  <c r="D72" i="1"/>
  <c r="G72" i="1" s="1"/>
  <c r="K73" i="1"/>
  <c r="K79" i="1"/>
  <c r="K85" i="1"/>
  <c r="K91" i="1"/>
  <c r="K99" i="1"/>
  <c r="D102" i="1"/>
  <c r="G102" i="1" s="1"/>
  <c r="C30" i="14"/>
  <c r="M26" i="14"/>
  <c r="C24" i="14"/>
  <c r="M20" i="14"/>
  <c r="C18" i="14"/>
  <c r="M14" i="14"/>
  <c r="C12" i="14"/>
  <c r="K11" i="15"/>
  <c r="I20" i="15"/>
  <c r="I33" i="15"/>
  <c r="K34" i="15"/>
  <c r="K72" i="1"/>
  <c r="K78" i="1"/>
  <c r="D83" i="1"/>
  <c r="I83" i="1" s="1"/>
  <c r="K84" i="1"/>
  <c r="K90" i="1"/>
  <c r="K96" i="1"/>
  <c r="D101" i="1"/>
  <c r="I101" i="1" s="1"/>
  <c r="K102" i="1"/>
  <c r="C31" i="14"/>
  <c r="M27" i="14"/>
  <c r="C25" i="14"/>
  <c r="M21" i="14"/>
  <c r="C19" i="14"/>
  <c r="M17" i="14"/>
  <c r="C13" i="14"/>
  <c r="K7" i="15"/>
  <c r="I18" i="15"/>
  <c r="K19" i="15"/>
  <c r="I30" i="15"/>
  <c r="I28" i="15"/>
  <c r="M96" i="14"/>
  <c r="M92" i="14"/>
  <c r="M88" i="14"/>
  <c r="M83" i="14"/>
  <c r="M79" i="14"/>
  <c r="M75" i="14"/>
  <c r="M71" i="14"/>
  <c r="M67" i="14"/>
  <c r="M63" i="14"/>
  <c r="M41" i="14"/>
  <c r="M37" i="14"/>
  <c r="K28" i="15"/>
  <c r="D79" i="1"/>
  <c r="E79" i="1" s="1"/>
  <c r="D85" i="1"/>
  <c r="G85" i="1" s="1"/>
  <c r="D99" i="1"/>
  <c r="E99" i="1" s="1"/>
  <c r="D25" i="1"/>
  <c r="D36" i="1"/>
  <c r="D38" i="1"/>
  <c r="D73" i="1"/>
  <c r="E73" i="1" s="1"/>
  <c r="D78" i="1"/>
  <c r="E78" i="1" s="1"/>
  <c r="D80" i="1"/>
  <c r="E80" i="1" s="1"/>
  <c r="D84" i="1"/>
  <c r="E84" i="1" s="1"/>
  <c r="D89" i="1"/>
  <c r="E89" i="1" s="1"/>
  <c r="D91" i="1"/>
  <c r="E91" i="1" s="1"/>
  <c r="D95" i="1"/>
  <c r="E95" i="1" s="1"/>
  <c r="D7" i="15"/>
  <c r="E7" i="15" s="1"/>
  <c r="G7" i="15"/>
  <c r="D18" i="15"/>
  <c r="E18" i="15" s="1"/>
  <c r="G18" i="15"/>
  <c r="M25" i="15"/>
  <c r="G28" i="15"/>
  <c r="D28" i="15"/>
  <c r="E28" i="15" s="1"/>
  <c r="G34" i="15"/>
  <c r="D34" i="15"/>
  <c r="E34" i="15" s="1"/>
  <c r="G97" i="14"/>
  <c r="E97" i="14"/>
  <c r="G96" i="14"/>
  <c r="E96" i="14"/>
  <c r="E95" i="14"/>
  <c r="G95" i="14"/>
  <c r="E94" i="14"/>
  <c r="G94" i="14"/>
  <c r="G93" i="14"/>
  <c r="E93" i="14"/>
  <c r="G92" i="14"/>
  <c r="E92" i="14"/>
  <c r="E91" i="14"/>
  <c r="G91" i="14"/>
  <c r="G90" i="14"/>
  <c r="E90" i="14"/>
  <c r="E89" i="14"/>
  <c r="G89" i="14"/>
  <c r="G88" i="14"/>
  <c r="E88" i="14"/>
  <c r="G87" i="14"/>
  <c r="E87" i="14"/>
  <c r="G86" i="14"/>
  <c r="E86" i="14"/>
  <c r="G85" i="14"/>
  <c r="E85" i="14"/>
  <c r="G83" i="14"/>
  <c r="E83" i="14"/>
  <c r="E82" i="14"/>
  <c r="G82" i="14"/>
  <c r="G81" i="14"/>
  <c r="E81" i="14"/>
  <c r="G80" i="14"/>
  <c r="E80" i="14"/>
  <c r="G79" i="14"/>
  <c r="E79" i="14"/>
  <c r="G78" i="14"/>
  <c r="E78" i="14"/>
  <c r="G77" i="14"/>
  <c r="E77" i="14"/>
  <c r="E76" i="14"/>
  <c r="G76" i="14"/>
  <c r="G75" i="14"/>
  <c r="E75" i="14"/>
  <c r="E74" i="14"/>
  <c r="G74" i="14"/>
  <c r="G73" i="14"/>
  <c r="E73" i="14"/>
  <c r="G72" i="14"/>
  <c r="E72" i="14"/>
  <c r="G71" i="14"/>
  <c r="E71" i="14"/>
  <c r="G70" i="14"/>
  <c r="E70" i="14"/>
  <c r="G69" i="14"/>
  <c r="E69" i="14"/>
  <c r="E68" i="14"/>
  <c r="G68" i="14"/>
  <c r="E67" i="14"/>
  <c r="G67" i="14"/>
  <c r="G66" i="14"/>
  <c r="E66" i="14"/>
  <c r="G65" i="14"/>
  <c r="E65" i="14"/>
  <c r="G64" i="14"/>
  <c r="E64" i="14"/>
  <c r="G63" i="14"/>
  <c r="E63" i="14"/>
  <c r="E62" i="14"/>
  <c r="G62" i="14"/>
  <c r="G61" i="14"/>
  <c r="E61" i="14"/>
  <c r="G60" i="14"/>
  <c r="E60" i="14"/>
  <c r="G41" i="14"/>
  <c r="D41" i="14"/>
  <c r="E41" i="14" s="1"/>
  <c r="D40" i="14"/>
  <c r="E40" i="14" s="1"/>
  <c r="G40" i="14"/>
  <c r="D39" i="14"/>
  <c r="E39" i="14" s="1"/>
  <c r="G39" i="14"/>
  <c r="D38" i="14"/>
  <c r="E38" i="14" s="1"/>
  <c r="G38" i="14"/>
  <c r="G37" i="14"/>
  <c r="D37" i="14"/>
  <c r="E37" i="14" s="1"/>
  <c r="D36" i="14"/>
  <c r="E36" i="14" s="1"/>
  <c r="G36" i="14"/>
  <c r="D35" i="14"/>
  <c r="G35" i="14"/>
  <c r="F34" i="14"/>
  <c r="G33" i="14"/>
  <c r="D31" i="14"/>
  <c r="E31" i="14" s="1"/>
  <c r="G31" i="14"/>
  <c r="G30" i="14"/>
  <c r="D30" i="14"/>
  <c r="E30" i="14" s="1"/>
  <c r="G27" i="14"/>
  <c r="D27" i="14"/>
  <c r="E27" i="14" s="1"/>
  <c r="D26" i="14"/>
  <c r="E26" i="14" s="1"/>
  <c r="G26" i="14"/>
  <c r="G25" i="14"/>
  <c r="D25" i="14"/>
  <c r="E25" i="14" s="1"/>
  <c r="D24" i="14"/>
  <c r="E24" i="14" s="1"/>
  <c r="G24" i="14"/>
  <c r="G21" i="14"/>
  <c r="D21" i="14"/>
  <c r="E21" i="14" s="1"/>
  <c r="G20" i="14"/>
  <c r="D20" i="14"/>
  <c r="E20" i="14" s="1"/>
  <c r="D19" i="14"/>
  <c r="E19" i="14" s="1"/>
  <c r="G19" i="14"/>
  <c r="G18" i="14"/>
  <c r="D18" i="14"/>
  <c r="E18" i="14" s="1"/>
  <c r="G17" i="14"/>
  <c r="D17" i="14"/>
  <c r="E17" i="14" s="1"/>
  <c r="D14" i="14"/>
  <c r="E14" i="14" s="1"/>
  <c r="G14" i="14"/>
  <c r="D13" i="14"/>
  <c r="E13" i="14" s="1"/>
  <c r="G13" i="14"/>
  <c r="G12" i="14"/>
  <c r="D12" i="14"/>
  <c r="E12" i="14" s="1"/>
  <c r="F10" i="14"/>
  <c r="G11" i="14"/>
  <c r="D11" i="14"/>
  <c r="G7" i="14"/>
  <c r="G57" i="14" s="1"/>
  <c r="D7" i="14"/>
  <c r="D57" i="14" s="1"/>
  <c r="I10" i="15"/>
  <c r="K12" i="15"/>
  <c r="M14" i="15"/>
  <c r="G17" i="15"/>
  <c r="D17" i="15"/>
  <c r="E17" i="15" s="1"/>
  <c r="I19" i="15"/>
  <c r="K21" i="15"/>
  <c r="M24" i="15"/>
  <c r="I29" i="15"/>
  <c r="G33" i="15"/>
  <c r="D33" i="15"/>
  <c r="E33" i="15" s="1"/>
  <c r="I35" i="15"/>
  <c r="M35" i="14"/>
  <c r="B34" i="14"/>
  <c r="M11" i="14"/>
  <c r="B10" i="14"/>
  <c r="O10" i="14" s="1"/>
  <c r="C11" i="14"/>
  <c r="M7" i="14"/>
  <c r="M57" i="14" s="1"/>
  <c r="M12" i="15"/>
  <c r="D14" i="15"/>
  <c r="E14" i="15" s="1"/>
  <c r="G14" i="15"/>
  <c r="M21" i="15"/>
  <c r="D24" i="15"/>
  <c r="E24" i="15" s="1"/>
  <c r="G24" i="15"/>
  <c r="M77" i="1"/>
  <c r="D37" i="1"/>
  <c r="M11" i="15"/>
  <c r="G13" i="15"/>
  <c r="D13" i="15"/>
  <c r="E13" i="15" s="1"/>
  <c r="M20" i="15"/>
  <c r="I25" i="15"/>
  <c r="M30" i="15"/>
  <c r="M36" i="15"/>
  <c r="D9" i="1"/>
  <c r="D14" i="1"/>
  <c r="D31" i="1"/>
  <c r="M7" i="1"/>
  <c r="M79" i="1"/>
  <c r="M88" i="1"/>
  <c r="M94" i="1"/>
  <c r="D7" i="1"/>
  <c r="D13" i="1"/>
  <c r="D15" i="1"/>
  <c r="D77" i="1"/>
  <c r="E77" i="1" s="1"/>
  <c r="D94" i="1"/>
  <c r="E94" i="1" s="1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41" i="14"/>
  <c r="K40" i="14"/>
  <c r="K39" i="14"/>
  <c r="K38" i="14"/>
  <c r="K37" i="14"/>
  <c r="K36" i="14"/>
  <c r="K35" i="14"/>
  <c r="K33" i="14"/>
  <c r="K31" i="14"/>
  <c r="K30" i="14"/>
  <c r="K27" i="14"/>
  <c r="K26" i="14"/>
  <c r="K25" i="14"/>
  <c r="K24" i="14"/>
  <c r="K21" i="14"/>
  <c r="K20" i="14"/>
  <c r="K19" i="14"/>
  <c r="K18" i="14"/>
  <c r="K17" i="14"/>
  <c r="K14" i="14"/>
  <c r="K13" i="14"/>
  <c r="K12" i="14"/>
  <c r="K11" i="14"/>
  <c r="K7" i="14"/>
  <c r="K57" i="14" s="1"/>
  <c r="M10" i="15"/>
  <c r="D12" i="15"/>
  <c r="E12" i="15" s="1"/>
  <c r="G12" i="15"/>
  <c r="I14" i="15"/>
  <c r="K17" i="15"/>
  <c r="M19" i="15"/>
  <c r="D21" i="15"/>
  <c r="E21" i="15" s="1"/>
  <c r="G21" i="15"/>
  <c r="I24" i="15"/>
  <c r="M29" i="15"/>
  <c r="K33" i="15"/>
  <c r="M35" i="15"/>
  <c r="D16" i="1"/>
  <c r="D27" i="1"/>
  <c r="M90" i="1"/>
  <c r="D21" i="1"/>
  <c r="D32" i="1"/>
  <c r="D74" i="1"/>
  <c r="E74" i="1" s="1"/>
  <c r="D96" i="1"/>
  <c r="E96" i="1" s="1"/>
  <c r="M73" i="1"/>
  <c r="M78" i="1"/>
  <c r="M80" i="1"/>
  <c r="M84" i="1"/>
  <c r="M89" i="1"/>
  <c r="M91" i="1"/>
  <c r="M95" i="1"/>
  <c r="M100" i="1"/>
  <c r="M102" i="1"/>
  <c r="M7" i="15"/>
  <c r="G11" i="15"/>
  <c r="D11" i="15"/>
  <c r="E11" i="15" s="1"/>
  <c r="I13" i="15"/>
  <c r="M18" i="15"/>
  <c r="D20" i="15"/>
  <c r="E20" i="15" s="1"/>
  <c r="G20" i="15"/>
  <c r="K25" i="15"/>
  <c r="M28" i="15"/>
  <c r="D30" i="15"/>
  <c r="E30" i="15" s="1"/>
  <c r="G30" i="15"/>
  <c r="M34" i="15"/>
  <c r="G36" i="15"/>
  <c r="D36" i="15"/>
  <c r="E36" i="15" s="1"/>
  <c r="D20" i="1"/>
  <c r="M99" i="1"/>
  <c r="G25" i="15"/>
  <c r="D25" i="15"/>
  <c r="E25" i="15" s="1"/>
  <c r="D10" i="1"/>
  <c r="D24" i="1"/>
  <c r="D26" i="1"/>
  <c r="D35" i="1"/>
  <c r="D90" i="1"/>
  <c r="E90" i="1" s="1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41" i="14"/>
  <c r="I40" i="14"/>
  <c r="I39" i="14"/>
  <c r="I38" i="14"/>
  <c r="I37" i="14"/>
  <c r="I36" i="14"/>
  <c r="I35" i="14"/>
  <c r="I33" i="14"/>
  <c r="I31" i="14"/>
  <c r="I30" i="14"/>
  <c r="I27" i="14"/>
  <c r="I26" i="14"/>
  <c r="I25" i="14"/>
  <c r="I24" i="14"/>
  <c r="I21" i="14"/>
  <c r="I20" i="14"/>
  <c r="I19" i="14"/>
  <c r="I18" i="14"/>
  <c r="I17" i="14"/>
  <c r="I14" i="14"/>
  <c r="I13" i="14"/>
  <c r="I12" i="14"/>
  <c r="I11" i="14"/>
  <c r="I7" i="14"/>
  <c r="I57" i="14" s="1"/>
  <c r="G10" i="15"/>
  <c r="D10" i="15"/>
  <c r="E10" i="15" s="1"/>
  <c r="I12" i="15"/>
  <c r="K14" i="15"/>
  <c r="M17" i="15"/>
  <c r="D19" i="15"/>
  <c r="E19" i="15" s="1"/>
  <c r="G19" i="15"/>
  <c r="I21" i="15"/>
  <c r="K24" i="15"/>
  <c r="D29" i="15"/>
  <c r="E29" i="15" s="1"/>
  <c r="G29" i="15"/>
  <c r="M33" i="15"/>
  <c r="D35" i="15"/>
  <c r="E35" i="15" s="1"/>
  <c r="G35" i="15"/>
  <c r="C34" i="14" l="1"/>
  <c r="O34" i="14"/>
  <c r="D19" i="1"/>
  <c r="E21" i="1" s="1"/>
  <c r="D30" i="1"/>
  <c r="E38" i="1" s="1"/>
  <c r="E7" i="1"/>
  <c r="E13" i="1"/>
  <c r="E10" i="1"/>
  <c r="E9" i="1"/>
  <c r="E16" i="1"/>
  <c r="E15" i="1"/>
  <c r="E14" i="1"/>
  <c r="D33" i="14"/>
  <c r="E33" i="14" s="1"/>
  <c r="S10" i="14"/>
  <c r="Q10" i="14"/>
  <c r="Q34" i="14"/>
  <c r="S34" i="14"/>
  <c r="E85" i="1"/>
  <c r="I99" i="1"/>
  <c r="E88" i="1"/>
  <c r="I84" i="1"/>
  <c r="G99" i="1"/>
  <c r="I89" i="1"/>
  <c r="I74" i="1"/>
  <c r="K34" i="14"/>
  <c r="G83" i="1"/>
  <c r="G74" i="1"/>
  <c r="I102" i="1"/>
  <c r="G88" i="1"/>
  <c r="G100" i="1"/>
  <c r="I10" i="14"/>
  <c r="I91" i="1"/>
  <c r="G90" i="1"/>
  <c r="G101" i="1"/>
  <c r="E100" i="1"/>
  <c r="I34" i="14"/>
  <c r="M34" i="14"/>
  <c r="G91" i="1"/>
  <c r="C10" i="14"/>
  <c r="C7" i="14" s="1"/>
  <c r="C57" i="14" s="1"/>
  <c r="E102" i="1"/>
  <c r="G79" i="1"/>
  <c r="I72" i="1"/>
  <c r="E101" i="1"/>
  <c r="G73" i="1"/>
  <c r="I79" i="1"/>
  <c r="I95" i="1"/>
  <c r="I73" i="1"/>
  <c r="E72" i="1"/>
  <c r="I7" i="1"/>
  <c r="I80" i="1"/>
  <c r="I85" i="1"/>
  <c r="E83" i="1"/>
  <c r="G80" i="1"/>
  <c r="G77" i="1"/>
  <c r="G10" i="14"/>
  <c r="I94" i="1"/>
  <c r="K10" i="14"/>
  <c r="G94" i="1"/>
  <c r="M10" i="14"/>
  <c r="G84" i="1"/>
  <c r="D10" i="14"/>
  <c r="E10" i="14" s="1"/>
  <c r="E11" i="14"/>
  <c r="E35" i="14"/>
  <c r="D34" i="14"/>
  <c r="E34" i="14" s="1"/>
  <c r="E7" i="14"/>
  <c r="E57" i="14" s="1"/>
  <c r="G7" i="1"/>
  <c r="G89" i="1"/>
  <c r="I90" i="1"/>
  <c r="I77" i="1"/>
  <c r="G34" i="14"/>
  <c r="I78" i="1"/>
  <c r="I96" i="1"/>
  <c r="G96" i="1"/>
  <c r="G95" i="1"/>
  <c r="G78" i="1"/>
  <c r="E37" i="1" l="1"/>
  <c r="E36" i="1"/>
  <c r="E31" i="1"/>
  <c r="E25" i="1"/>
  <c r="E20" i="1"/>
  <c r="E19" i="1" s="1"/>
  <c r="E35" i="1"/>
  <c r="E32" i="1"/>
  <c r="E27" i="1"/>
  <c r="E26" i="1"/>
  <c r="E24" i="1"/>
  <c r="E30" i="1" l="1"/>
</calcChain>
</file>

<file path=xl/sharedStrings.xml><?xml version="1.0" encoding="utf-8"?>
<sst xmlns="http://schemas.openxmlformats.org/spreadsheetml/2006/main" count="536" uniqueCount="149">
  <si>
    <t>Total</t>
  </si>
  <si>
    <t>Distrito Central</t>
  </si>
  <si>
    <t>San Pedro Sula</t>
  </si>
  <si>
    <t>No.</t>
  </si>
  <si>
    <t>Estudia y Trabaja</t>
  </si>
  <si>
    <t>Solo Trabaja</t>
  </si>
  <si>
    <t>Solo Estudia</t>
  </si>
  <si>
    <t>Sexo</t>
  </si>
  <si>
    <t>Rango de Edad</t>
  </si>
  <si>
    <t>Trabajan</t>
  </si>
  <si>
    <t>Ni Trabaja Ni Estudia</t>
  </si>
  <si>
    <t>Categorías</t>
  </si>
  <si>
    <t xml:space="preserve">Total </t>
  </si>
  <si>
    <t>Años de Estudio Promedio</t>
  </si>
  <si>
    <t>Nivel Educativo</t>
  </si>
  <si>
    <t>Ingreso Promedio de los que Trabajan</t>
  </si>
  <si>
    <t>Nivel Educativo del jefe del Hogar</t>
  </si>
  <si>
    <t>Rango de Edad del Jefe del Hogar</t>
  </si>
  <si>
    <t>Conformación del Hogar</t>
  </si>
  <si>
    <t>Urbano</t>
  </si>
  <si>
    <t>Rural</t>
  </si>
  <si>
    <t>Dominio</t>
  </si>
  <si>
    <t>Solo estudia</t>
  </si>
  <si>
    <t>Sin Nivel</t>
  </si>
  <si>
    <t>Primaria</t>
  </si>
  <si>
    <t>Secundaria</t>
  </si>
  <si>
    <t>Superior</t>
  </si>
  <si>
    <t>No sabe, no responde</t>
  </si>
  <si>
    <t>Ni trabaja, Ni estudia</t>
  </si>
  <si>
    <t>Resto urbano</t>
  </si>
  <si>
    <t>1/ Porcentaje por columna</t>
  </si>
  <si>
    <t>2/ Porcentaje por filas</t>
  </si>
  <si>
    <t>Total Nacional 2/</t>
  </si>
  <si>
    <t>Urbano 2/</t>
  </si>
  <si>
    <t>Rural 2/</t>
  </si>
  <si>
    <t>Distrito Central 2/</t>
  </si>
  <si>
    <t>San Pedro Sula 2/</t>
  </si>
  <si>
    <t>Resto Urbano 2/</t>
  </si>
  <si>
    <t>% 1/</t>
  </si>
  <si>
    <t>% 2/</t>
  </si>
  <si>
    <t>Vive con ambos padres</t>
  </si>
  <si>
    <t>Vive solo con el padre</t>
  </si>
  <si>
    <t>Vive solo con la madre</t>
  </si>
  <si>
    <t>No es hijo del jefe</t>
  </si>
  <si>
    <t xml:space="preserve"> AEP = Años de Estudio Promedio</t>
  </si>
  <si>
    <t>Numero de salarios mínimos /3</t>
  </si>
  <si>
    <t>Menos de un salario</t>
  </si>
  <si>
    <t>De 1 a 2 salarios</t>
  </si>
  <si>
    <t>De 2 a 3 salarios</t>
  </si>
  <si>
    <t>De 3 a 4 salarios</t>
  </si>
  <si>
    <t>De 4 salarios y más</t>
  </si>
  <si>
    <t>Rama de actividad (1 Dig.)</t>
  </si>
  <si>
    <t>Industria manufacturera</t>
  </si>
  <si>
    <t>Total ocupados</t>
  </si>
  <si>
    <t>Publico</t>
  </si>
  <si>
    <t>Privado</t>
  </si>
  <si>
    <t>Domestico</t>
  </si>
  <si>
    <t>Cuenta Propia</t>
  </si>
  <si>
    <t>Trabajador no remunerado</t>
  </si>
  <si>
    <t>Realiza quehaceres del hogar</t>
  </si>
  <si>
    <t>Menor de edad</t>
  </si>
  <si>
    <t>Discapacitado</t>
  </si>
  <si>
    <t>Otro</t>
  </si>
  <si>
    <t>Ocupado</t>
  </si>
  <si>
    <t>Desocupado</t>
  </si>
  <si>
    <t>Inactivo</t>
  </si>
  <si>
    <t>Sexo del jefe del hogar</t>
  </si>
  <si>
    <t>Total  población</t>
  </si>
  <si>
    <t>Condición actual</t>
  </si>
  <si>
    <t>Condición de actividad del jefe del hogar</t>
  </si>
  <si>
    <t>Jefe menor e igual a 25 años</t>
  </si>
  <si>
    <t>Jefe 26 a 30 años</t>
  </si>
  <si>
    <t>Jefe 31 a 40 años</t>
  </si>
  <si>
    <t>Jefe 41 a 50 años</t>
  </si>
  <si>
    <t>Jefe de 51 años y más</t>
  </si>
  <si>
    <t>De 12 a 14 Años</t>
  </si>
  <si>
    <t>De 15 a 19 Años</t>
  </si>
  <si>
    <t>De 20 a 24 Años</t>
  </si>
  <si>
    <t>De 25 a 30 Años</t>
  </si>
  <si>
    <t>Cuadro No. 2. años de estudio promedio de la población de 12 a 30 años por condición de trabajo, según dominio, sexo y rango de edad</t>
  </si>
  <si>
    <t>Cuadro No. 1. Población de 12 a 30 años por condición de trabajo, según dominio , sexo y rango de edad</t>
  </si>
  <si>
    <t>1/ Porcentaje por columnas</t>
  </si>
  <si>
    <t>2/ Porcentaje por  filas</t>
  </si>
  <si>
    <t>....Continuación</t>
  </si>
  <si>
    <t>.....Continuación</t>
  </si>
  <si>
    <t>Total Nacional</t>
  </si>
  <si>
    <t>Hombres</t>
  </si>
  <si>
    <t>Mujeres</t>
  </si>
  <si>
    <t>De 12 a 14 años</t>
  </si>
  <si>
    <t>De 15 a 19 años</t>
  </si>
  <si>
    <t>De 20 a 24 años</t>
  </si>
  <si>
    <t>De 25 a 30 años</t>
  </si>
  <si>
    <t>Resto Urbano</t>
  </si>
  <si>
    <t>Cuadro No. 3. Ingreso promedio de la población de 12 a 30 años por condición de trabajo, según dominio,  sexo y rango de edad</t>
  </si>
  <si>
    <t xml:space="preserve">  Sexo</t>
  </si>
  <si>
    <t xml:space="preserve">   Rango de Edad</t>
  </si>
  <si>
    <t xml:space="preserve">   Sexo</t>
  </si>
  <si>
    <t xml:space="preserve">  Rango de Edad</t>
  </si>
  <si>
    <t>Hombre</t>
  </si>
  <si>
    <t>Mujer</t>
  </si>
  <si>
    <t xml:space="preserve">Cuadro No. 4. Población de 12 a 30 años por condición de trabajo y años de estudio, según dominio, nivel educativo, rango de edad, sexo,  número de salarios mínimos, rama de actividad y ocupación </t>
  </si>
  <si>
    <t>Cuadro No. 6. Población de 12 a 30 años por condición de actual, según dominio, nivel educativo, rango de edad  y sexo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</si>
  <si>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</si>
  <si>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</si>
  <si>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</si>
  <si>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</si>
  <si>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</si>
  <si>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</si>
  <si>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</si>
  <si>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</si>
  <si>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</si>
  <si>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</si>
  <si>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</si>
  <si>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</si>
  <si>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</si>
  <si>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</si>
  <si>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</si>
  <si>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</si>
  <si>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</si>
  <si>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</si>
  <si>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</si>
  <si>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</si>
  <si>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</si>
  <si>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Busca trabajo por primera vez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</si>
  <si>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</si>
  <si>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</si>
  <si>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</si>
  <si>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</si>
  <si>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</si>
  <si>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</si>
  <si>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</si>
  <si>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</si>
  <si>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</si>
  <si>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</si>
  <si>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</si>
  <si>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Ocupación</t>
  </si>
  <si>
    <t>Rama de actividad NO especificadas</t>
  </si>
  <si>
    <t>Contratista dependiente</t>
  </si>
  <si>
    <t>Contratista Dependiente</t>
  </si>
  <si>
    <t>Menos de 1 salario y trabaja menos de una jornada laboral</t>
  </si>
  <si>
    <t>Menos de 1 salario y trabaja mas de una jornada laboral</t>
  </si>
  <si>
    <t>Menos de 1 salario y no declaran horas</t>
  </si>
  <si>
    <t>No declara Ingresos</t>
  </si>
  <si>
    <t>3/ No. de salarios mínimos (personas que declaran ingresos) y trabajan 40 Hrs.en ele sector Publico y 44 Hrs.en el sector Privado</t>
  </si>
  <si>
    <t>Cuadro No. 5. Población de 12 a 30 años por condición de trabajo, según nivel educativo del jefe, rango de edad del jefe, sexo del jefe de hogar, condición de actividad del jefe de hogar  y conformación del hogar</t>
  </si>
  <si>
    <t>Cuadro No. 7. Población de 12 a 30 años por condición de actual según nivel educativo del jefe, rango de edad del jefe, sexo del jefe de hogar, condición de actividad del jefe de hogar  y conformación del hogar</t>
  </si>
  <si>
    <t>Aprendiz</t>
  </si>
  <si>
    <t>Fuente: Instituto Nacional de Estadística (INE). Encuesta Permanente de Hogares de Propósitos Múltiples, 2022.</t>
  </si>
  <si>
    <t>Solo trabajan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</si>
</sst>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_-* #,##0_-;\-* #,##0_-;_-* &quot;-&quot;?_-;_-@_-"/>
    <numFmt numFmtId="170" formatCode="_-* #,##0.0_-;\-* #,##0.0_-;_-* &quot;-&quot;_-;_-@_-"/>
  </numFmts>
  <fonts count="9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u val="singleAccounting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166" fontId="0" fillId="0" borderId="0" xfId="1" applyNumberFormat="1" applyFont="1"/>
    <xf numFmtId="167" fontId="0" fillId="0" borderId="0" xfId="1" applyNumberFormat="1" applyFont="1"/>
    <xf numFmtId="167" fontId="0" fillId="0" borderId="0" xfId="0" applyNumberFormat="1"/>
    <xf numFmtId="167" fontId="2" fillId="0" borderId="0" xfId="1" applyNumberFormat="1" applyFont="1" applyFill="1" applyBorder="1"/>
    <xf numFmtId="0" fontId="2" fillId="0" borderId="0" xfId="0" applyFont="1"/>
    <xf numFmtId="166" fontId="2" fillId="0" borderId="0" xfId="1" applyNumberFormat="1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7" fontId="0" fillId="0" borderId="0" xfId="1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166" fontId="3" fillId="0" borderId="0" xfId="1" applyNumberFormat="1" applyFont="1" applyBorder="1"/>
    <xf numFmtId="167" fontId="2" fillId="0" borderId="0" xfId="0" applyNumberFormat="1" applyFont="1"/>
    <xf numFmtId="167" fontId="2" fillId="0" borderId="0" xfId="1" applyNumberFormat="1" applyFont="1" applyBorder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167" fontId="2" fillId="0" borderId="0" xfId="1" applyNumberFormat="1" applyFont="1" applyBorder="1" applyAlignment="1">
      <alignment horizontal="left"/>
    </xf>
    <xf numFmtId="167" fontId="0" fillId="0" borderId="0" xfId="1" applyNumberFormat="1" applyFont="1" applyBorder="1" applyAlignment="1">
      <alignment horizontal="left" indent="1"/>
    </xf>
    <xf numFmtId="167" fontId="4" fillId="0" borderId="0" xfId="1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7" fontId="0" fillId="0" borderId="0" xfId="1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2"/>
    </xf>
    <xf numFmtId="168" fontId="0" fillId="0" borderId="0" xfId="1" applyNumberFormat="1" applyFont="1"/>
    <xf numFmtId="168" fontId="2" fillId="0" borderId="1" xfId="1" applyNumberFormat="1" applyFont="1" applyBorder="1" applyAlignment="1">
      <alignment horizontal="center"/>
    </xf>
    <xf numFmtId="168" fontId="0" fillId="0" borderId="0" xfId="1" applyNumberFormat="1" applyFont="1" applyBorder="1"/>
    <xf numFmtId="168" fontId="2" fillId="0" borderId="0" xfId="1" applyNumberFormat="1" applyFont="1" applyBorder="1"/>
    <xf numFmtId="168" fontId="0" fillId="0" borderId="0" xfId="0" applyNumberFormat="1"/>
    <xf numFmtId="168" fontId="3" fillId="0" borderId="0" xfId="1" applyNumberFormat="1" applyFont="1" applyBorder="1"/>
    <xf numFmtId="168" fontId="2" fillId="0" borderId="0" xfId="1" applyNumberFormat="1" applyFont="1" applyFill="1" applyBorder="1"/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/>
    <xf numFmtId="164" fontId="3" fillId="0" borderId="0" xfId="1" applyNumberFormat="1" applyFont="1" applyBorder="1"/>
    <xf numFmtId="164" fontId="2" fillId="0" borderId="0" xfId="1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NumberFormat="1" applyFont="1" applyFill="1" applyBorder="1"/>
    <xf numFmtId="0" fontId="4" fillId="0" borderId="0" xfId="0" applyFont="1" applyAlignment="1">
      <alignment horizontal="left" indent="1"/>
    </xf>
    <xf numFmtId="17" fontId="0" fillId="0" borderId="0" xfId="0" applyNumberFormat="1"/>
    <xf numFmtId="166" fontId="2" fillId="0" borderId="0" xfId="1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167" fontId="2" fillId="2" borderId="0" xfId="1" applyNumberFormat="1" applyFont="1" applyFill="1" applyBorder="1"/>
    <xf numFmtId="166" fontId="2" fillId="2" borderId="0" xfId="1" applyNumberFormat="1" applyFont="1" applyFill="1" applyBorder="1"/>
    <xf numFmtId="166" fontId="3" fillId="2" borderId="0" xfId="1" applyNumberFormat="1" applyFont="1" applyFill="1" applyBorder="1"/>
    <xf numFmtId="167" fontId="2" fillId="2" borderId="0" xfId="1" applyNumberFormat="1" applyFont="1" applyFill="1"/>
    <xf numFmtId="167" fontId="2" fillId="0" borderId="2" xfId="1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7" fontId="3" fillId="0" borderId="0" xfId="11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vertical="center" wrapText="1"/>
    </xf>
    <xf numFmtId="167" fontId="0" fillId="0" borderId="0" xfId="1" applyNumberFormat="1" applyFont="1" applyFill="1" applyBorder="1" applyAlignment="1">
      <alignment horizontal="left" indent="1"/>
    </xf>
    <xf numFmtId="164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7" fontId="2" fillId="0" borderId="0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/>
    <xf numFmtId="167" fontId="4" fillId="0" borderId="0" xfId="1" applyNumberFormat="1" applyFont="1" applyFill="1" applyBorder="1"/>
    <xf numFmtId="166" fontId="6" fillId="0" borderId="0" xfId="1" applyNumberFormat="1" applyFont="1" applyBorder="1"/>
    <xf numFmtId="167" fontId="2" fillId="0" borderId="1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left"/>
    </xf>
    <xf numFmtId="166" fontId="3" fillId="0" borderId="0" xfId="1" applyNumberFormat="1" applyFont="1" applyFill="1" applyBorder="1"/>
    <xf numFmtId="166" fontId="2" fillId="0" borderId="0" xfId="1" applyNumberFormat="1" applyFont="1"/>
    <xf numFmtId="166" fontId="2" fillId="2" borderId="0" xfId="1" applyNumberFormat="1" applyFont="1" applyFill="1"/>
    <xf numFmtId="166" fontId="0" fillId="0" borderId="0" xfId="1" applyNumberFormat="1" applyFont="1" applyBorder="1" applyAlignment="1">
      <alignment horizontal="left" indent="2"/>
    </xf>
    <xf numFmtId="168" fontId="0" fillId="0" borderId="0" xfId="1" applyNumberFormat="1" applyFont="1" applyBorder="1" applyAlignment="1">
      <alignment horizontal="center"/>
    </xf>
    <xf numFmtId="167" fontId="2" fillId="0" borderId="0" xfId="1" applyNumberFormat="1" applyFont="1" applyFill="1" applyBorder="1" applyAlignment="1"/>
    <xf numFmtId="168" fontId="2" fillId="0" borderId="0" xfId="0" applyNumberFormat="1" applyFont="1" applyAlignment="1">
      <alignment horizontal="center"/>
    </xf>
    <xf numFmtId="167" fontId="2" fillId="0" borderId="0" xfId="1" applyNumberFormat="1" applyFont="1" applyBorder="1" applyAlignment="1">
      <alignment horizontal="right"/>
    </xf>
    <xf numFmtId="167" fontId="2" fillId="0" borderId="0" xfId="1" applyNumberFormat="1" applyFont="1"/>
    <xf numFmtId="167" fontId="2" fillId="0" borderId="0" xfId="1" applyNumberFormat="1" applyFont="1" applyFill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Border="1"/>
    <xf numFmtId="167" fontId="7" fillId="0" borderId="0" xfId="1" applyNumberFormat="1" applyFont="1" applyFill="1" applyBorder="1" applyAlignment="1"/>
    <xf numFmtId="167" fontId="3" fillId="0" borderId="0" xfId="1" applyNumberFormat="1" applyFont="1"/>
    <xf numFmtId="168" fontId="3" fillId="0" borderId="0" xfId="1" applyNumberFormat="1" applyFont="1"/>
    <xf numFmtId="164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3" fillId="0" borderId="0" xfId="1" applyNumberFormat="1" applyFont="1" applyBorder="1" applyAlignment="1">
      <alignment horizontal="left" indent="1"/>
    </xf>
    <xf numFmtId="167" fontId="0" fillId="0" borderId="1" xfId="1" applyNumberFormat="1" applyFont="1" applyBorder="1" applyAlignment="1">
      <alignment horizontal="left" indent="2"/>
    </xf>
    <xf numFmtId="167" fontId="0" fillId="0" borderId="1" xfId="1" applyNumberFormat="1" applyFont="1" applyBorder="1"/>
    <xf numFmtId="168" fontId="0" fillId="0" borderId="1" xfId="1" applyNumberFormat="1" applyFont="1" applyBorder="1"/>
    <xf numFmtId="166" fontId="3" fillId="0" borderId="1" xfId="1" applyNumberFormat="1" applyFont="1" applyBorder="1" applyAlignment="1">
      <alignment horizontal="left" indent="2"/>
    </xf>
    <xf numFmtId="168" fontId="0" fillId="0" borderId="1" xfId="0" applyNumberFormat="1" applyBorder="1"/>
    <xf numFmtId="166" fontId="2" fillId="0" borderId="0" xfId="3" applyNumberFormat="1" applyFont="1" applyBorder="1"/>
    <xf numFmtId="166" fontId="0" fillId="0" borderId="0" xfId="3" applyNumberFormat="1" applyFont="1" applyBorder="1"/>
    <xf numFmtId="166" fontId="3" fillId="0" borderId="0" xfId="3" applyNumberFormat="1" applyFont="1" applyBorder="1"/>
    <xf numFmtId="166" fontId="2" fillId="0" borderId="0" xfId="3" applyNumberFormat="1" applyFont="1" applyBorder="1" applyAlignment="1">
      <alignment horizontal="left" indent="1"/>
    </xf>
    <xf numFmtId="167" fontId="0" fillId="0" borderId="0" xfId="3" applyNumberFormat="1" applyFont="1" applyBorder="1" applyAlignment="1">
      <alignment horizontal="left" indent="2"/>
    </xf>
    <xf numFmtId="166" fontId="3" fillId="0" borderId="0" xfId="3" applyNumberFormat="1" applyFont="1" applyBorder="1" applyAlignment="1">
      <alignment horizontal="left" indent="2"/>
    </xf>
    <xf numFmtId="166" fontId="2" fillId="0" borderId="0" xfId="3" applyNumberFormat="1" applyFont="1" applyBorder="1" applyAlignment="1">
      <alignment horizontal="left"/>
    </xf>
    <xf numFmtId="167" fontId="3" fillId="0" borderId="1" xfId="1" applyNumberFormat="1" applyFont="1" applyBorder="1"/>
    <xf numFmtId="166" fontId="0" fillId="0" borderId="1" xfId="1" applyNumberFormat="1" applyFont="1" applyBorder="1"/>
    <xf numFmtId="167" fontId="0" fillId="0" borderId="0" xfId="6" applyNumberFormat="1" applyFont="1" applyBorder="1"/>
    <xf numFmtId="167" fontId="2" fillId="0" borderId="0" xfId="6" applyNumberFormat="1" applyFont="1" applyBorder="1"/>
    <xf numFmtId="167" fontId="3" fillId="0" borderId="0" xfId="6" applyNumberFormat="1" applyFont="1" applyBorder="1"/>
    <xf numFmtId="167" fontId="2" fillId="0" borderId="0" xfId="6" applyNumberFormat="1" applyFont="1" applyBorder="1" applyAlignment="1">
      <alignment horizontal="left"/>
    </xf>
    <xf numFmtId="167" fontId="0" fillId="0" borderId="0" xfId="6" applyNumberFormat="1" applyFont="1" applyBorder="1" applyAlignment="1">
      <alignment horizontal="left" indent="2"/>
    </xf>
    <xf numFmtId="0" fontId="0" fillId="0" borderId="1" xfId="0" applyBorder="1"/>
    <xf numFmtId="164" fontId="3" fillId="0" borderId="1" xfId="1" applyNumberFormat="1" applyFont="1" applyBorder="1"/>
    <xf numFmtId="166" fontId="3" fillId="0" borderId="1" xfId="1" applyNumberFormat="1" applyFont="1" applyBorder="1"/>
    <xf numFmtId="167" fontId="2" fillId="0" borderId="0" xfId="7" applyNumberFormat="1" applyFont="1" applyBorder="1"/>
    <xf numFmtId="167" fontId="3" fillId="0" borderId="0" xfId="7" applyNumberFormat="1" applyFont="1" applyBorder="1"/>
    <xf numFmtId="167" fontId="2" fillId="0" borderId="0" xfId="7" applyNumberFormat="1" applyFont="1" applyBorder="1" applyAlignment="1">
      <alignment horizontal="left" indent="1"/>
    </xf>
    <xf numFmtId="167" fontId="0" fillId="0" borderId="0" xfId="7" applyNumberFormat="1" applyFont="1" applyBorder="1" applyAlignment="1">
      <alignment horizontal="left" indent="2"/>
    </xf>
    <xf numFmtId="167" fontId="3" fillId="0" borderId="0" xfId="7" applyNumberFormat="1" applyFont="1" applyBorder="1" applyAlignment="1">
      <alignment horizontal="left" indent="2"/>
    </xf>
    <xf numFmtId="167" fontId="3" fillId="0" borderId="0" xfId="7" applyNumberFormat="1" applyFont="1" applyBorder="1" applyAlignment="1">
      <alignment horizontal="left" indent="1"/>
    </xf>
    <xf numFmtId="3" fontId="3" fillId="0" borderId="1" xfId="0" applyNumberFormat="1" applyFont="1" applyBorder="1" applyAlignment="1">
      <alignment horizontal="left" indent="2"/>
    </xf>
    <xf numFmtId="164" fontId="3" fillId="0" borderId="1" xfId="0" applyNumberFormat="1" applyFont="1" applyBorder="1"/>
    <xf numFmtId="168" fontId="3" fillId="0" borderId="1" xfId="0" applyNumberFormat="1" applyFont="1" applyBorder="1"/>
    <xf numFmtId="167" fontId="3" fillId="0" borderId="1" xfId="1" applyNumberFormat="1" applyFont="1" applyBorder="1" applyAlignment="1">
      <alignment horizontal="left" indent="2"/>
    </xf>
    <xf numFmtId="168" fontId="3" fillId="0" borderId="1" xfId="1" applyNumberFormat="1" applyFont="1" applyBorder="1"/>
    <xf numFmtId="166" fontId="2" fillId="0" borderId="0" xfId="8" applyNumberFormat="1" applyFont="1" applyBorder="1"/>
    <xf numFmtId="166" fontId="2" fillId="0" borderId="0" xfId="8" applyNumberFormat="1" applyFont="1" applyBorder="1" applyAlignment="1">
      <alignment horizontal="left" indent="1"/>
    </xf>
    <xf numFmtId="167" fontId="3" fillId="0" borderId="0" xfId="8" applyNumberFormat="1" applyFont="1" applyBorder="1" applyAlignment="1">
      <alignment horizontal="left" indent="2"/>
    </xf>
    <xf numFmtId="166" fontId="2" fillId="0" borderId="0" xfId="9" applyNumberFormat="1" applyFont="1" applyBorder="1"/>
    <xf numFmtId="166" fontId="2" fillId="0" borderId="0" xfId="9" applyNumberFormat="1" applyFont="1" applyBorder="1" applyAlignment="1">
      <alignment horizontal="left" indent="1"/>
    </xf>
    <xf numFmtId="167" fontId="0" fillId="0" borderId="0" xfId="9" applyNumberFormat="1" applyFont="1" applyBorder="1" applyAlignment="1">
      <alignment horizontal="left" indent="2"/>
    </xf>
    <xf numFmtId="167" fontId="3" fillId="0" borderId="0" xfId="9" applyNumberFormat="1" applyFont="1" applyBorder="1" applyAlignment="1">
      <alignment horizontal="left" indent="2"/>
    </xf>
    <xf numFmtId="167" fontId="3" fillId="0" borderId="0" xfId="9" applyNumberFormat="1" applyFont="1" applyBorder="1" applyAlignment="1">
      <alignment horizontal="left" indent="3"/>
    </xf>
    <xf numFmtId="166" fontId="2" fillId="0" borderId="0" xfId="10" applyNumberFormat="1" applyFont="1" applyBorder="1"/>
    <xf numFmtId="166" fontId="2" fillId="0" borderId="0" xfId="10" applyNumberFormat="1" applyFont="1" applyBorder="1" applyAlignment="1">
      <alignment horizontal="left" indent="1"/>
    </xf>
    <xf numFmtId="167" fontId="3" fillId="0" borderId="0" xfId="10" applyNumberFormat="1" applyFont="1" applyBorder="1" applyAlignment="1">
      <alignment horizontal="left" indent="2"/>
    </xf>
    <xf numFmtId="166" fontId="2" fillId="0" borderId="0" xfId="2" applyNumberFormat="1" applyFont="1" applyBorder="1"/>
    <xf numFmtId="166" fontId="5" fillId="0" borderId="0" xfId="2" applyNumberFormat="1" applyBorder="1"/>
    <xf numFmtId="166" fontId="2" fillId="0" borderId="0" xfId="2" applyNumberFormat="1" applyFont="1" applyBorder="1" applyAlignment="1">
      <alignment horizontal="left" indent="1"/>
    </xf>
    <xf numFmtId="167" fontId="0" fillId="0" borderId="0" xfId="2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166" fontId="1" fillId="0" borderId="0" xfId="1" applyNumberFormat="1" applyFont="1" applyFill="1" applyBorder="1"/>
    <xf numFmtId="167" fontId="0" fillId="0" borderId="0" xfId="1" applyNumberFormat="1" applyFont="1" applyFill="1" applyBorder="1"/>
    <xf numFmtId="166" fontId="0" fillId="0" borderId="0" xfId="1" applyNumberFormat="1" applyFont="1" applyFill="1" applyBorder="1"/>
    <xf numFmtId="166" fontId="2" fillId="0" borderId="0" xfId="1" applyNumberFormat="1" applyFont="1" applyFill="1"/>
    <xf numFmtId="166" fontId="0" fillId="0" borderId="0" xfId="1" applyNumberFormat="1" applyFont="1" applyFill="1"/>
    <xf numFmtId="168" fontId="0" fillId="0" borderId="0" xfId="1" applyNumberFormat="1" applyFont="1" applyFill="1" applyBorder="1"/>
    <xf numFmtId="168" fontId="2" fillId="0" borderId="0" xfId="1" applyNumberFormat="1" applyFont="1" applyFill="1" applyBorder="1" applyAlignment="1">
      <alignment horizontal="center"/>
    </xf>
    <xf numFmtId="168" fontId="2" fillId="0" borderId="1" xfId="1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6" fontId="2" fillId="0" borderId="0" xfId="4" applyNumberFormat="1" applyFont="1" applyFill="1" applyBorder="1"/>
    <xf numFmtId="166" fontId="2" fillId="0" borderId="0" xfId="4" applyNumberFormat="1" applyFont="1" applyFill="1" applyBorder="1" applyAlignment="1">
      <alignment horizontal="left" indent="1"/>
    </xf>
    <xf numFmtId="167" fontId="3" fillId="0" borderId="0" xfId="4" applyNumberFormat="1" applyFont="1" applyFill="1" applyBorder="1" applyAlignment="1">
      <alignment horizontal="left" indent="2"/>
    </xf>
    <xf numFmtId="167" fontId="0" fillId="0" borderId="0" xfId="4" applyNumberFormat="1" applyFont="1" applyFill="1" applyBorder="1" applyAlignment="1">
      <alignment horizontal="left" indent="2"/>
    </xf>
    <xf numFmtId="166" fontId="0" fillId="0" borderId="0" xfId="4" applyNumberFormat="1" applyFont="1" applyFill="1" applyBorder="1"/>
    <xf numFmtId="166" fontId="0" fillId="0" borderId="1" xfId="1" applyNumberFormat="1" applyFont="1" applyFill="1" applyBorder="1" applyAlignment="1">
      <alignment horizontal="left" indent="2"/>
    </xf>
    <xf numFmtId="168" fontId="0" fillId="0" borderId="1" xfId="1" applyNumberFormat="1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169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Fill="1"/>
    <xf numFmtId="167" fontId="0" fillId="0" borderId="0" xfId="1" applyNumberFormat="1" applyFont="1" applyFill="1"/>
    <xf numFmtId="170" fontId="3" fillId="0" borderId="0" xfId="1" applyNumberFormat="1" applyFont="1" applyBorder="1"/>
    <xf numFmtId="164" fontId="3" fillId="0" borderId="0" xfId="1" applyNumberFormat="1" applyFont="1" applyFill="1" applyBorder="1"/>
    <xf numFmtId="168" fontId="3" fillId="0" borderId="0" xfId="1" applyNumberFormat="1" applyFont="1" applyFill="1" applyBorder="1"/>
    <xf numFmtId="168" fontId="2" fillId="0" borderId="0" xfId="0" applyNumberFormat="1" applyFont="1"/>
    <xf numFmtId="168" fontId="1" fillId="0" borderId="0" xfId="1" applyNumberFormat="1" applyFont="1" applyBorder="1"/>
    <xf numFmtId="167" fontId="1" fillId="0" borderId="0" xfId="1" applyNumberFormat="1" applyFont="1" applyFill="1"/>
    <xf numFmtId="3" fontId="2" fillId="0" borderId="0" xfId="0" applyNumberFormat="1" applyFont="1" applyAlignment="1">
      <alignment horizontal="left"/>
    </xf>
    <xf numFmtId="167" fontId="1" fillId="0" borderId="0" xfId="1" applyNumberFormat="1" applyFont="1" applyFill="1" applyBorder="1"/>
    <xf numFmtId="3" fontId="1" fillId="0" borderId="0" xfId="0" applyNumberFormat="1" applyFont="1" applyAlignment="1">
      <alignment horizontal="left" indent="2"/>
    </xf>
    <xf numFmtId="168" fontId="1" fillId="0" borderId="0" xfId="1" applyNumberFormat="1" applyFont="1" applyFill="1" applyBorder="1"/>
    <xf numFmtId="168" fontId="1" fillId="0" borderId="1" xfId="1" applyNumberFormat="1" applyFont="1" applyBorder="1"/>
    <xf numFmtId="167" fontId="1" fillId="0" borderId="1" xfId="1" applyNumberFormat="1" applyFont="1" applyFill="1" applyBorder="1"/>
    <xf numFmtId="166" fontId="1" fillId="0" borderId="0" xfId="1" applyNumberFormat="1" applyFont="1" applyFill="1"/>
    <xf numFmtId="167" fontId="1" fillId="0" borderId="0" xfId="12" applyNumberFormat="1" applyFont="1" applyFill="1" applyBorder="1" applyAlignment="1">
      <alignment horizontal="left" indent="2"/>
    </xf>
    <xf numFmtId="167" fontId="1" fillId="0" borderId="0" xfId="12" applyNumberFormat="1" applyFont="1" applyFill="1" applyBorder="1" applyAlignment="1">
      <alignment horizontal="left" indent="3"/>
    </xf>
    <xf numFmtId="167" fontId="1" fillId="0" borderId="1" xfId="12" applyNumberFormat="1" applyFont="1" applyFill="1" applyBorder="1" applyAlignment="1">
      <alignment horizontal="left" indent="2"/>
    </xf>
    <xf numFmtId="0" fontId="4" fillId="0" borderId="0" xfId="13" applyFont="1" applyAlignment="1">
      <alignment horizontal="left" indent="1"/>
    </xf>
    <xf numFmtId="167" fontId="2" fillId="0" borderId="3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 vertical="center" wrapText="1"/>
    </xf>
    <xf numFmtId="168" fontId="2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166" fontId="2" fillId="0" borderId="0" xfId="1" applyNumberFormat="1" applyFont="1" applyFill="1" applyAlignment="1">
      <alignment horizontal="center" vertical="center" wrapText="1"/>
    </xf>
    <xf numFmtId="168" fontId="2" fillId="0" borderId="3" xfId="1" applyNumberFormat="1" applyFont="1" applyFill="1" applyBorder="1" applyAlignment="1">
      <alignment horizontal="center" wrapText="1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/>
    <xf numFmtId="168" fontId="2" fillId="0" borderId="2" xfId="1" applyNumberFormat="1" applyFont="1" applyBorder="1" applyAlignment="1">
      <alignment horizontal="center"/>
    </xf>
    <xf numFmtId="168" fontId="2" fillId="0" borderId="3" xfId="1" applyNumberFormat="1" applyFont="1" applyFill="1" applyBorder="1" applyAlignment="1">
      <alignment horizontal="center"/>
    </xf>
    <xf numFmtId="168" fontId="2" fillId="0" borderId="2" xfId="1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2" fillId="0" borderId="0" xfId="5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7" fontId="8" fillId="0" borderId="3" xfId="1" applyNumberFormat="1" applyFont="1" applyBorder="1" applyAlignment="1">
      <alignment horizontal="center" wrapText="1"/>
    </xf>
    <xf numFmtId="167" fontId="8" fillId="0" borderId="0" xfId="1" applyNumberFormat="1" applyFont="1" applyBorder="1" applyAlignment="1">
      <alignment horizontal="center" wrapText="1"/>
    </xf>
    <xf numFmtId="167" fontId="2" fillId="0" borderId="2" xfId="1" applyNumberFormat="1" applyFont="1" applyBorder="1" applyAlignment="1">
      <alignment horizontal="center" vertical="center" wrapText="1"/>
    </xf>
  </cellXfs>
  <cellStyles count="14">
    <cellStyle name="Millares" xfId="1" builtinId="3"/>
    <cellStyle name="Millares 11" xfId="2"/>
    <cellStyle name="Millares 2" xfId="3"/>
    <cellStyle name="Millares 3" xfId="4"/>
    <cellStyle name="Millares 4" xfId="5"/>
    <cellStyle name="Millares 5" xfId="6"/>
    <cellStyle name="Millares 6" xfId="7"/>
    <cellStyle name="Millares 7" xfId="8"/>
    <cellStyle name="Millares 8" xfId="9"/>
    <cellStyle name="Millares 9" xfId="10"/>
    <cellStyle name="Millares_05. Mercado Laboral" xfId="11"/>
    <cellStyle name="Millares_05. Mercado Laboral 12" xfId="12"/>
    <cellStyle name="Normal" xfId="0" builtinId="0"/>
    <cellStyle name="Normal_Mercado Laboral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</xdr:row>
      <xdr:rowOff>28575</xdr:rowOff>
    </xdr:from>
    <xdr:to>
      <xdr:col>9</xdr:col>
      <xdr:colOff>631825</xdr:colOff>
      <xdr:row>14</xdr:row>
      <xdr:rowOff>47625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666750" y="314325"/>
          <a:ext cx="6299200" cy="17335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MERCADO LABORAL</a:t>
          </a:r>
          <a:r>
            <a:rPr lang="en-US" sz="3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3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TRABAJO JUVENIL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Mercado/Estr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O7">
            <v>3313896.451455201</v>
          </cell>
          <cell r="Q7">
            <v>215661.42015984401</v>
          </cell>
          <cell r="S7">
            <v>1312092.7446062062</v>
          </cell>
          <cell r="U7">
            <v>804081.21054710099</v>
          </cell>
          <cell r="W7">
            <v>982061.07614204381</v>
          </cell>
        </row>
        <row r="8">
          <cell r="O8">
            <v>1567875.6359136549</v>
          </cell>
          <cell r="Q8">
            <v>111237.60307983868</v>
          </cell>
          <cell r="S8">
            <v>864021.76988527272</v>
          </cell>
          <cell r="U8">
            <v>354930.21584940935</v>
          </cell>
          <cell r="W8">
            <v>237686.04709913867</v>
          </cell>
        </row>
        <row r="9">
          <cell r="O9">
            <v>1746020.815541527</v>
          </cell>
          <cell r="Q9">
            <v>104423.81708000603</v>
          </cell>
          <cell r="S9">
            <v>448070.97472094087</v>
          </cell>
          <cell r="U9">
            <v>449150.9946976857</v>
          </cell>
          <cell r="W9">
            <v>744375.02904289844</v>
          </cell>
        </row>
        <row r="15">
          <cell r="O15">
            <v>563373.27522959991</v>
          </cell>
          <cell r="Q15">
            <v>42740.470457364085</v>
          </cell>
          <cell r="S15">
            <v>57153.17441472628</v>
          </cell>
          <cell r="U15">
            <v>368277.36148026952</v>
          </cell>
          <cell r="W15">
            <v>95202.268877240233</v>
          </cell>
        </row>
        <row r="16">
          <cell r="O16">
            <v>897160.1681481261</v>
          </cell>
          <cell r="Q16">
            <v>74432.160869405125</v>
          </cell>
          <cell r="S16">
            <v>251676.92023192841</v>
          </cell>
          <cell r="U16">
            <v>316299.99021615327</v>
          </cell>
          <cell r="W16">
            <v>254751.09683063749</v>
          </cell>
        </row>
        <row r="17">
          <cell r="O17">
            <v>934119.33226380439</v>
          </cell>
          <cell r="Q17">
            <v>56359.970566351149</v>
          </cell>
          <cell r="S17">
            <v>471509.08652523009</v>
          </cell>
          <cell r="U17">
            <v>87849.447249347533</v>
          </cell>
          <cell r="W17">
            <v>318400.8279228764</v>
          </cell>
        </row>
        <row r="18">
          <cell r="O18">
            <v>919243.67581365467</v>
          </cell>
          <cell r="Q18">
            <v>42128.818266724367</v>
          </cell>
          <cell r="S18">
            <v>531753.56343432888</v>
          </cell>
          <cell r="U18">
            <v>31654.411601324802</v>
          </cell>
          <cell r="W18">
            <v>313706.88251127914</v>
          </cell>
        </row>
        <row r="20">
          <cell r="O20">
            <v>844523.30855514365</v>
          </cell>
          <cell r="Q20">
            <v>68728.26180459233</v>
          </cell>
          <cell r="S20">
            <v>411525.26610903186</v>
          </cell>
          <cell r="U20">
            <v>251249.38774618701</v>
          </cell>
          <cell r="W20">
            <v>113020.39289533939</v>
          </cell>
        </row>
        <row r="21">
          <cell r="O21">
            <v>1004644.3862552567</v>
          </cell>
          <cell r="Q21">
            <v>76107.794071079392</v>
          </cell>
          <cell r="S21">
            <v>290701.1713917625</v>
          </cell>
          <cell r="U21">
            <v>310622.39264208172</v>
          </cell>
          <cell r="W21">
            <v>327213.02815034374</v>
          </cell>
        </row>
        <row r="27">
          <cell r="O27">
            <v>284238.01599197864</v>
          </cell>
          <cell r="Q27">
            <v>17778.589824806608</v>
          </cell>
          <cell r="S27">
            <v>13367.74588952295</v>
          </cell>
          <cell r="U27">
            <v>230818.0499266056</v>
          </cell>
          <cell r="W27">
            <v>22273.630351043408</v>
          </cell>
        </row>
        <row r="28">
          <cell r="O28">
            <v>477625.0484765048</v>
          </cell>
          <cell r="Q28">
            <v>48305.157095582581</v>
          </cell>
          <cell r="S28">
            <v>100977.57298207037</v>
          </cell>
          <cell r="U28">
            <v>225990.33721030611</v>
          </cell>
          <cell r="W28">
            <v>102351.98118854444</v>
          </cell>
        </row>
        <row r="29">
          <cell r="O29">
            <v>538870.22092634637</v>
          </cell>
          <cell r="Q29">
            <v>43190.548393870311</v>
          </cell>
          <cell r="S29">
            <v>269667.89472620719</v>
          </cell>
          <cell r="U29">
            <v>76480.669931549099</v>
          </cell>
          <cell r="W29">
            <v>149531.10787471838</v>
          </cell>
        </row>
        <row r="30">
          <cell r="O30">
            <v>548434.40941559023</v>
          </cell>
          <cell r="Q30">
            <v>35561.7605614122</v>
          </cell>
          <cell r="S30">
            <v>318213.22390299285</v>
          </cell>
          <cell r="U30">
            <v>28582.723319807828</v>
          </cell>
          <cell r="W30">
            <v>166076.70163137699</v>
          </cell>
        </row>
        <row r="32">
          <cell r="O32">
            <v>723352.3273585136</v>
          </cell>
          <cell r="Q32">
            <v>42509.34127524645</v>
          </cell>
          <cell r="S32">
            <v>452496.50377624057</v>
          </cell>
          <cell r="U32">
            <v>103680.82810322309</v>
          </cell>
          <cell r="W32">
            <v>124665.65420379999</v>
          </cell>
        </row>
        <row r="33">
          <cell r="O33">
            <v>741376.42928626691</v>
          </cell>
          <cell r="Q33">
            <v>28316.023008926641</v>
          </cell>
          <cell r="S33">
            <v>157369.80332917921</v>
          </cell>
          <cell r="U33">
            <v>138528.60205560518</v>
          </cell>
          <cell r="W33">
            <v>417162.00089255115</v>
          </cell>
        </row>
        <row r="39">
          <cell r="O39">
            <v>279135.2592376215</v>
          </cell>
          <cell r="Q39">
            <v>24961.880632557524</v>
          </cell>
          <cell r="S39">
            <v>43785.428525203373</v>
          </cell>
          <cell r="U39">
            <v>137459.311553665</v>
          </cell>
          <cell r="W39">
            <v>72928.638526196883</v>
          </cell>
        </row>
        <row r="40">
          <cell r="O40">
            <v>419535.11967162054</v>
          </cell>
          <cell r="Q40">
            <v>26127.003773822573</v>
          </cell>
          <cell r="S40">
            <v>150699.34724985866</v>
          </cell>
          <cell r="U40">
            <v>90309.653005847911</v>
          </cell>
          <cell r="W40">
            <v>152399.11564209388</v>
          </cell>
        </row>
        <row r="41">
          <cell r="O41">
            <v>395249.11133745965</v>
          </cell>
          <cell r="Q41">
            <v>13169.422172480847</v>
          </cell>
          <cell r="S41">
            <v>201841.19179902287</v>
          </cell>
          <cell r="U41">
            <v>11368.777317798476</v>
          </cell>
          <cell r="W41">
            <v>168869.72004815887</v>
          </cell>
        </row>
        <row r="42">
          <cell r="O42">
            <v>370809.26639806689</v>
          </cell>
          <cell r="Q42">
            <v>6567.0577053121624</v>
          </cell>
          <cell r="S42">
            <v>213540.33953133613</v>
          </cell>
          <cell r="U42">
            <v>3071.6882815169793</v>
          </cell>
          <cell r="W42">
            <v>147630.18087990285</v>
          </cell>
        </row>
        <row r="43">
          <cell r="O43">
            <v>364888.73640865134</v>
          </cell>
          <cell r="P43">
            <v>100</v>
          </cell>
          <cell r="Q43">
            <v>39142.090846488492</v>
          </cell>
          <cell r="S43">
            <v>115522.50233249465</v>
          </cell>
          <cell r="U43">
            <v>131608.00509258403</v>
          </cell>
          <cell r="W43">
            <v>78616.138137086964</v>
          </cell>
        </row>
        <row r="44">
          <cell r="O44">
            <v>168226.67370309564</v>
          </cell>
          <cell r="P44">
            <v>46.103553471898032</v>
          </cell>
          <cell r="Q44">
            <v>20951.984230741764</v>
          </cell>
          <cell r="S44">
            <v>66958.381080684616</v>
          </cell>
          <cell r="U44">
            <v>55362.589227182696</v>
          </cell>
          <cell r="W44">
            <v>24953.719164487604</v>
          </cell>
        </row>
        <row r="45">
          <cell r="O45">
            <v>196662.06270555651</v>
          </cell>
          <cell r="P45">
            <v>53.896446528102196</v>
          </cell>
          <cell r="Q45">
            <v>18190.106615746692</v>
          </cell>
          <cell r="S45">
            <v>48564.121251810211</v>
          </cell>
          <cell r="U45">
            <v>76245.415865401534</v>
          </cell>
          <cell r="W45">
            <v>53662.418972599349</v>
          </cell>
        </row>
        <row r="51">
          <cell r="O51">
            <v>50190.154567208971</v>
          </cell>
          <cell r="P51">
            <v>13.754920215185622</v>
          </cell>
          <cell r="Q51">
            <v>4554.4424131889646</v>
          </cell>
          <cell r="S51">
            <v>697.10853263096408</v>
          </cell>
          <cell r="U51">
            <v>42648.104157030131</v>
          </cell>
          <cell r="W51">
            <v>2290.4994643588816</v>
          </cell>
        </row>
        <row r="52">
          <cell r="O52">
            <v>91281.936262103452</v>
          </cell>
          <cell r="P52">
            <v>25.016375446534393</v>
          </cell>
          <cell r="Q52">
            <v>11541.019040223735</v>
          </cell>
          <cell r="S52">
            <v>14575.10093938898</v>
          </cell>
          <cell r="U52">
            <v>50484.48928098649</v>
          </cell>
          <cell r="W52">
            <v>14681.327001504174</v>
          </cell>
        </row>
        <row r="53">
          <cell r="O53">
            <v>104224.91801795158</v>
          </cell>
          <cell r="P53">
            <v>28.563479115240909</v>
          </cell>
          <cell r="Q53">
            <v>11654.990752701497</v>
          </cell>
          <cell r="S53">
            <v>41568.139192192306</v>
          </cell>
          <cell r="U53">
            <v>26900.090448452473</v>
          </cell>
          <cell r="W53">
            <v>24101.697624605316</v>
          </cell>
        </row>
        <row r="54">
          <cell r="O54">
            <v>119191.72756139035</v>
          </cell>
          <cell r="P54">
            <v>32.665225223039904</v>
          </cell>
          <cell r="Q54">
            <v>11391.638640374244</v>
          </cell>
          <cell r="S54">
            <v>58682.15366828251</v>
          </cell>
          <cell r="U54">
            <v>11575.321206115103</v>
          </cell>
          <cell r="W54">
            <v>37542.614046618553</v>
          </cell>
        </row>
        <row r="55">
          <cell r="O55">
            <v>225208.52389099266</v>
          </cell>
          <cell r="P55">
            <v>100</v>
          </cell>
          <cell r="Q55">
            <v>23650.327114072374</v>
          </cell>
          <cell r="S55">
            <v>86114.647539366226</v>
          </cell>
          <cell r="U55">
            <v>66312.438733212519</v>
          </cell>
          <cell r="W55">
            <v>49131.110504343866</v>
          </cell>
        </row>
        <row r="56">
          <cell r="O56">
            <v>106000.05890352892</v>
          </cell>
          <cell r="P56">
            <v>47.067516394200055</v>
          </cell>
          <cell r="Q56">
            <v>12293.17794583708</v>
          </cell>
          <cell r="S56">
            <v>48777.499632805419</v>
          </cell>
          <cell r="U56">
            <v>29848.917685746605</v>
          </cell>
          <cell r="W56">
            <v>15080.463639140251</v>
          </cell>
        </row>
        <row r="57">
          <cell r="O57">
            <v>119208.4649874655</v>
          </cell>
          <cell r="P57">
            <v>52.932483605800726</v>
          </cell>
          <cell r="Q57">
            <v>11357.149168235272</v>
          </cell>
          <cell r="S57">
            <v>37337.147906561062</v>
          </cell>
          <cell r="U57">
            <v>36463.521047466027</v>
          </cell>
          <cell r="W57">
            <v>34050.646865203613</v>
          </cell>
        </row>
        <row r="63">
          <cell r="O63">
            <v>36817.131919004496</v>
          </cell>
          <cell r="P63">
            <v>16.348018841784619</v>
          </cell>
          <cell r="Q63">
            <v>1331.2409281447935</v>
          </cell>
          <cell r="S63">
            <v>1456.0447651583681</v>
          </cell>
          <cell r="U63">
            <v>31284.161811402722</v>
          </cell>
          <cell r="W63">
            <v>2745.684414298637</v>
          </cell>
        </row>
        <row r="64">
          <cell r="O64">
            <v>54892.88764647051</v>
          </cell>
          <cell r="P64">
            <v>24.374249561282252</v>
          </cell>
          <cell r="Q64">
            <v>4326.5330164705792</v>
          </cell>
          <cell r="S64">
            <v>12126.772829818987</v>
          </cell>
          <cell r="U64">
            <v>25709.590424796377</v>
          </cell>
          <cell r="W64">
            <v>12729.991375384601</v>
          </cell>
        </row>
        <row r="65">
          <cell r="O65">
            <v>60696.266067601784</v>
          </cell>
          <cell r="P65">
            <v>26.951140666851714</v>
          </cell>
          <cell r="Q65">
            <v>9485.0916130316582</v>
          </cell>
          <cell r="S65">
            <v>30493.73751031674</v>
          </cell>
          <cell r="U65">
            <v>6697.8059197284938</v>
          </cell>
          <cell r="W65">
            <v>14019.631024524868</v>
          </cell>
        </row>
        <row r="66">
          <cell r="O66">
            <v>72802.238257918361</v>
          </cell>
          <cell r="P66">
            <v>32.326590930082524</v>
          </cell>
          <cell r="Q66">
            <v>8507.4615564253236</v>
          </cell>
          <cell r="S66">
            <v>42038.092434072365</v>
          </cell>
          <cell r="U66">
            <v>2620.8805772850628</v>
          </cell>
          <cell r="W66">
            <v>19635.803690135726</v>
          </cell>
        </row>
        <row r="67">
          <cell r="O67">
            <v>1259070.434510747</v>
          </cell>
          <cell r="P67">
            <v>100</v>
          </cell>
          <cell r="Q67">
            <v>82043.63791511087</v>
          </cell>
          <cell r="S67">
            <v>500589.28762893553</v>
          </cell>
          <cell r="U67">
            <v>363951.33656247309</v>
          </cell>
          <cell r="W67">
            <v>312486.17240425263</v>
          </cell>
        </row>
        <row r="68">
          <cell r="O68">
            <v>570296.57594852627</v>
          </cell>
          <cell r="P68">
            <v>45.295049452108984</v>
          </cell>
          <cell r="Q68">
            <v>35483.099628013457</v>
          </cell>
          <cell r="S68">
            <v>295789.38539554208</v>
          </cell>
          <cell r="U68">
            <v>166037.88083325815</v>
          </cell>
          <cell r="W68">
            <v>72986.210091711313</v>
          </cell>
        </row>
        <row r="69">
          <cell r="O69">
            <v>688773.85856224305</v>
          </cell>
          <cell r="P69">
            <v>54.704950547892793</v>
          </cell>
          <cell r="Q69">
            <v>46560.538287097384</v>
          </cell>
          <cell r="S69">
            <v>204799.90223339183</v>
          </cell>
          <cell r="U69">
            <v>197913.45572921421</v>
          </cell>
          <cell r="W69">
            <v>239499.96231254074</v>
          </cell>
        </row>
        <row r="75">
          <cell r="O75">
            <v>197230.72950576511</v>
          </cell>
          <cell r="P75">
            <v>15.664789204775948</v>
          </cell>
          <cell r="Q75">
            <v>11892.906483472856</v>
          </cell>
          <cell r="S75">
            <v>11214.592591733617</v>
          </cell>
          <cell r="U75">
            <v>156885.78395817301</v>
          </cell>
          <cell r="W75">
            <v>17237.446472385906</v>
          </cell>
        </row>
        <row r="76">
          <cell r="O76">
            <v>331450.22456793051</v>
          </cell>
          <cell r="P76">
            <v>26.324994653434647</v>
          </cell>
          <cell r="Q76">
            <v>32437.605038888258</v>
          </cell>
          <cell r="S76">
            <v>74275.699212862455</v>
          </cell>
          <cell r="U76">
            <v>149796.25750452344</v>
          </cell>
          <cell r="W76">
            <v>74940.66281165558</v>
          </cell>
        </row>
        <row r="77">
          <cell r="O77">
            <v>373949.03684079333</v>
          </cell>
          <cell r="P77">
            <v>29.700406473773128</v>
          </cell>
          <cell r="Q77">
            <v>22050.466028137136</v>
          </cell>
          <cell r="S77">
            <v>197606.01802369906</v>
          </cell>
          <cell r="U77">
            <v>42882.773563368108</v>
          </cell>
          <cell r="W77">
            <v>111409.77922558811</v>
          </cell>
        </row>
        <row r="78">
          <cell r="O78">
            <v>356440.44359628257</v>
          </cell>
          <cell r="P78">
            <v>28.309809668018225</v>
          </cell>
          <cell r="Q78">
            <v>15662.660364612633</v>
          </cell>
          <cell r="S78">
            <v>217492.97780063862</v>
          </cell>
          <cell r="U78">
            <v>14386.521536407678</v>
          </cell>
          <cell r="W78">
            <v>108898.28389462265</v>
          </cell>
        </row>
        <row r="87">
          <cell r="J87">
            <v>8.419473069867438</v>
          </cell>
          <cell r="K87">
            <v>10.136096719419742</v>
          </cell>
          <cell r="L87">
            <v>8.6203215489296934</v>
          </cell>
          <cell r="M87">
            <v>8.4429069073923202</v>
          </cell>
          <cell r="N87">
            <v>7.7266357047002989</v>
          </cell>
        </row>
        <row r="88">
          <cell r="J88">
            <v>8.1132402407880271</v>
          </cell>
          <cell r="K88">
            <v>9.9385669350482715</v>
          </cell>
          <cell r="L88">
            <v>8.0188037458821313</v>
          </cell>
          <cell r="M88">
            <v>8.1872409009806937</v>
          </cell>
          <cell r="N88">
            <v>7.4295139278637983</v>
          </cell>
        </row>
        <row r="89">
          <cell r="J89">
            <v>8.6898106866146492</v>
          </cell>
          <cell r="K89">
            <v>10.344859236611796</v>
          </cell>
          <cell r="L89">
            <v>9.7303634057305626</v>
          </cell>
          <cell r="M89">
            <v>8.6444205366467255</v>
          </cell>
          <cell r="N89">
            <v>7.819376644365402</v>
          </cell>
        </row>
        <row r="95">
          <cell r="J95">
            <v>6.0125066838369463</v>
          </cell>
          <cell r="K95">
            <v>6.2563601923390122</v>
          </cell>
          <cell r="L95">
            <v>5.5909345651875535</v>
          </cell>
          <cell r="M95">
            <v>6.1563045694509366</v>
          </cell>
          <cell r="N95">
            <v>5.5545033414359724</v>
          </cell>
        </row>
        <row r="96">
          <cell r="J96">
            <v>8.1634592896825957</v>
          </cell>
          <cell r="K96">
            <v>9.1987229086562809</v>
          </cell>
          <cell r="L96">
            <v>7.3092352316019085</v>
          </cell>
          <cell r="M96">
            <v>9.3552859021236436</v>
          </cell>
          <cell r="N96">
            <v>7.1496486428589705</v>
          </cell>
        </row>
        <row r="97">
          <cell r="J97">
            <v>9.3685830418619993</v>
          </cell>
          <cell r="K97">
            <v>12.445514483240935</v>
          </cell>
          <cell r="L97">
            <v>8.8879448722363055</v>
          </cell>
          <cell r="M97">
            <v>13.315940846804352</v>
          </cell>
          <cell r="N97">
            <v>8.3585111862309809</v>
          </cell>
        </row>
        <row r="98">
          <cell r="J98">
            <v>9.2267603926833068</v>
          </cell>
          <cell r="K98">
            <v>12.708425689503592</v>
          </cell>
          <cell r="L98">
            <v>9.3172008522119185</v>
          </cell>
          <cell r="M98">
            <v>12.434384109315854</v>
          </cell>
          <cell r="N98">
            <v>8.2265471985210663</v>
          </cell>
        </row>
        <row r="99">
          <cell r="J99">
            <v>9.3596154013823831</v>
          </cell>
          <cell r="K99">
            <v>10.685724323541914</v>
          </cell>
          <cell r="L99">
            <v>9.7595291125706645</v>
          </cell>
          <cell r="M99">
            <v>8.8934403131796014</v>
          </cell>
          <cell r="N99">
            <v>8.869132476429753</v>
          </cell>
        </row>
        <row r="100">
          <cell r="J100">
            <v>9.1339505520239292</v>
          </cell>
          <cell r="K100">
            <v>10.804334975078703</v>
          </cell>
          <cell r="L100">
            <v>9.2031630112112968</v>
          </cell>
          <cell r="M100">
            <v>8.7316006018273278</v>
          </cell>
          <cell r="N100">
            <v>8.7631031977871316</v>
          </cell>
        </row>
        <row r="101">
          <cell r="J101">
            <v>9.5493774169395778</v>
          </cell>
          <cell r="K101">
            <v>10.580117144554427</v>
          </cell>
          <cell r="L101">
            <v>10.535332168660892</v>
          </cell>
          <cell r="M101">
            <v>9.0239192803441579</v>
          </cell>
          <cell r="N101">
            <v>8.9060091648869086</v>
          </cell>
        </row>
        <row r="107">
          <cell r="J107">
            <v>6.1799615677956679</v>
          </cell>
          <cell r="K107">
            <v>6.4606312421859675</v>
          </cell>
          <cell r="L107">
            <v>5.5325449260547774</v>
          </cell>
          <cell r="M107">
            <v>6.2612265907095912</v>
          </cell>
          <cell r="N107">
            <v>5.4566639482278747</v>
          </cell>
        </row>
        <row r="108">
          <cell r="J108">
            <v>8.8309932080928153</v>
          </cell>
          <cell r="K108">
            <v>9.2126503794942707</v>
          </cell>
          <cell r="L108">
            <v>8.1981188299731915</v>
          </cell>
          <cell r="M108">
            <v>9.540701706897142</v>
          </cell>
          <cell r="N108">
            <v>7.6741113651610631</v>
          </cell>
        </row>
        <row r="109">
          <cell r="J109">
            <v>10.499007334437461</v>
          </cell>
          <cell r="K109">
            <v>12.525687069495419</v>
          </cell>
          <cell r="L109">
            <v>9.7456923478253881</v>
          </cell>
          <cell r="M109">
            <v>13.525403464231044</v>
          </cell>
          <cell r="N109">
            <v>9.6392723951308827</v>
          </cell>
        </row>
        <row r="110">
          <cell r="J110">
            <v>10.397432605487083</v>
          </cell>
          <cell r="K110">
            <v>12.619788644538627</v>
          </cell>
          <cell r="L110">
            <v>10.435172529198361</v>
          </cell>
          <cell r="M110">
            <v>12.619528834190289</v>
          </cell>
          <cell r="N110">
            <v>9.4104118399270078</v>
          </cell>
        </row>
        <row r="111">
          <cell r="J111">
            <v>7.197236918924526</v>
          </cell>
          <cell r="K111">
            <v>9.0274177467597223</v>
          </cell>
          <cell r="L111">
            <v>7.2450958646449761</v>
          </cell>
          <cell r="M111">
            <v>7.4000438587331168</v>
          </cell>
          <cell r="N111">
            <v>6.7903197658474337</v>
          </cell>
        </row>
        <row r="112">
          <cell r="J112">
            <v>6.8623706522840582</v>
          </cell>
          <cell r="K112">
            <v>8.5681063122923558</v>
          </cell>
          <cell r="L112">
            <v>6.8758251528512018</v>
          </cell>
          <cell r="M112">
            <v>6.8726935468124557</v>
          </cell>
          <cell r="N112">
            <v>6.1554073840470309</v>
          </cell>
        </row>
        <row r="113">
          <cell r="J113">
            <v>7.5120682597710609</v>
          </cell>
          <cell r="K113">
            <v>9.7169576059850389</v>
          </cell>
          <cell r="L113">
            <v>8.2357621303708619</v>
          </cell>
          <cell r="M113">
            <v>7.7943967877349918</v>
          </cell>
          <cell r="N113">
            <v>6.9708119877049208</v>
          </cell>
        </row>
        <row r="119">
          <cell r="J119">
            <v>5.8381979458450095</v>
          </cell>
          <cell r="K119">
            <v>6.1131541725601126</v>
          </cell>
          <cell r="L119">
            <v>5.6103245207367509</v>
          </cell>
          <cell r="M119">
            <v>5.9805577015046207</v>
          </cell>
          <cell r="N119">
            <v>5.5842822058495223</v>
          </cell>
        </row>
        <row r="120">
          <cell r="J120">
            <v>7.3826767708398551</v>
          </cell>
          <cell r="K120">
            <v>9.172972972972973</v>
          </cell>
          <cell r="L120">
            <v>6.7018776434777969</v>
          </cell>
          <cell r="M120">
            <v>8.8938285395141037</v>
          </cell>
          <cell r="N120">
            <v>6.782745249416597</v>
          </cell>
        </row>
        <row r="121">
          <cell r="J121">
            <v>7.7871977259744893</v>
          </cell>
          <cell r="K121">
            <v>12.190348525469172</v>
          </cell>
          <cell r="L121">
            <v>7.6945379898836794</v>
          </cell>
          <cell r="M121">
            <v>11.906832298136647</v>
          </cell>
          <cell r="N121">
            <v>7.2352163595534238</v>
          </cell>
        </row>
        <row r="122">
          <cell r="J122">
            <v>7.4118633225244341</v>
          </cell>
          <cell r="K122">
            <v>13.18279569892473</v>
          </cell>
          <cell r="L122">
            <v>7.5421066054577972</v>
          </cell>
          <cell r="M122">
            <v>10.519480519480521</v>
          </cell>
          <cell r="N122">
            <v>6.8813848637215447</v>
          </cell>
        </row>
        <row r="123">
          <cell r="J123">
            <v>10.46594966988207</v>
          </cell>
          <cell r="K123">
            <v>11.2366908563135</v>
          </cell>
          <cell r="L123">
            <v>10.777990750433723</v>
          </cell>
          <cell r="M123">
            <v>9.781467135298108</v>
          </cell>
          <cell r="N123">
            <v>10.79009349955477</v>
          </cell>
        </row>
        <row r="124">
          <cell r="J124">
            <v>10.19756140721028</v>
          </cell>
          <cell r="K124">
            <v>10.865526622619511</v>
          </cell>
          <cell r="L124">
            <v>10.41893653457838</v>
          </cell>
          <cell r="M124">
            <v>9.3391132884760051</v>
          </cell>
          <cell r="N124">
            <v>11.015423370327239</v>
          </cell>
        </row>
        <row r="125">
          <cell r="J125">
            <v>10.692955087097197</v>
          </cell>
          <cell r="K125">
            <v>11.643348135531356</v>
          </cell>
          <cell r="L125">
            <v>11.267462658830636</v>
          </cell>
          <cell r="M125">
            <v>10.102017367479069</v>
          </cell>
          <cell r="N125">
            <v>10.687789298777529</v>
          </cell>
        </row>
        <row r="131">
          <cell r="J131">
            <v>6.3615419156505855</v>
          </cell>
          <cell r="K131">
            <v>6.6086956521739122</v>
          </cell>
          <cell r="L131">
            <v>4.666666666666667</v>
          </cell>
          <cell r="M131">
            <v>6.3676335267053412</v>
          </cell>
          <cell r="N131">
            <v>6.28125</v>
          </cell>
        </row>
        <row r="132">
          <cell r="J132">
            <v>9.2233709876965388</v>
          </cell>
          <cell r="K132">
            <v>9.4221476510067106</v>
          </cell>
          <cell r="L132">
            <v>8.096091469348039</v>
          </cell>
          <cell r="M132">
            <v>9.6616299505908056</v>
          </cell>
          <cell r="N132">
            <v>8.5799806887672965</v>
          </cell>
        </row>
        <row r="133">
          <cell r="J133">
            <v>11.822533634133084</v>
          </cell>
          <cell r="K133">
            <v>12.880742318223305</v>
          </cell>
          <cell r="L133">
            <v>10.867491142093044</v>
          </cell>
          <cell r="M133">
            <v>13.713457148145862</v>
          </cell>
          <cell r="N133">
            <v>10.765724953329187</v>
          </cell>
        </row>
        <row r="134">
          <cell r="J134">
            <v>11.928577172509371</v>
          </cell>
          <cell r="K134">
            <v>13.237299660029139</v>
          </cell>
          <cell r="L134">
            <v>11.425396122523638</v>
          </cell>
          <cell r="M134">
            <v>13.548550941141322</v>
          </cell>
          <cell r="N134">
            <v>11.820760220796126</v>
          </cell>
        </row>
        <row r="135">
          <cell r="J135">
            <v>9.7165079664372538</v>
          </cell>
          <cell r="K135">
            <v>11.70814682184422</v>
          </cell>
          <cell r="L135">
            <v>10.340099009900992</v>
          </cell>
          <cell r="M135">
            <v>8.4865119196988683</v>
          </cell>
          <cell r="N135">
            <v>9.3527851458885927</v>
          </cell>
        </row>
        <row r="136">
          <cell r="J136">
            <v>9.4347649918962748</v>
          </cell>
          <cell r="K136">
            <v>11.856392294220665</v>
          </cell>
          <cell r="L136">
            <v>9.7627494456762705</v>
          </cell>
          <cell r="M136">
            <v>8.0682926829268276</v>
          </cell>
          <cell r="N136">
            <v>9.1955555555555559</v>
          </cell>
        </row>
        <row r="137">
          <cell r="J137">
            <v>9.9617351437136374</v>
          </cell>
          <cell r="K137">
            <v>11.553113553113555</v>
          </cell>
          <cell r="L137">
            <v>11.069467787114851</v>
          </cell>
          <cell r="M137">
            <v>8.8288648031945254</v>
          </cell>
          <cell r="N137">
            <v>9.4196597353497182</v>
          </cell>
        </row>
        <row r="143">
          <cell r="J143">
            <v>6.2491428571428553</v>
          </cell>
          <cell r="K143">
            <v>7.125</v>
          </cell>
          <cell r="L143">
            <v>5.7142857142857144</v>
          </cell>
          <cell r="M143">
            <v>6.2393617021276606</v>
          </cell>
          <cell r="N143">
            <v>6.2142857142857144</v>
          </cell>
        </row>
        <row r="144">
          <cell r="J144">
            <v>9.0636259103104724</v>
          </cell>
          <cell r="K144">
            <v>9.375</v>
          </cell>
          <cell r="L144">
            <v>8.8561278863232697</v>
          </cell>
          <cell r="M144">
            <v>9.559870550161806</v>
          </cell>
          <cell r="N144">
            <v>8.1312292358804008</v>
          </cell>
        </row>
        <row r="145">
          <cell r="J145">
            <v>10.955213435969208</v>
          </cell>
          <cell r="K145">
            <v>12.418859649122806</v>
          </cell>
          <cell r="L145">
            <v>10.291725105189339</v>
          </cell>
          <cell r="M145">
            <v>12.642857142857144</v>
          </cell>
          <cell r="N145">
            <v>10.550458715596331</v>
          </cell>
        </row>
        <row r="146">
          <cell r="J146">
            <v>10.964601769911507</v>
          </cell>
          <cell r="K146">
            <v>12.876606683804626</v>
          </cell>
          <cell r="L146">
            <v>10.960121150933871</v>
          </cell>
          <cell r="M146">
            <v>14.158730158730158</v>
          </cell>
          <cell r="N146">
            <v>9.6923937360178982</v>
          </cell>
        </row>
        <row r="147">
          <cell r="J147">
            <v>8.9756044687717793</v>
          </cell>
          <cell r="K147">
            <v>10.13662187613261</v>
          </cell>
          <cell r="L147">
            <v>9.4257565222667097</v>
          </cell>
          <cell r="M147">
            <v>8.6509544649452099</v>
          </cell>
          <cell r="N147">
            <v>8.302447541618065</v>
          </cell>
        </row>
        <row r="148">
          <cell r="J148">
            <v>8.7688220713911456</v>
          </cell>
          <cell r="K148">
            <v>10.417813470790779</v>
          </cell>
          <cell r="L148">
            <v>8.8376661839351609</v>
          </cell>
          <cell r="M148">
            <v>8.6512940396959799</v>
          </cell>
          <cell r="N148">
            <v>7.9229701717017553</v>
          </cell>
        </row>
        <row r="149">
          <cell r="J149">
            <v>9.1481214284302226</v>
          </cell>
          <cell r="K149">
            <v>9.9198505858060919</v>
          </cell>
          <cell r="L149">
            <v>10.264306619324357</v>
          </cell>
          <cell r="M149">
            <v>8.6506709520433542</v>
          </cell>
          <cell r="N149">
            <v>8.4208200974522871</v>
          </cell>
        </row>
        <row r="155">
          <cell r="J155">
            <v>6.1227996817415775</v>
          </cell>
          <cell r="K155">
            <v>6.3330342643410793</v>
          </cell>
          <cell r="L155">
            <v>5.5627723638102555</v>
          </cell>
          <cell r="M155">
            <v>6.2374487783130865</v>
          </cell>
          <cell r="N155">
            <v>5.2723529972665908</v>
          </cell>
        </row>
        <row r="156">
          <cell r="J156">
            <v>8.6859247131349751</v>
          </cell>
          <cell r="K156">
            <v>9.1164588453477631</v>
          </cell>
          <cell r="L156">
            <v>8.1104488625717543</v>
          </cell>
          <cell r="M156">
            <v>9.4967704998921665</v>
          </cell>
          <cell r="N156">
            <v>7.4293351532323824</v>
          </cell>
        </row>
        <row r="157">
          <cell r="J157">
            <v>10.051310947413462</v>
          </cell>
          <cell r="K157">
            <v>12.392733529352673</v>
          </cell>
          <cell r="L157">
            <v>9.4217081838899066</v>
          </cell>
          <cell r="M157">
            <v>13.545282375934358</v>
          </cell>
          <cell r="N157">
            <v>9.276014073857004</v>
          </cell>
        </row>
        <row r="158">
          <cell r="J158">
            <v>9.7610303303001356</v>
          </cell>
          <cell r="K158">
            <v>12.037991418538008</v>
          </cell>
          <cell r="L158">
            <v>10.070420908115258</v>
          </cell>
          <cell r="M158">
            <v>11.621647637539994</v>
          </cell>
          <cell r="N158">
            <v>8.4556432889192248</v>
          </cell>
        </row>
        <row r="167">
          <cell r="J167">
            <v>6277.9515473309257</v>
          </cell>
          <cell r="K167">
            <v>6984.7471749313872</v>
          </cell>
          <cell r="L167">
            <v>6195.7409722351704</v>
          </cell>
        </row>
        <row r="168">
          <cell r="J168">
            <v>6406.296919907084</v>
          </cell>
          <cell r="K168">
            <v>7289.5846281539116</v>
          </cell>
          <cell r="L168">
            <v>6319.2793426688531</v>
          </cell>
        </row>
        <row r="169">
          <cell r="J169">
            <v>6040.3598779449949</v>
          </cell>
          <cell r="K169">
            <v>6623.0692231779076</v>
          </cell>
          <cell r="L169">
            <v>5953.3420539324125</v>
          </cell>
        </row>
        <row r="175">
          <cell r="J175">
            <v>1765.682405411826</v>
          </cell>
          <cell r="K175">
            <v>1243.204965639087</v>
          </cell>
          <cell r="L175">
            <v>1999.1096657127753</v>
          </cell>
        </row>
        <row r="176">
          <cell r="J176">
            <v>4127.6832181720793</v>
          </cell>
          <cell r="K176">
            <v>4224.8864878814011</v>
          </cell>
          <cell r="L176">
            <v>4106.524768608454</v>
          </cell>
        </row>
        <row r="177">
          <cell r="J177">
            <v>6569.0463294888877</v>
          </cell>
          <cell r="K177">
            <v>8432.622593427106</v>
          </cell>
          <cell r="L177">
            <v>6379.9264027028667</v>
          </cell>
        </row>
        <row r="178">
          <cell r="J178">
            <v>7393.9148686073113</v>
          </cell>
          <cell r="K178">
            <v>10798.352056524511</v>
          </cell>
          <cell r="L178">
            <v>7147.2791000463712</v>
          </cell>
        </row>
        <row r="179">
          <cell r="J179">
            <v>7771.6418630374801</v>
          </cell>
          <cell r="K179">
            <v>8243.8445005374706</v>
          </cell>
          <cell r="L179">
            <v>7706.6983578903519</v>
          </cell>
        </row>
        <row r="180">
          <cell r="J180">
            <v>8403.4317886300068</v>
          </cell>
          <cell r="K180">
            <v>9141.6670842484709</v>
          </cell>
          <cell r="L180">
            <v>8307.5116532123266</v>
          </cell>
        </row>
        <row r="181">
          <cell r="J181">
            <v>6893.9287486514113</v>
          </cell>
          <cell r="K181">
            <v>7308.4668466538587</v>
          </cell>
          <cell r="L181">
            <v>6832.3523022192421</v>
          </cell>
        </row>
        <row r="187">
          <cell r="J187">
            <v>2673.5704660068327</v>
          </cell>
          <cell r="K187">
            <v>1344.7948194726041</v>
          </cell>
          <cell r="L187">
            <v>3448.2858986032479</v>
          </cell>
        </row>
        <row r="188">
          <cell r="J188">
            <v>5359.109942154806</v>
          </cell>
          <cell r="K188">
            <v>5416.6198379729358</v>
          </cell>
          <cell r="L188">
            <v>5341.095594997425</v>
          </cell>
        </row>
        <row r="189">
          <cell r="J189">
            <v>7641.1239889918897</v>
          </cell>
          <cell r="K189">
            <v>8257.6769086167242</v>
          </cell>
          <cell r="L189">
            <v>7571.3164126132715</v>
          </cell>
        </row>
        <row r="190">
          <cell r="J190">
            <v>8922.1241105277877</v>
          </cell>
          <cell r="K190">
            <v>11810.578681239527</v>
          </cell>
          <cell r="L190">
            <v>8628.6015057443983</v>
          </cell>
        </row>
        <row r="191">
          <cell r="J191">
            <v>4298.8308613593199</v>
          </cell>
          <cell r="K191">
            <v>4102.6310877806927</v>
          </cell>
          <cell r="L191">
            <v>4314.9343721629302</v>
          </cell>
        </row>
        <row r="192">
          <cell r="J192">
            <v>4324.5688223624666</v>
          </cell>
          <cell r="K192">
            <v>3782.4964539007092</v>
          </cell>
          <cell r="L192">
            <v>4361.1998475491591</v>
          </cell>
        </row>
        <row r="193">
          <cell r="J193">
            <v>4225.911392941719</v>
          </cell>
          <cell r="K193">
            <v>4617.9162861491623</v>
          </cell>
          <cell r="L193">
            <v>4176.7594860784511</v>
          </cell>
        </row>
        <row r="199">
          <cell r="J199">
            <v>1460.8988388897199</v>
          </cell>
          <cell r="K199">
            <v>1199.7173913043478</v>
          </cell>
          <cell r="L199">
            <v>1566.9746338728894</v>
          </cell>
        </row>
        <row r="200">
          <cell r="J200">
            <v>2990.2027972027977</v>
          </cell>
          <cell r="K200">
            <v>2099.7899761336521</v>
          </cell>
          <cell r="L200">
            <v>3115.7293919730855</v>
          </cell>
        </row>
        <row r="201">
          <cell r="J201">
            <v>4992.2217525174246</v>
          </cell>
          <cell r="K201">
            <v>8988.344671201814</v>
          </cell>
          <cell r="L201">
            <v>4752.9531443201531</v>
          </cell>
        </row>
        <row r="202">
          <cell r="J202">
            <v>4940.5555239130836</v>
          </cell>
          <cell r="K202">
            <v>5427.272727272727</v>
          </cell>
          <cell r="L202">
            <v>4926.581912929234</v>
          </cell>
        </row>
        <row r="203">
          <cell r="J203">
            <v>7721.705235038291</v>
          </cell>
          <cell r="K203">
            <v>7768.9179828207252</v>
          </cell>
          <cell r="L203">
            <v>7709.8903854710197</v>
          </cell>
        </row>
        <row r="204">
          <cell r="J204">
            <v>7807.2502889942971</v>
          </cell>
          <cell r="K204">
            <v>7271.0569105691047</v>
          </cell>
          <cell r="L204">
            <v>7946.2982781988821</v>
          </cell>
        </row>
        <row r="205">
          <cell r="J205">
            <v>7603.7037851628575</v>
          </cell>
          <cell r="K205">
            <v>8504.685890834191</v>
          </cell>
          <cell r="L205">
            <v>7389.3255826617242</v>
          </cell>
        </row>
        <row r="211">
          <cell r="J211">
            <v>2930.7692307692309</v>
          </cell>
          <cell r="K211">
            <v>1700</v>
          </cell>
          <cell r="L211">
            <v>3833.3333333333335</v>
          </cell>
        </row>
        <row r="212">
          <cell r="J212">
            <v>5028.8745857761915</v>
          </cell>
          <cell r="K212">
            <v>4004.6184738955817</v>
          </cell>
          <cell r="L212">
            <v>5540.7579088215598</v>
          </cell>
        </row>
        <row r="213">
          <cell r="J213">
            <v>7273.2158102572275</v>
          </cell>
          <cell r="K213">
            <v>6880.8326463314088</v>
          </cell>
          <cell r="L213">
            <v>7358.803590427523</v>
          </cell>
        </row>
        <row r="214">
          <cell r="J214">
            <v>9016.4532272046636</v>
          </cell>
          <cell r="K214">
            <v>11102.348877374785</v>
          </cell>
          <cell r="L214">
            <v>8585.8477335932093</v>
          </cell>
        </row>
        <row r="215">
          <cell r="J215">
            <v>9972.9290860826732</v>
          </cell>
          <cell r="K215">
            <v>11899.510403916769</v>
          </cell>
          <cell r="L215">
            <v>9533.0137879634804</v>
          </cell>
        </row>
        <row r="216">
          <cell r="J216">
            <v>10433.581545932817</v>
          </cell>
          <cell r="K216">
            <v>12459.712230215824</v>
          </cell>
          <cell r="L216">
            <v>10022.239532619273</v>
          </cell>
        </row>
        <row r="217">
          <cell r="J217">
            <v>9381.3115038115011</v>
          </cell>
          <cell r="K217">
            <v>11315.499999999998</v>
          </cell>
          <cell r="L217">
            <v>8873.6504811898503</v>
          </cell>
        </row>
        <row r="223">
          <cell r="J223">
            <v>1845.7142857142858</v>
          </cell>
          <cell r="K223">
            <v>170</v>
          </cell>
          <cell r="L223">
            <v>2125</v>
          </cell>
        </row>
        <row r="224">
          <cell r="J224">
            <v>8254.6466332776854</v>
          </cell>
          <cell r="K224">
            <v>8426.0869565217399</v>
          </cell>
          <cell r="L224">
            <v>8223.5371466140696</v>
          </cell>
        </row>
        <row r="225">
          <cell r="J225">
            <v>9772.4043062200872</v>
          </cell>
          <cell r="K225">
            <v>11332.512315270937</v>
          </cell>
          <cell r="L225">
            <v>9272.0853080568759</v>
          </cell>
        </row>
        <row r="226">
          <cell r="J226">
            <v>10914.230769230764</v>
          </cell>
          <cell r="K226">
            <v>14058.252427184465</v>
          </cell>
          <cell r="L226">
            <v>10357.495702005726</v>
          </cell>
        </row>
        <row r="227">
          <cell r="J227">
            <v>7376.2260898663117</v>
          </cell>
          <cell r="K227">
            <v>7256.9783221847001</v>
          </cell>
          <cell r="L227">
            <v>7398.39070144785</v>
          </cell>
        </row>
        <row r="228">
          <cell r="J228">
            <v>8185.6067151623902</v>
          </cell>
          <cell r="K228">
            <v>9056.9354160228922</v>
          </cell>
          <cell r="L228">
            <v>8106.1153741215649</v>
          </cell>
        </row>
        <row r="229">
          <cell r="J229">
            <v>6233.2326632399381</v>
          </cell>
          <cell r="K229">
            <v>5660.5903512106916</v>
          </cell>
          <cell r="L229">
            <v>6338.6879485436712</v>
          </cell>
        </row>
        <row r="235">
          <cell r="J235">
            <v>2776.8543095106515</v>
          </cell>
          <cell r="K235">
            <v>1362.9802405936985</v>
          </cell>
          <cell r="L235">
            <v>3713.7774645525928</v>
          </cell>
        </row>
        <row r="236">
          <cell r="J236">
            <v>4983.4500095693375</v>
          </cell>
          <cell r="K236">
            <v>5545.6738944028184</v>
          </cell>
          <cell r="L236">
            <v>4814.3090805500888</v>
          </cell>
        </row>
        <row r="237">
          <cell r="J237">
            <v>7338.8838200566561</v>
          </cell>
          <cell r="K237">
            <v>7354.5333405830306</v>
          </cell>
          <cell r="L237">
            <v>7358.3897127399796</v>
          </cell>
        </row>
        <row r="238">
          <cell r="J238">
            <v>8499.4080121797142</v>
          </cell>
          <cell r="K238">
            <v>11214.29613024366</v>
          </cell>
          <cell r="L238">
            <v>8326.3916020072775</v>
          </cell>
        </row>
        <row r="246">
          <cell r="S246">
            <v>1528992.8363681252</v>
          </cell>
          <cell r="U246">
            <v>47395.548277352616</v>
          </cell>
          <cell r="W246">
            <v>838210.51992581214</v>
          </cell>
          <cell r="Y246">
            <v>46041.87931166363</v>
          </cell>
          <cell r="AA246">
            <v>207621.45814147376</v>
          </cell>
          <cell r="AC246">
            <v>5237.1147613305602</v>
          </cell>
          <cell r="AE246">
            <v>215356.76773751265</v>
          </cell>
          <cell r="AG246">
            <v>169129.5482129922</v>
          </cell>
        </row>
        <row r="248">
          <cell r="S248">
            <v>154664.5931789827</v>
          </cell>
          <cell r="U248">
            <v>11157.056086536524</v>
          </cell>
          <cell r="W248">
            <v>90569.33642874725</v>
          </cell>
          <cell r="Y248">
            <v>2463.1168152960727</v>
          </cell>
          <cell r="AA248">
            <v>20703.016897659276</v>
          </cell>
          <cell r="AC248">
            <v>929.47804350795195</v>
          </cell>
          <cell r="AE248">
            <v>17141.12425235915</v>
          </cell>
          <cell r="AG248">
            <v>11701.464654876894</v>
          </cell>
        </row>
        <row r="249">
          <cell r="S249">
            <v>109764.97465343846</v>
          </cell>
          <cell r="U249">
            <v>2433.6748217647009</v>
          </cell>
          <cell r="W249">
            <v>81538.506848868492</v>
          </cell>
          <cell r="Y249">
            <v>3224.0991228506723</v>
          </cell>
          <cell r="AA249">
            <v>7571.4327788235159</v>
          </cell>
          <cell r="AC249">
            <v>624.01918506787206</v>
          </cell>
          <cell r="AE249">
            <v>8736.2685909502106</v>
          </cell>
          <cell r="AG249">
            <v>5636.9733051131116</v>
          </cell>
        </row>
        <row r="250">
          <cell r="S250">
            <v>583165.46190899273</v>
          </cell>
          <cell r="U250">
            <v>15833.675584084232</v>
          </cell>
          <cell r="W250">
            <v>343063.45904199639</v>
          </cell>
          <cell r="Y250">
            <v>21147.784923571689</v>
          </cell>
          <cell r="AA250">
            <v>88921.347527329126</v>
          </cell>
          <cell r="AC250">
            <v>1918.2794399288859</v>
          </cell>
          <cell r="AE250">
            <v>59025.933657496273</v>
          </cell>
          <cell r="AG250">
            <v>53254.981734585905</v>
          </cell>
        </row>
        <row r="251">
          <cell r="S251">
            <v>681397.80662672559</v>
          </cell>
          <cell r="U251">
            <v>17971.141784967156</v>
          </cell>
          <cell r="W251">
            <v>323039.21760619991</v>
          </cell>
          <cell r="Y251">
            <v>19206.878449945259</v>
          </cell>
          <cell r="AA251">
            <v>90425.660937662207</v>
          </cell>
          <cell r="AC251">
            <v>1765.3380928258503</v>
          </cell>
          <cell r="AE251">
            <v>130453.44123670764</v>
          </cell>
          <cell r="AG251">
            <v>98536.128518416343</v>
          </cell>
        </row>
        <row r="253">
          <cell r="S253">
            <v>40901.470389206188</v>
          </cell>
          <cell r="U253">
            <v>0</v>
          </cell>
          <cell r="W253">
            <v>22683.500833755774</v>
          </cell>
          <cell r="Y253">
            <v>532.53636494748298</v>
          </cell>
          <cell r="AA253">
            <v>3091.8635740064174</v>
          </cell>
          <cell r="AC253">
            <v>208.00639502262402</v>
          </cell>
          <cell r="AE253">
            <v>7317.7727464379477</v>
          </cell>
          <cell r="AG253">
            <v>7067.7904750359703</v>
          </cell>
        </row>
        <row r="254">
          <cell r="S254">
            <v>669046.04550510354</v>
          </cell>
          <cell r="U254">
            <v>4245.4974775010232</v>
          </cell>
          <cell r="W254">
            <v>352932.67226499837</v>
          </cell>
          <cell r="Y254">
            <v>21744.386340652105</v>
          </cell>
          <cell r="AA254">
            <v>79128.814669750791</v>
          </cell>
          <cell r="AC254">
            <v>3538.5563092121902</v>
          </cell>
          <cell r="AE254">
            <v>111622.5788113126</v>
          </cell>
          <cell r="AG254">
            <v>95833.539631674837</v>
          </cell>
        </row>
        <row r="255">
          <cell r="S255">
            <v>629898.24945995887</v>
          </cell>
          <cell r="U255">
            <v>17431.454833582087</v>
          </cell>
          <cell r="W255">
            <v>353381.08404120849</v>
          </cell>
          <cell r="Y255">
            <v>20744.438194862167</v>
          </cell>
          <cell r="AA255">
            <v>100586.23023577382</v>
          </cell>
          <cell r="AC255">
            <v>1258.182546218758</v>
          </cell>
          <cell r="AE255">
            <v>80896.001956049106</v>
          </cell>
          <cell r="AG255">
            <v>55600.857652266612</v>
          </cell>
        </row>
        <row r="256">
          <cell r="S256">
            <v>170220.19195553008</v>
          </cell>
          <cell r="U256">
            <v>25510.58957124687</v>
          </cell>
          <cell r="W256">
            <v>99147.263137652903</v>
          </cell>
          <cell r="Y256">
            <v>2468.0057852651935</v>
          </cell>
          <cell r="AA256">
            <v>23621.788111054469</v>
          </cell>
          <cell r="AC256">
            <v>232.36951087698802</v>
          </cell>
          <cell r="AE256">
            <v>14535.435573530925</v>
          </cell>
          <cell r="AG256">
            <v>4704.7402659028612</v>
          </cell>
        </row>
        <row r="257">
          <cell r="S257">
            <v>18926.879058338578</v>
          </cell>
          <cell r="U257">
            <v>208.00639502262402</v>
          </cell>
          <cell r="W257">
            <v>10065.999648195826</v>
          </cell>
          <cell r="Y257">
            <v>552.51262593675403</v>
          </cell>
          <cell r="AA257">
            <v>1192.7615508886222</v>
          </cell>
          <cell r="AC257">
            <v>0</v>
          </cell>
          <cell r="AE257">
            <v>984.97865018272569</v>
          </cell>
          <cell r="AG257">
            <v>5922.6201881120278</v>
          </cell>
        </row>
        <row r="263">
          <cell r="S263">
            <v>99893.644872090299</v>
          </cell>
          <cell r="U263">
            <v>0</v>
          </cell>
          <cell r="W263">
            <v>24236.906013636726</v>
          </cell>
          <cell r="Y263">
            <v>1415.2054113604081</v>
          </cell>
          <cell r="AA263">
            <v>2632.330078103394</v>
          </cell>
          <cell r="AC263">
            <v>2874.0901728060094</v>
          </cell>
          <cell r="AE263">
            <v>54621.408365878677</v>
          </cell>
          <cell r="AG263">
            <v>14113.704830305218</v>
          </cell>
        </row>
        <row r="264">
          <cell r="S264">
            <v>326462.14871989825</v>
          </cell>
          <cell r="U264">
            <v>1906.5651402519184</v>
          </cell>
          <cell r="W264">
            <v>158451.12293496996</v>
          </cell>
          <cell r="Y264">
            <v>11934.397271262234</v>
          </cell>
          <cell r="AA264">
            <v>21327.129268465069</v>
          </cell>
          <cell r="AC264">
            <v>1433.5465450165989</v>
          </cell>
          <cell r="AE264">
            <v>84992.999391751116</v>
          </cell>
          <cell r="AG264">
            <v>46416.388168182333</v>
          </cell>
        </row>
        <row r="265">
          <cell r="S265">
            <v>528754.66107509343</v>
          </cell>
          <cell r="U265">
            <v>14711.722917690682</v>
          </cell>
          <cell r="W265">
            <v>327685.18673024507</v>
          </cell>
          <cell r="Y265">
            <v>19787.175962280409</v>
          </cell>
          <cell r="AA265">
            <v>63046.46766192888</v>
          </cell>
          <cell r="AC265">
            <v>929.47804350795195</v>
          </cell>
          <cell r="AE265">
            <v>45726.88451231434</v>
          </cell>
          <cell r="AG265">
            <v>56867.745247126928</v>
          </cell>
        </row>
        <row r="266">
          <cell r="S266">
            <v>573882.38170105231</v>
          </cell>
          <cell r="U266">
            <v>30777.260219410018</v>
          </cell>
          <cell r="W266">
            <v>327837.30424695887</v>
          </cell>
          <cell r="Y266">
            <v>12905.100666760649</v>
          </cell>
          <cell r="AA266">
            <v>120615.53113297676</v>
          </cell>
          <cell r="AC266">
            <v>0</v>
          </cell>
          <cell r="AE266">
            <v>30015.475467569144</v>
          </cell>
          <cell r="AG266">
            <v>51731.709967377879</v>
          </cell>
        </row>
        <row r="268">
          <cell r="S268">
            <v>975965.50820224243</v>
          </cell>
          <cell r="U268">
            <v>20566.91082866754</v>
          </cell>
          <cell r="W268">
            <v>600939.47972529544</v>
          </cell>
          <cell r="Y268">
            <v>1338.0462687478957</v>
          </cell>
          <cell r="AA268">
            <v>90905.153644847931</v>
          </cell>
          <cell r="AC268">
            <v>5237.1147613305602</v>
          </cell>
          <cell r="AE268">
            <v>120280.61346801317</v>
          </cell>
          <cell r="AG268">
            <v>136698.18950533951</v>
          </cell>
        </row>
        <row r="269">
          <cell r="S269">
            <v>553027.32816589414</v>
          </cell>
          <cell r="U269">
            <v>26828.637448685076</v>
          </cell>
          <cell r="W269">
            <v>237271.04020051484</v>
          </cell>
          <cell r="Y269">
            <v>44703.833042915743</v>
          </cell>
          <cell r="AA269">
            <v>116716.30449662618</v>
          </cell>
          <cell r="AC269">
            <v>0</v>
          </cell>
          <cell r="AE269">
            <v>95076.15426950017</v>
          </cell>
          <cell r="AG269">
            <v>32431.358707652806</v>
          </cell>
        </row>
        <row r="271">
          <cell r="S271">
            <v>417976.97254598717</v>
          </cell>
          <cell r="U271">
            <v>16749.210193350274</v>
          </cell>
          <cell r="W271">
            <v>235776.82788180481</v>
          </cell>
          <cell r="Y271">
            <v>16072.628879790049</v>
          </cell>
          <cell r="AA271">
            <v>82502.252235423352</v>
          </cell>
          <cell r="AC271">
            <v>208.00639502262402</v>
          </cell>
          <cell r="AE271">
            <v>0</v>
          </cell>
          <cell r="AG271">
            <v>66668.04696059713</v>
          </cell>
        </row>
        <row r="272">
          <cell r="S272">
            <v>590080.6580233596</v>
          </cell>
          <cell r="U272">
            <v>11907.555627354168</v>
          </cell>
          <cell r="W272">
            <v>413744.89422919095</v>
          </cell>
          <cell r="Y272">
            <v>27569.289864647235</v>
          </cell>
          <cell r="AA272">
            <v>66521.49972626954</v>
          </cell>
          <cell r="AC272">
            <v>1698.55845211837</v>
          </cell>
          <cell r="AE272">
            <v>0</v>
          </cell>
          <cell r="AG272">
            <v>68638.86012377881</v>
          </cell>
        </row>
        <row r="273">
          <cell r="S273">
            <v>0</v>
          </cell>
          <cell r="U273">
            <v>0</v>
          </cell>
          <cell r="W273">
            <v>0</v>
          </cell>
          <cell r="Y273">
            <v>0</v>
          </cell>
          <cell r="AA273">
            <v>0</v>
          </cell>
          <cell r="AC273">
            <v>0</v>
          </cell>
          <cell r="AE273">
            <v>0</v>
          </cell>
          <cell r="AG273">
            <v>0</v>
          </cell>
        </row>
        <row r="274">
          <cell r="S274">
            <v>169362.66274221463</v>
          </cell>
          <cell r="U274">
            <v>12454.049439681407</v>
          </cell>
          <cell r="W274">
            <v>123946.40876698311</v>
          </cell>
          <cell r="Y274">
            <v>561.07401358779407</v>
          </cell>
          <cell r="AA274">
            <v>27050.813709876082</v>
          </cell>
          <cell r="AC274">
            <v>0</v>
          </cell>
          <cell r="AE274">
            <v>0</v>
          </cell>
          <cell r="AG274">
            <v>5350.3168120862701</v>
          </cell>
        </row>
        <row r="275">
          <cell r="S275">
            <v>12489.616320918945</v>
          </cell>
          <cell r="U275">
            <v>1065.072729894966</v>
          </cell>
          <cell r="W275">
            <v>5488.519424235832</v>
          </cell>
          <cell r="Y275">
            <v>0</v>
          </cell>
          <cell r="AA275">
            <v>5296.9805288511643</v>
          </cell>
          <cell r="AC275">
            <v>0</v>
          </cell>
          <cell r="AE275">
            <v>0</v>
          </cell>
          <cell r="AG275">
            <v>639.04363793697962</v>
          </cell>
        </row>
        <row r="276">
          <cell r="S276">
            <v>2000.6425408025661</v>
          </cell>
          <cell r="U276">
            <v>232.36951087698802</v>
          </cell>
          <cell r="W276">
            <v>0</v>
          </cell>
          <cell r="Y276">
            <v>0</v>
          </cell>
          <cell r="AA276">
            <v>1415.2054113604081</v>
          </cell>
          <cell r="AC276">
            <v>0</v>
          </cell>
          <cell r="AE276">
            <v>0</v>
          </cell>
          <cell r="AG276">
            <v>353.06761856517005</v>
          </cell>
        </row>
        <row r="277">
          <cell r="S277">
            <v>0</v>
          </cell>
          <cell r="U277">
            <v>0</v>
          </cell>
          <cell r="W277">
            <v>0</v>
          </cell>
          <cell r="Y277">
            <v>0</v>
          </cell>
          <cell r="AA277">
            <v>0</v>
          </cell>
          <cell r="AC277">
            <v>0</v>
          </cell>
          <cell r="AE277">
            <v>0</v>
          </cell>
          <cell r="AG277">
            <v>0</v>
          </cell>
        </row>
        <row r="278">
          <cell r="S278">
            <v>237188.63932276305</v>
          </cell>
          <cell r="U278">
            <v>4987.2907761948136</v>
          </cell>
          <cell r="W278">
            <v>35016.963609959806</v>
          </cell>
          <cell r="Y278">
            <v>423.68114227820405</v>
          </cell>
          <cell r="AA278">
            <v>22202.376451590197</v>
          </cell>
          <cell r="AC278">
            <v>456.45974138355683</v>
          </cell>
          <cell r="AE278">
            <v>160735.35937163435</v>
          </cell>
          <cell r="AG278">
            <v>13366.508229722713</v>
          </cell>
        </row>
        <row r="280">
          <cell r="S280">
            <v>366751.99322262884</v>
          </cell>
          <cell r="U280">
            <v>0</v>
          </cell>
          <cell r="W280">
            <v>194466.19835488551</v>
          </cell>
          <cell r="Y280">
            <v>0</v>
          </cell>
          <cell r="AA280">
            <v>25876.699610527026</v>
          </cell>
          <cell r="AC280">
            <v>0</v>
          </cell>
          <cell r="AE280">
            <v>80957.520729690485</v>
          </cell>
          <cell r="AG280">
            <v>65451.574527526725</v>
          </cell>
        </row>
        <row r="281">
          <cell r="S281">
            <v>6991.2633187935899</v>
          </cell>
          <cell r="U281">
            <v>0</v>
          </cell>
          <cell r="W281">
            <v>5062.642391963821</v>
          </cell>
          <cell r="Y281">
            <v>0</v>
          </cell>
          <cell r="AA281">
            <v>1129.8163794085442</v>
          </cell>
          <cell r="AC281">
            <v>0</v>
          </cell>
          <cell r="AE281">
            <v>798.80454742122447</v>
          </cell>
          <cell r="AG281">
            <v>0</v>
          </cell>
        </row>
        <row r="282">
          <cell r="S282">
            <v>259870.48854784924</v>
          </cell>
          <cell r="U282">
            <v>0</v>
          </cell>
          <cell r="W282">
            <v>187532.60433947126</v>
          </cell>
          <cell r="Y282">
            <v>0</v>
          </cell>
          <cell r="AA282">
            <v>34279.898909593576</v>
          </cell>
          <cell r="AC282">
            <v>353.06761856517005</v>
          </cell>
          <cell r="AE282">
            <v>24118.030960871052</v>
          </cell>
          <cell r="AG282">
            <v>13586.886719348651</v>
          </cell>
        </row>
        <row r="283">
          <cell r="S283">
            <v>992.11125650214967</v>
          </cell>
          <cell r="U283">
            <v>0</v>
          </cell>
          <cell r="W283">
            <v>992.11125650214967</v>
          </cell>
          <cell r="Y283">
            <v>0</v>
          </cell>
          <cell r="AA283">
            <v>0</v>
          </cell>
          <cell r="AC283">
            <v>0</v>
          </cell>
          <cell r="AE283">
            <v>0</v>
          </cell>
          <cell r="AG283">
            <v>0</v>
          </cell>
        </row>
        <row r="284">
          <cell r="S284">
            <v>5939.5177526834104</v>
          </cell>
          <cell r="U284">
            <v>464.73902175397603</v>
          </cell>
          <cell r="W284">
            <v>3984.226673833688</v>
          </cell>
          <cell r="Y284">
            <v>0</v>
          </cell>
          <cell r="AA284">
            <v>1137.484438530576</v>
          </cell>
          <cell r="AC284">
            <v>0</v>
          </cell>
          <cell r="AE284">
            <v>0</v>
          </cell>
          <cell r="AG284">
            <v>353.06761856517005</v>
          </cell>
        </row>
        <row r="285">
          <cell r="S285">
            <v>120135.04564956106</v>
          </cell>
          <cell r="U285">
            <v>0</v>
          </cell>
          <cell r="W285">
            <v>85399.516283915145</v>
          </cell>
          <cell r="Y285">
            <v>0</v>
          </cell>
          <cell r="AA285">
            <v>6838.9724151242417</v>
          </cell>
          <cell r="AC285">
            <v>0</v>
          </cell>
          <cell r="AE285">
            <v>2994.9829904042972</v>
          </cell>
          <cell r="AG285">
            <v>24901.573960117399</v>
          </cell>
        </row>
        <row r="286">
          <cell r="S286">
            <v>315967.45856022066</v>
          </cell>
          <cell r="U286">
            <v>0</v>
          </cell>
          <cell r="W286">
            <v>153213.85104671741</v>
          </cell>
          <cell r="Y286">
            <v>0</v>
          </cell>
          <cell r="AA286">
            <v>67866.173975221085</v>
          </cell>
          <cell r="AC286">
            <v>3523.9234590103215</v>
          </cell>
          <cell r="AE286">
            <v>74237.353842783239</v>
          </cell>
          <cell r="AG286">
            <v>17126.1562364893</v>
          </cell>
        </row>
        <row r="287">
          <cell r="S287">
            <v>50856.63556490573</v>
          </cell>
          <cell r="U287">
            <v>0</v>
          </cell>
          <cell r="W287">
            <v>22502.732775003216</v>
          </cell>
          <cell r="Y287">
            <v>0</v>
          </cell>
          <cell r="AA287">
            <v>7547.2229401754175</v>
          </cell>
          <cell r="AC287">
            <v>0</v>
          </cell>
          <cell r="AE287">
            <v>3069.8083520709424</v>
          </cell>
          <cell r="AG287">
            <v>17736.871497656201</v>
          </cell>
        </row>
        <row r="288">
          <cell r="S288">
            <v>81050.10698894973</v>
          </cell>
          <cell r="U288">
            <v>0</v>
          </cell>
          <cell r="W288">
            <v>42364.250563202571</v>
          </cell>
          <cell r="Y288">
            <v>0</v>
          </cell>
          <cell r="AA288">
            <v>15685.222522647275</v>
          </cell>
          <cell r="AC288">
            <v>0</v>
          </cell>
          <cell r="AE288">
            <v>20533.762682673532</v>
          </cell>
          <cell r="AG288">
            <v>2466.8712204264252</v>
          </cell>
        </row>
        <row r="289">
          <cell r="S289">
            <v>14592.757671500152</v>
          </cell>
          <cell r="U289">
            <v>0</v>
          </cell>
          <cell r="W289">
            <v>13774.951031181005</v>
          </cell>
          <cell r="Y289">
            <v>0</v>
          </cell>
          <cell r="AA289">
            <v>0</v>
          </cell>
          <cell r="AC289">
            <v>0</v>
          </cell>
          <cell r="AE289">
            <v>353.06761856517005</v>
          </cell>
          <cell r="AG289">
            <v>464.73902175397603</v>
          </cell>
        </row>
        <row r="290">
          <cell r="S290">
            <v>23986.484973397211</v>
          </cell>
          <cell r="U290">
            <v>681.15105137012654</v>
          </cell>
          <cell r="W290">
            <v>22666.290284090108</v>
          </cell>
          <cell r="Y290">
            <v>0</v>
          </cell>
          <cell r="AA290">
            <v>0</v>
          </cell>
          <cell r="AC290">
            <v>0</v>
          </cell>
          <cell r="AE290">
            <v>0</v>
          </cell>
          <cell r="AG290">
            <v>639.04363793697962</v>
          </cell>
        </row>
        <row r="291">
          <cell r="S291">
            <v>1461.675588991694</v>
          </cell>
          <cell r="U291">
            <v>0</v>
          </cell>
          <cell r="W291">
            <v>1461.675588991694</v>
          </cell>
          <cell r="Y291">
            <v>0</v>
          </cell>
          <cell r="AA291">
            <v>0</v>
          </cell>
          <cell r="AC291">
            <v>0</v>
          </cell>
          <cell r="AE291">
            <v>0</v>
          </cell>
          <cell r="AG291">
            <v>0</v>
          </cell>
        </row>
        <row r="292">
          <cell r="S292">
            <v>14436.894426033048</v>
          </cell>
          <cell r="U292">
            <v>0</v>
          </cell>
          <cell r="W292">
            <v>9271.9883289458303</v>
          </cell>
          <cell r="Y292">
            <v>0</v>
          </cell>
          <cell r="AA292">
            <v>4516.5237961649827</v>
          </cell>
          <cell r="AC292">
            <v>0</v>
          </cell>
          <cell r="AE292">
            <v>0</v>
          </cell>
          <cell r="AG292">
            <v>648.38230092223603</v>
          </cell>
        </row>
        <row r="293">
          <cell r="S293">
            <v>40020.565332562139</v>
          </cell>
          <cell r="U293">
            <v>929.47804350795207</v>
          </cell>
          <cell r="W293">
            <v>32597.780525865339</v>
          </cell>
          <cell r="Y293">
            <v>0</v>
          </cell>
          <cell r="AA293">
            <v>3250.2737693389918</v>
          </cell>
          <cell r="AC293">
            <v>0</v>
          </cell>
          <cell r="AE293">
            <v>278.84341305238559</v>
          </cell>
          <cell r="AG293">
            <v>2964.1895807974679</v>
          </cell>
        </row>
        <row r="294">
          <cell r="S294">
            <v>19912.778558065304</v>
          </cell>
          <cell r="U294">
            <v>19912.778558065304</v>
          </cell>
          <cell r="W294">
            <v>0</v>
          </cell>
          <cell r="Y294">
            <v>0</v>
          </cell>
          <cell r="AA294">
            <v>0</v>
          </cell>
          <cell r="AC294">
            <v>0</v>
          </cell>
          <cell r="AE294">
            <v>0</v>
          </cell>
          <cell r="AG294">
            <v>0</v>
          </cell>
        </row>
        <row r="295">
          <cell r="S295">
            <v>30761.177676920095</v>
          </cell>
          <cell r="U295">
            <v>19163.713916141005</v>
          </cell>
          <cell r="W295">
            <v>9907.0013794634178</v>
          </cell>
          <cell r="Y295">
            <v>0</v>
          </cell>
          <cell r="AA295">
            <v>1105.0252518735081</v>
          </cell>
          <cell r="AC295">
            <v>0</v>
          </cell>
          <cell r="AE295">
            <v>0</v>
          </cell>
          <cell r="AG295">
            <v>585.43712944215804</v>
          </cell>
        </row>
        <row r="296">
          <cell r="S296">
            <v>28187.766720883854</v>
          </cell>
          <cell r="U296">
            <v>5546.5791538832946</v>
          </cell>
          <cell r="W296">
            <v>18326.988914167778</v>
          </cell>
          <cell r="Y296">
            <v>0</v>
          </cell>
          <cell r="AA296">
            <v>1521.0380419187561</v>
          </cell>
          <cell r="AC296">
            <v>0</v>
          </cell>
          <cell r="AE296">
            <v>663.01515112410482</v>
          </cell>
          <cell r="AG296">
            <v>2130.1454597899319</v>
          </cell>
        </row>
        <row r="297">
          <cell r="S297">
            <v>8985.258654422676</v>
          </cell>
          <cell r="U297">
            <v>0</v>
          </cell>
          <cell r="W297">
            <v>6691.0886088594407</v>
          </cell>
          <cell r="Y297">
            <v>0</v>
          </cell>
          <cell r="AA297">
            <v>1016.0827696892749</v>
          </cell>
          <cell r="AC297">
            <v>0</v>
          </cell>
          <cell r="AE297">
            <v>0</v>
          </cell>
          <cell r="AG297">
            <v>1278.0872758739592</v>
          </cell>
        </row>
        <row r="298">
          <cell r="S298">
            <v>58484.554010841981</v>
          </cell>
          <cell r="U298">
            <v>0</v>
          </cell>
          <cell r="W298">
            <v>12327.841830267578</v>
          </cell>
          <cell r="Y298">
            <v>1626.14674348276</v>
          </cell>
          <cell r="AA298">
            <v>32106.068641478483</v>
          </cell>
          <cell r="AC298">
            <v>1360.1236837550687</v>
          </cell>
          <cell r="AE298">
            <v>1263.5435691752004</v>
          </cell>
          <cell r="AG298">
            <v>9800.8295426829263</v>
          </cell>
        </row>
        <row r="299">
          <cell r="S299">
            <v>64196.94137633979</v>
          </cell>
          <cell r="U299">
            <v>0</v>
          </cell>
          <cell r="W299">
            <v>8178.1956008648622</v>
          </cell>
          <cell r="Y299">
            <v>44415.732568180872</v>
          </cell>
          <cell r="AA299">
            <v>3744.9546797824869</v>
          </cell>
          <cell r="AC299">
            <v>0</v>
          </cell>
          <cell r="AE299">
            <v>1732.4229312413756</v>
          </cell>
          <cell r="AG299">
            <v>6125.6355962702073</v>
          </cell>
        </row>
        <row r="300">
          <cell r="S300">
            <v>2095.83895014258</v>
          </cell>
          <cell r="U300">
            <v>0</v>
          </cell>
          <cell r="W300">
            <v>2095.83895014258</v>
          </cell>
          <cell r="Y300">
            <v>0</v>
          </cell>
          <cell r="AA300">
            <v>0</v>
          </cell>
          <cell r="AC300">
            <v>0</v>
          </cell>
          <cell r="AE300">
            <v>0</v>
          </cell>
          <cell r="AG300">
            <v>0</v>
          </cell>
        </row>
        <row r="301">
          <cell r="S301">
            <v>0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  <cell r="AC301">
            <v>0</v>
          </cell>
          <cell r="AE301">
            <v>0</v>
          </cell>
          <cell r="AG301">
            <v>0</v>
          </cell>
        </row>
        <row r="302">
          <cell r="S302">
            <v>0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  <cell r="AC302">
            <v>0</v>
          </cell>
          <cell r="AE302">
            <v>0</v>
          </cell>
          <cell r="AG302">
            <v>0</v>
          </cell>
        </row>
        <row r="303">
          <cell r="S303">
            <v>13315.521565941332</v>
          </cell>
          <cell r="U303">
            <v>697.10853263096408</v>
          </cell>
          <cell r="W303">
            <v>5392.7451974773021</v>
          </cell>
          <cell r="Y303">
            <v>0</v>
          </cell>
          <cell r="AA303">
            <v>0</v>
          </cell>
          <cell r="AC303">
            <v>0</v>
          </cell>
          <cell r="AE303">
            <v>4355.6109484403532</v>
          </cell>
          <cell r="AG303">
            <v>2870.0568873927127</v>
          </cell>
        </row>
        <row r="305">
          <cell r="S305">
            <v>15581.594983992756</v>
          </cell>
          <cell r="U305">
            <v>1117.973494389641</v>
          </cell>
          <cell r="W305">
            <v>10722.404980705944</v>
          </cell>
          <cell r="Y305">
            <v>0</v>
          </cell>
          <cell r="AA305">
            <v>3388.1488903320005</v>
          </cell>
          <cell r="AC305">
            <v>0</v>
          </cell>
          <cell r="AE305">
            <v>353.06761856517005</v>
          </cell>
          <cell r="AG305">
            <v>0</v>
          </cell>
        </row>
        <row r="306">
          <cell r="S306">
            <v>49169.945512769787</v>
          </cell>
          <cell r="U306">
            <v>18355.14892328086</v>
          </cell>
          <cell r="W306">
            <v>23735.154671011758</v>
          </cell>
          <cell r="Y306">
            <v>0</v>
          </cell>
          <cell r="AA306">
            <v>6031.7180968143666</v>
          </cell>
          <cell r="AC306">
            <v>0</v>
          </cell>
          <cell r="AE306">
            <v>0</v>
          </cell>
          <cell r="AG306">
            <v>1047.9238216628037</v>
          </cell>
        </row>
        <row r="307">
          <cell r="S307">
            <v>71779.5638576895</v>
          </cell>
          <cell r="U307">
            <v>11423.640281427661</v>
          </cell>
          <cell r="W307">
            <v>53572.550525696497</v>
          </cell>
          <cell r="Y307">
            <v>0</v>
          </cell>
          <cell r="AA307">
            <v>1174.2280750534783</v>
          </cell>
          <cell r="AC307">
            <v>663.01515112410482</v>
          </cell>
          <cell r="AE307">
            <v>1079.0279411693527</v>
          </cell>
          <cell r="AG307">
            <v>3867.1018832184109</v>
          </cell>
        </row>
        <row r="308">
          <cell r="S308">
            <v>69597.835013810371</v>
          </cell>
          <cell r="U308">
            <v>2503.8514530159355</v>
          </cell>
          <cell r="W308">
            <v>60653.774635105532</v>
          </cell>
          <cell r="Y308">
            <v>0</v>
          </cell>
          <cell r="AA308">
            <v>2441.8289284388511</v>
          </cell>
          <cell r="AC308">
            <v>0</v>
          </cell>
          <cell r="AE308">
            <v>984.97865018272569</v>
          </cell>
          <cell r="AG308">
            <v>3013.4013470673403</v>
          </cell>
        </row>
        <row r="309">
          <cell r="S309">
            <v>363807.95473324694</v>
          </cell>
          <cell r="U309">
            <v>9110.6337300632422</v>
          </cell>
          <cell r="W309">
            <v>148721.85453695673</v>
          </cell>
          <cell r="Y309">
            <v>8807.8223069487758</v>
          </cell>
          <cell r="AA309">
            <v>100420.18018574812</v>
          </cell>
          <cell r="AC309">
            <v>1050.176151196134</v>
          </cell>
          <cell r="AE309">
            <v>77305.887011314422</v>
          </cell>
          <cell r="AG309">
            <v>18391.400811020438</v>
          </cell>
        </row>
        <row r="310">
          <cell r="S310">
            <v>51128.015986568462</v>
          </cell>
          <cell r="U310">
            <v>0</v>
          </cell>
          <cell r="W310">
            <v>14530.727476333457</v>
          </cell>
          <cell r="Y310">
            <v>0</v>
          </cell>
          <cell r="AA310">
            <v>23546.453327996907</v>
          </cell>
          <cell r="AC310">
            <v>0</v>
          </cell>
          <cell r="AE310">
            <v>5578.4683733296861</v>
          </cell>
          <cell r="AG310">
            <v>7472.3668089084922</v>
          </cell>
        </row>
        <row r="311">
          <cell r="S311">
            <v>226109.10267825314</v>
          </cell>
          <cell r="U311">
            <v>0</v>
          </cell>
          <cell r="W311">
            <v>125789.45759354081</v>
          </cell>
          <cell r="Y311">
            <v>0</v>
          </cell>
          <cell r="AA311">
            <v>46852.827127655059</v>
          </cell>
          <cell r="AC311">
            <v>3523.9234590103215</v>
          </cell>
          <cell r="AE311">
            <v>26398.556152529251</v>
          </cell>
          <cell r="AG311">
            <v>23544.338345518096</v>
          </cell>
        </row>
        <row r="312">
          <cell r="S312">
            <v>125225.93555807215</v>
          </cell>
          <cell r="U312">
            <v>817.80664031914603</v>
          </cell>
          <cell r="W312">
            <v>102778.2356039455</v>
          </cell>
          <cell r="Y312">
            <v>0</v>
          </cell>
          <cell r="AA312">
            <v>8541.5136517838055</v>
          </cell>
          <cell r="AC312">
            <v>0</v>
          </cell>
          <cell r="AE312">
            <v>353.06761856517005</v>
          </cell>
          <cell r="AG312">
            <v>12735.312043458511</v>
          </cell>
        </row>
        <row r="313">
          <cell r="S313">
            <v>550298.00160393142</v>
          </cell>
          <cell r="U313">
            <v>2587.4439329988863</v>
          </cell>
          <cell r="W313">
            <v>297125.43612532259</v>
          </cell>
          <cell r="Y313">
            <v>37234.057004714879</v>
          </cell>
          <cell r="AA313">
            <v>15224.559857651619</v>
          </cell>
          <cell r="AC313">
            <v>0</v>
          </cell>
          <cell r="AE313">
            <v>99068.801531105419</v>
          </cell>
          <cell r="AG313">
            <v>99057.70315213826</v>
          </cell>
        </row>
        <row r="314">
          <cell r="S314">
            <v>1479.0498218572361</v>
          </cell>
          <cell r="U314">
            <v>1479.0498218572361</v>
          </cell>
          <cell r="W314">
            <v>0</v>
          </cell>
          <cell r="Y314">
            <v>0</v>
          </cell>
          <cell r="AA314">
            <v>0</v>
          </cell>
          <cell r="AC314">
            <v>0</v>
          </cell>
          <cell r="AE314">
            <v>0</v>
          </cell>
          <cell r="AG314">
            <v>0</v>
          </cell>
        </row>
        <row r="315">
          <cell r="S315">
            <v>232.36951087698802</v>
          </cell>
          <cell r="U315">
            <v>0</v>
          </cell>
          <cell r="W315">
            <v>0</v>
          </cell>
          <cell r="Y315">
            <v>0</v>
          </cell>
          <cell r="AA315">
            <v>0</v>
          </cell>
          <cell r="AC315">
            <v>0</v>
          </cell>
          <cell r="AE315">
            <v>232.36951087698802</v>
          </cell>
          <cell r="AG315">
            <v>0</v>
          </cell>
        </row>
        <row r="316">
          <cell r="S316">
            <v>0</v>
          </cell>
          <cell r="U316">
            <v>0</v>
          </cell>
          <cell r="W316">
            <v>0</v>
          </cell>
          <cell r="Y316">
            <v>0</v>
          </cell>
          <cell r="AA316">
            <v>0</v>
          </cell>
          <cell r="AC316">
            <v>0</v>
          </cell>
          <cell r="AE316">
            <v>0</v>
          </cell>
          <cell r="AG316">
            <v>0</v>
          </cell>
        </row>
        <row r="317">
          <cell r="S317">
            <v>4583.4671070676541</v>
          </cell>
          <cell r="U317">
            <v>0</v>
          </cell>
          <cell r="W317">
            <v>580.92377719246997</v>
          </cell>
          <cell r="Y317">
            <v>0</v>
          </cell>
          <cell r="AA317">
            <v>0</v>
          </cell>
          <cell r="AC317">
            <v>0</v>
          </cell>
          <cell r="AE317">
            <v>4002.5433298751836</v>
          </cell>
          <cell r="AG317">
            <v>0</v>
          </cell>
        </row>
        <row r="325">
          <cell r="S325">
            <v>1528992.8363681252</v>
          </cell>
          <cell r="U325">
            <v>47395.548277352616</v>
          </cell>
          <cell r="W325">
            <v>838210.51992581214</v>
          </cell>
          <cell r="Y325">
            <v>46041.87931166363</v>
          </cell>
          <cell r="AA325">
            <v>207621.45814147376</v>
          </cell>
          <cell r="AC325">
            <v>5237.1147613305602</v>
          </cell>
          <cell r="AE325">
            <v>215356.76773751265</v>
          </cell>
          <cell r="AG325">
            <v>169129.5482129922</v>
          </cell>
        </row>
        <row r="326">
          <cell r="S326">
            <v>178421.63043795718</v>
          </cell>
          <cell r="U326">
            <v>1898.4687763382901</v>
          </cell>
          <cell r="W326">
            <v>91287.784838853448</v>
          </cell>
          <cell r="Y326">
            <v>8125.8255296677471</v>
          </cell>
          <cell r="AA326">
            <v>31343.605628278194</v>
          </cell>
          <cell r="AC326">
            <v>664.46613640618079</v>
          </cell>
          <cell r="AE326">
            <v>24776.239601364447</v>
          </cell>
          <cell r="AG326">
            <v>20325.239927049304</v>
          </cell>
        </row>
        <row r="327">
          <cell r="S327">
            <v>864662.02050984744</v>
          </cell>
          <cell r="U327">
            <v>22519.710635529435</v>
          </cell>
          <cell r="W327">
            <v>453738.15286671009</v>
          </cell>
          <cell r="Y327">
            <v>28397.546127142552</v>
          </cell>
          <cell r="AA327">
            <v>107472.15020321081</v>
          </cell>
          <cell r="AC327">
            <v>4340.279114047391</v>
          </cell>
          <cell r="AE327">
            <v>141219.47166201862</v>
          </cell>
          <cell r="AG327">
            <v>106974.70990118734</v>
          </cell>
        </row>
        <row r="328">
          <cell r="S328">
            <v>375421.66545568453</v>
          </cell>
          <cell r="U328">
            <v>11872.112702723321</v>
          </cell>
          <cell r="W328">
            <v>224859.54478307662</v>
          </cell>
          <cell r="Y328">
            <v>8647.0945060394206</v>
          </cell>
          <cell r="AA328">
            <v>52617.930369216359</v>
          </cell>
          <cell r="AC328">
            <v>232.36951087698802</v>
          </cell>
          <cell r="AE328">
            <v>39858.256127128669</v>
          </cell>
          <cell r="AG328">
            <v>37334.357456623031</v>
          </cell>
        </row>
        <row r="329">
          <cell r="S329">
            <v>92582.049204503477</v>
          </cell>
          <cell r="U329">
            <v>11105.256162761576</v>
          </cell>
          <cell r="W329">
            <v>54421.979460602612</v>
          </cell>
          <cell r="Y329">
            <v>871.41314881396761</v>
          </cell>
          <cell r="AA329">
            <v>15069.234595392882</v>
          </cell>
          <cell r="AC329">
            <v>0</v>
          </cell>
          <cell r="AE329">
            <v>8807.9441439039201</v>
          </cell>
          <cell r="AG329">
            <v>2306.2216930285749</v>
          </cell>
        </row>
        <row r="330">
          <cell r="S330">
            <v>17905.470760145585</v>
          </cell>
          <cell r="U330">
            <v>0</v>
          </cell>
          <cell r="W330">
            <v>13903.05797656806</v>
          </cell>
          <cell r="Y330">
            <v>0</v>
          </cell>
          <cell r="AA330">
            <v>1118.5373453758377</v>
          </cell>
          <cell r="AC330">
            <v>0</v>
          </cell>
          <cell r="AE330">
            <v>694.85620309763362</v>
          </cell>
          <cell r="AG330">
            <v>2189.0192351040541</v>
          </cell>
        </row>
        <row r="332">
          <cell r="S332">
            <v>897424.61250856787</v>
          </cell>
          <cell r="U332">
            <v>20653.750722081189</v>
          </cell>
          <cell r="W332">
            <v>470985.13955326006</v>
          </cell>
          <cell r="Y332">
            <v>25757.184770758751</v>
          </cell>
          <cell r="AA332">
            <v>136395.16226559514</v>
          </cell>
          <cell r="AC332">
            <v>3643.1705814164275</v>
          </cell>
          <cell r="AE332">
            <v>138932.55507335454</v>
          </cell>
          <cell r="AG332">
            <v>101057.64954210445</v>
          </cell>
        </row>
        <row r="333">
          <cell r="S333">
            <v>128104.49840023751</v>
          </cell>
          <cell r="U333">
            <v>8320.2144492823481</v>
          </cell>
          <cell r="W333">
            <v>70823.743908448378</v>
          </cell>
          <cell r="Y333">
            <v>3219.2845355512459</v>
          </cell>
          <cell r="AA333">
            <v>19875.952948999802</v>
          </cell>
          <cell r="AC333">
            <v>0</v>
          </cell>
          <cell r="AE333">
            <v>9749.3823591131859</v>
          </cell>
          <cell r="AG333">
            <v>16115.920198842645</v>
          </cell>
        </row>
        <row r="334">
          <cell r="S334">
            <v>112036.81168007648</v>
          </cell>
          <cell r="U334">
            <v>1902.0517880022303</v>
          </cell>
          <cell r="W334">
            <v>62616.927275377602</v>
          </cell>
          <cell r="Y334">
            <v>3335.5303781340062</v>
          </cell>
          <cell r="AA334">
            <v>12420.131329559077</v>
          </cell>
          <cell r="AC334">
            <v>0</v>
          </cell>
          <cell r="AE334">
            <v>17821.81406425625</v>
          </cell>
          <cell r="AG334">
            <v>13940.356844747532</v>
          </cell>
        </row>
        <row r="335">
          <cell r="S335">
            <v>150010.23399169516</v>
          </cell>
          <cell r="U335">
            <v>6432.4963413713849</v>
          </cell>
          <cell r="W335">
            <v>84402.712306545611</v>
          </cell>
          <cell r="Y335">
            <v>3725.4316053956577</v>
          </cell>
          <cell r="AA335">
            <v>12832.098395998062</v>
          </cell>
          <cell r="AC335">
            <v>440.37590589961201</v>
          </cell>
          <cell r="AE335">
            <v>25963.841120818954</v>
          </cell>
          <cell r="AG335">
            <v>16213.278315666188</v>
          </cell>
        </row>
        <row r="336">
          <cell r="S336">
            <v>241416.67978755719</v>
          </cell>
          <cell r="U336">
            <v>10087.034976615463</v>
          </cell>
          <cell r="W336">
            <v>149381.99688217984</v>
          </cell>
          <cell r="Y336">
            <v>10004.448021824046</v>
          </cell>
          <cell r="AA336">
            <v>26098.113201322038</v>
          </cell>
          <cell r="AC336">
            <v>1153.5682740145207</v>
          </cell>
          <cell r="AE336">
            <v>22889.175119970481</v>
          </cell>
          <cell r="AG336">
            <v>21802.343311631608</v>
          </cell>
        </row>
        <row r="338">
          <cell r="S338">
            <v>473475.39421774517</v>
          </cell>
          <cell r="U338">
            <v>11256.104767808394</v>
          </cell>
          <cell r="W338">
            <v>237682.38706322861</v>
          </cell>
          <cell r="Y338">
            <v>14331.728476028009</v>
          </cell>
          <cell r="AA338">
            <v>81174.584350523</v>
          </cell>
          <cell r="AC338">
            <v>2521.0225542408393</v>
          </cell>
          <cell r="AE338">
            <v>78129.43142109066</v>
          </cell>
          <cell r="AG338">
            <v>48380.135584825606</v>
          </cell>
        </row>
        <row r="339">
          <cell r="S339">
            <v>1055517.4421503905</v>
          </cell>
          <cell r="U339">
            <v>36139.443509544217</v>
          </cell>
          <cell r="W339">
            <v>600528.13286258141</v>
          </cell>
          <cell r="Y339">
            <v>31710.150835635664</v>
          </cell>
          <cell r="AA339">
            <v>126446.87379095113</v>
          </cell>
          <cell r="AC339">
            <v>2716.0922070897209</v>
          </cell>
          <cell r="AE339">
            <v>137227.33631642262</v>
          </cell>
          <cell r="AG339">
            <v>120749.41262816671</v>
          </cell>
        </row>
        <row r="341">
          <cell r="S341">
            <v>499373.18976308987</v>
          </cell>
          <cell r="U341">
            <v>12680.821385036392</v>
          </cell>
          <cell r="W341">
            <v>236573.02143224538</v>
          </cell>
          <cell r="Y341">
            <v>12238.824089664206</v>
          </cell>
          <cell r="AA341">
            <v>94081.345284092458</v>
          </cell>
          <cell r="AC341">
            <v>1006.8109424438485</v>
          </cell>
          <cell r="AE341">
            <v>90548.688264688622</v>
          </cell>
          <cell r="AG341">
            <v>52243.67836491912</v>
          </cell>
        </row>
        <row r="342">
          <cell r="S342">
            <v>118624.4271146867</v>
          </cell>
          <cell r="U342">
            <v>5161.8969100086733</v>
          </cell>
          <cell r="W342">
            <v>67958.706778524633</v>
          </cell>
          <cell r="Y342">
            <v>3007.4283083246451</v>
          </cell>
          <cell r="AA342">
            <v>12450.839651419637</v>
          </cell>
          <cell r="AC342">
            <v>1620.2768692833042</v>
          </cell>
          <cell r="AE342">
            <v>14091.416679314272</v>
          </cell>
          <cell r="AG342">
            <v>14333.861917811613</v>
          </cell>
        </row>
        <row r="343">
          <cell r="S343">
            <v>910995.21949036047</v>
          </cell>
          <cell r="U343">
            <v>29552.829982307558</v>
          </cell>
          <cell r="W343">
            <v>533678.79171504104</v>
          </cell>
          <cell r="Y343">
            <v>30795.626913674838</v>
          </cell>
          <cell r="AA343">
            <v>101089.27320596202</v>
          </cell>
          <cell r="AC343">
            <v>2610.026949603408</v>
          </cell>
          <cell r="AE343">
            <v>110716.66279351043</v>
          </cell>
          <cell r="AG343">
            <v>102552.00793026155</v>
          </cell>
        </row>
        <row r="345">
          <cell r="S345">
            <v>486643.09158511175</v>
          </cell>
          <cell r="U345">
            <v>16782.120328307963</v>
          </cell>
          <cell r="W345">
            <v>254497.11137670488</v>
          </cell>
          <cell r="Y345">
            <v>16096.97802447468</v>
          </cell>
          <cell r="AA345">
            <v>45546.958966448627</v>
          </cell>
          <cell r="AC345">
            <v>1239.1804533208365</v>
          </cell>
          <cell r="AE345">
            <v>104086.42598431185</v>
          </cell>
          <cell r="AG345">
            <v>48394.316451543258</v>
          </cell>
        </row>
        <row r="346">
          <cell r="S346">
            <v>128672.34950355988</v>
          </cell>
          <cell r="U346">
            <v>3140.8315592497675</v>
          </cell>
          <cell r="W346">
            <v>66812.273465994731</v>
          </cell>
          <cell r="Y346">
            <v>6097.6599043886335</v>
          </cell>
          <cell r="AA346">
            <v>14100.054107876091</v>
          </cell>
          <cell r="AC346">
            <v>1059.2028556955102</v>
          </cell>
          <cell r="AE346">
            <v>22442.922667937539</v>
          </cell>
          <cell r="AG346">
            <v>15019.404942417688</v>
          </cell>
        </row>
        <row r="347">
          <cell r="S347">
            <v>200569.34460214674</v>
          </cell>
          <cell r="U347">
            <v>5893.4511452503084</v>
          </cell>
          <cell r="W347">
            <v>116001.23730775419</v>
          </cell>
          <cell r="Y347">
            <v>5849.883426364072</v>
          </cell>
          <cell r="AA347">
            <v>18485.834182992148</v>
          </cell>
          <cell r="AC347">
            <v>1403.2437697613041</v>
          </cell>
          <cell r="AE347">
            <v>27883.597450547299</v>
          </cell>
          <cell r="AG347">
            <v>25052.097319478176</v>
          </cell>
        </row>
        <row r="348">
          <cell r="S348">
            <v>713108.0506773165</v>
          </cell>
          <cell r="U348">
            <v>21579.145244544568</v>
          </cell>
          <cell r="W348">
            <v>400899.89777535765</v>
          </cell>
          <cell r="Y348">
            <v>17997.357956436317</v>
          </cell>
          <cell r="AA348">
            <v>129488.61088415727</v>
          </cell>
          <cell r="AC348">
            <v>1535.4876825529097</v>
          </cell>
          <cell r="AE348">
            <v>60943.821634716674</v>
          </cell>
          <cell r="AG348">
            <v>80663.729499553272</v>
          </cell>
        </row>
        <row r="356">
          <cell r="Q356">
            <v>3313896.451455201</v>
          </cell>
          <cell r="S356">
            <v>2294153.8207482561</v>
          </cell>
          <cell r="U356">
            <v>1312092.7446062062</v>
          </cell>
          <cell r="W356">
            <v>599090.19893492851</v>
          </cell>
          <cell r="Y356">
            <v>32226.007976851663</v>
          </cell>
          <cell r="AA356">
            <v>16634.198084312135</v>
          </cell>
          <cell r="AC356">
            <v>334110.67114594154</v>
          </cell>
        </row>
        <row r="357">
          <cell r="Q357">
            <v>364888.73640865134</v>
          </cell>
          <cell r="S357">
            <v>194138.6404695801</v>
          </cell>
          <cell r="U357">
            <v>115522.50233249465</v>
          </cell>
          <cell r="W357">
            <v>26998.570860205113</v>
          </cell>
          <cell r="Y357">
            <v>1951.9038913666991</v>
          </cell>
          <cell r="AA357">
            <v>1510.4018207004219</v>
          </cell>
          <cell r="AC357">
            <v>48155.261564814748</v>
          </cell>
        </row>
        <row r="358">
          <cell r="Q358">
            <v>225208.52389099266</v>
          </cell>
          <cell r="S358">
            <v>135245.75804370947</v>
          </cell>
          <cell r="U358">
            <v>86114.647539366226</v>
          </cell>
          <cell r="W358">
            <v>23213.51368452486</v>
          </cell>
          <cell r="Y358">
            <v>1456.0447651583681</v>
          </cell>
          <cell r="AA358">
            <v>1040.0319751131201</v>
          </cell>
          <cell r="AC358">
            <v>23421.520079547499</v>
          </cell>
        </row>
        <row r="359">
          <cell r="Q359">
            <v>1259070.434510747</v>
          </cell>
          <cell r="S359">
            <v>813075.46003318182</v>
          </cell>
          <cell r="U359">
            <v>500589.28762893553</v>
          </cell>
          <cell r="W359">
            <v>166183.078804291</v>
          </cell>
          <cell r="Y359">
            <v>13847.992293163414</v>
          </cell>
          <cell r="AA359">
            <v>5166.2850081668676</v>
          </cell>
          <cell r="AC359">
            <v>127288.81629863121</v>
          </cell>
        </row>
        <row r="360">
          <cell r="Q360">
            <v>1464728.7566447956</v>
          </cell>
          <cell r="S360">
            <v>1151693.9622017862</v>
          </cell>
          <cell r="U360">
            <v>609866.30710542086</v>
          </cell>
          <cell r="W360">
            <v>382695.03558590717</v>
          </cell>
          <cell r="Y360">
            <v>14970.067027163212</v>
          </cell>
          <cell r="AA360">
            <v>8917.4792803317232</v>
          </cell>
          <cell r="AC360">
            <v>135245.07320294908</v>
          </cell>
        </row>
        <row r="362">
          <cell r="Q362">
            <v>90253.85611758256</v>
          </cell>
          <cell r="S362">
            <v>87639.969543140731</v>
          </cell>
          <cell r="U362">
            <v>39836.397659311217</v>
          </cell>
          <cell r="W362">
            <v>17390.477903622232</v>
          </cell>
          <cell r="Y362">
            <v>21069.297874626554</v>
          </cell>
          <cell r="AA362">
            <v>232.36951087698802</v>
          </cell>
          <cell r="AC362">
            <v>9111.4265947039166</v>
          </cell>
        </row>
        <row r="363">
          <cell r="Q363">
            <v>1546449.0806111221</v>
          </cell>
          <cell r="S363">
            <v>1187616.8970471756</v>
          </cell>
          <cell r="U363">
            <v>619481.42473555566</v>
          </cell>
          <cell r="W363">
            <v>397387.62949860736</v>
          </cell>
          <cell r="Y363">
            <v>8537.9432509972103</v>
          </cell>
          <cell r="AA363">
            <v>14115.301440016683</v>
          </cell>
          <cell r="AC363">
            <v>148094.59812199729</v>
          </cell>
        </row>
        <row r="364">
          <cell r="Q364">
            <v>1308916.2407680841</v>
          </cell>
          <cell r="S364">
            <v>859707.30317527044</v>
          </cell>
          <cell r="U364">
            <v>547371.08591725677</v>
          </cell>
          <cell r="W364">
            <v>162958.68629312597</v>
          </cell>
          <cell r="Y364">
            <v>2410.7604562052993</v>
          </cell>
          <cell r="AA364">
            <v>1870.5143433732169</v>
          </cell>
          <cell r="AC364">
            <v>145096.25616531097</v>
          </cell>
        </row>
        <row r="365">
          <cell r="Q365">
            <v>333889.92850309517</v>
          </cell>
          <cell r="S365">
            <v>127722.46369379741</v>
          </cell>
          <cell r="U365">
            <v>87915.395873656787</v>
          </cell>
          <cell r="W365">
            <v>16784.458482202037</v>
          </cell>
          <cell r="Y365">
            <v>0</v>
          </cell>
          <cell r="AA365">
            <v>0</v>
          </cell>
          <cell r="AC365">
            <v>23022.60933793872</v>
          </cell>
        </row>
        <row r="366">
          <cell r="Q366">
            <v>34387.345455307033</v>
          </cell>
          <cell r="S366">
            <v>31467.187288863919</v>
          </cell>
          <cell r="U366">
            <v>17488.440420434592</v>
          </cell>
          <cell r="W366">
            <v>4568.9467573700904</v>
          </cell>
          <cell r="Y366">
            <v>208.00639502262402</v>
          </cell>
          <cell r="AA366">
            <v>416.01279004524804</v>
          </cell>
          <cell r="AC366">
            <v>8785.7809259913629</v>
          </cell>
        </row>
        <row r="372">
          <cell r="Q372">
            <v>563373.27522959991</v>
          </cell>
          <cell r="S372">
            <v>152355.44329196631</v>
          </cell>
          <cell r="U372">
            <v>57153.17441472628</v>
          </cell>
          <cell r="W372">
            <v>60691.054045237004</v>
          </cell>
          <cell r="Y372">
            <v>2855.1142952446494</v>
          </cell>
          <cell r="AA372">
            <v>10491.710821328046</v>
          </cell>
          <cell r="AC372">
            <v>21164.389715430647</v>
          </cell>
        </row>
        <row r="373">
          <cell r="Q373">
            <v>897160.1681481261</v>
          </cell>
          <cell r="S373">
            <v>506428.01706256595</v>
          </cell>
          <cell r="U373">
            <v>251676.92023192841</v>
          </cell>
          <cell r="W373">
            <v>153452.00155382825</v>
          </cell>
          <cell r="Y373">
            <v>5381.8894751091693</v>
          </cell>
          <cell r="AA373">
            <v>3961.1363801129896</v>
          </cell>
          <cell r="AC373">
            <v>91956.069421587672</v>
          </cell>
        </row>
        <row r="374">
          <cell r="Q374">
            <v>934119.33226380439</v>
          </cell>
          <cell r="S374">
            <v>789909.91444810748</v>
          </cell>
          <cell r="U374">
            <v>471509.08652523009</v>
          </cell>
          <cell r="W374">
            <v>195014.12904762872</v>
          </cell>
          <cell r="Y374">
            <v>11192.906733016047</v>
          </cell>
          <cell r="AA374">
            <v>1412.2704742606802</v>
          </cell>
          <cell r="AC374">
            <v>110781.52166797125</v>
          </cell>
        </row>
        <row r="375">
          <cell r="Q375">
            <v>919243.67581365467</v>
          </cell>
          <cell r="S375">
            <v>845460.44594560727</v>
          </cell>
          <cell r="U375">
            <v>531753.56343432888</v>
          </cell>
          <cell r="W375">
            <v>189933.01428823458</v>
          </cell>
          <cell r="Y375">
            <v>12796.097473481821</v>
          </cell>
          <cell r="AA375">
            <v>769.08040861041809</v>
          </cell>
          <cell r="AC375">
            <v>110208.69034095264</v>
          </cell>
        </row>
        <row r="377">
          <cell r="Q377">
            <v>1567875.6359136549</v>
          </cell>
          <cell r="S377">
            <v>1101707.8169844085</v>
          </cell>
          <cell r="U377">
            <v>864021.76988527272</v>
          </cell>
          <cell r="W377">
            <v>59101.073099621659</v>
          </cell>
          <cell r="Y377">
            <v>16535.705682988166</v>
          </cell>
          <cell r="AA377">
            <v>6054.5544724560368</v>
          </cell>
          <cell r="AC377">
            <v>155994.7138440733</v>
          </cell>
        </row>
        <row r="378">
          <cell r="Q378">
            <v>1746020.815541527</v>
          </cell>
          <cell r="S378">
            <v>1192446.0037638373</v>
          </cell>
          <cell r="U378">
            <v>448070.97472094087</v>
          </cell>
          <cell r="W378">
            <v>539989.12583530566</v>
          </cell>
          <cell r="Y378">
            <v>15690.30229386352</v>
          </cell>
          <cell r="AA378">
            <v>10579.643611856096</v>
          </cell>
          <cell r="AC378">
            <v>178115.9573018688</v>
          </cell>
        </row>
        <row r="386">
          <cell r="Q386">
            <v>3313896.451455201</v>
          </cell>
          <cell r="S386">
            <v>2294153.8207482561</v>
          </cell>
          <cell r="U386">
            <v>1312092.7446062062</v>
          </cell>
          <cell r="W386">
            <v>599090.19893492851</v>
          </cell>
          <cell r="Y386">
            <v>32226.007976851663</v>
          </cell>
          <cell r="AA386">
            <v>16634.198084312135</v>
          </cell>
          <cell r="AC386">
            <v>334110.67114594154</v>
          </cell>
        </row>
        <row r="387">
          <cell r="Q387">
            <v>326915.44330898143</v>
          </cell>
          <cell r="S387">
            <v>277849.96218525385</v>
          </cell>
          <cell r="U387">
            <v>165174.15025324427</v>
          </cell>
          <cell r="W387">
            <v>68066.320439712639</v>
          </cell>
          <cell r="Y387">
            <v>12801.21904670884</v>
          </cell>
          <cell r="AA387">
            <v>3693.9590196556187</v>
          </cell>
          <cell r="AC387">
            <v>28114.313425933215</v>
          </cell>
        </row>
        <row r="388">
          <cell r="Q388">
            <v>1775213.99154865</v>
          </cell>
          <cell r="S388">
            <v>1350862.6294461705</v>
          </cell>
          <cell r="U388">
            <v>760569.33683182672</v>
          </cell>
          <cell r="W388">
            <v>389365.49540677981</v>
          </cell>
          <cell r="Y388">
            <v>15362.954763614229</v>
          </cell>
          <cell r="AA388">
            <v>11498.413239269497</v>
          </cell>
          <cell r="AC388">
            <v>174066.42920468183</v>
          </cell>
        </row>
        <row r="389">
          <cell r="Q389">
            <v>927895.46648554306</v>
          </cell>
          <cell r="S389">
            <v>550560.56812833913</v>
          </cell>
          <cell r="U389">
            <v>309879.54339444224</v>
          </cell>
          <cell r="W389">
            <v>124852.68535886405</v>
          </cell>
          <cell r="Y389">
            <v>3853.8277715059958</v>
          </cell>
          <cell r="AA389">
            <v>1025.81303534177</v>
          </cell>
          <cell r="AC389">
            <v>110948.69856818537</v>
          </cell>
        </row>
        <row r="390">
          <cell r="Q390">
            <v>252774.63964373388</v>
          </cell>
          <cell r="S390">
            <v>95676.279207073836</v>
          </cell>
          <cell r="U390">
            <v>61701.054560540819</v>
          </cell>
          <cell r="W390">
            <v>14049.3633789705</v>
          </cell>
          <cell r="Y390">
            <v>0</v>
          </cell>
          <cell r="AA390">
            <v>0</v>
          </cell>
          <cell r="AC390">
            <v>19925.861267562563</v>
          </cell>
        </row>
        <row r="391">
          <cell r="Q391">
            <v>31096.910468282633</v>
          </cell>
          <cell r="S391">
            <v>19204.381781409142</v>
          </cell>
          <cell r="U391">
            <v>14768.659566161359</v>
          </cell>
          <cell r="W391">
            <v>2756.3343506008773</v>
          </cell>
          <cell r="Y391">
            <v>208.00639502262402</v>
          </cell>
          <cell r="AA391">
            <v>416.01279004524804</v>
          </cell>
          <cell r="AC391">
            <v>1055.3686795790322</v>
          </cell>
        </row>
        <row r="393">
          <cell r="Q393">
            <v>1813666.7965776662</v>
          </cell>
          <cell r="S393">
            <v>1218763.5343734666</v>
          </cell>
          <cell r="U393">
            <v>757539.96837626421</v>
          </cell>
          <cell r="W393">
            <v>295788.59074641456</v>
          </cell>
          <cell r="Y393">
            <v>10406.260426840137</v>
          </cell>
          <cell r="AA393">
            <v>5921.3494245113725</v>
          </cell>
          <cell r="AC393">
            <v>149107.36539944209</v>
          </cell>
        </row>
        <row r="394">
          <cell r="Q394">
            <v>360579.86125285539</v>
          </cell>
          <cell r="S394">
            <v>300448.72824250051</v>
          </cell>
          <cell r="U394">
            <v>115427.28367180297</v>
          </cell>
          <cell r="W394">
            <v>121538.34242111703</v>
          </cell>
          <cell r="Y394">
            <v>7859.5089035798637</v>
          </cell>
          <cell r="AA394">
            <v>914.14163215296412</v>
          </cell>
          <cell r="AC394">
            <v>54709.451613847974</v>
          </cell>
        </row>
        <row r="395">
          <cell r="Q395">
            <v>316978.35637508379</v>
          </cell>
          <cell r="S395">
            <v>194884.47918941479</v>
          </cell>
          <cell r="U395">
            <v>97888.070145014935</v>
          </cell>
          <cell r="W395">
            <v>53173.098959725627</v>
          </cell>
          <cell r="Y395">
            <v>1418.140348460136</v>
          </cell>
          <cell r="AA395">
            <v>4795.6332070915178</v>
          </cell>
          <cell r="AC395">
            <v>37609.536529123128</v>
          </cell>
        </row>
        <row r="396">
          <cell r="Q396">
            <v>341209.84206113539</v>
          </cell>
          <cell r="S396">
            <v>222224.70311202348</v>
          </cell>
          <cell r="U396">
            <v>129416.98057739864</v>
          </cell>
          <cell r="W396">
            <v>47540.091492259584</v>
          </cell>
          <cell r="Y396">
            <v>4390.2419655968479</v>
          </cell>
          <cell r="AA396">
            <v>1500.4264323018765</v>
          </cell>
          <cell r="AC396">
            <v>39376.962644467043</v>
          </cell>
        </row>
        <row r="397">
          <cell r="Q397">
            <v>481461.59518844669</v>
          </cell>
          <cell r="S397">
            <v>357832.37583083648</v>
          </cell>
          <cell r="U397">
            <v>211820.44183573441</v>
          </cell>
          <cell r="W397">
            <v>81050.075315411683</v>
          </cell>
          <cell r="Y397">
            <v>8151.856332374703</v>
          </cell>
          <cell r="AA397">
            <v>3502.6473882544028</v>
          </cell>
          <cell r="AC397">
            <v>53307.354959062002</v>
          </cell>
        </row>
        <row r="399">
          <cell r="Q399">
            <v>933503.4243566111</v>
          </cell>
          <cell r="S399">
            <v>611039.19500754867</v>
          </cell>
          <cell r="U399">
            <v>396441.95520846051</v>
          </cell>
          <cell r="W399">
            <v>85639.52956929947</v>
          </cell>
          <cell r="Y399">
            <v>11702.757283927363</v>
          </cell>
          <cell r="AA399">
            <v>3741.3568939066945</v>
          </cell>
          <cell r="AC399">
            <v>113513.59605195452</v>
          </cell>
        </row>
        <row r="400">
          <cell r="Q400">
            <v>2380393.0270985644</v>
          </cell>
          <cell r="S400">
            <v>1683114.6257406946</v>
          </cell>
          <cell r="U400">
            <v>915650.78939775389</v>
          </cell>
          <cell r="W400">
            <v>513450.66936562769</v>
          </cell>
          <cell r="Y400">
            <v>20523.250692924317</v>
          </cell>
          <cell r="AA400">
            <v>12892.841190405439</v>
          </cell>
          <cell r="AC400">
            <v>220597.07509398749</v>
          </cell>
        </row>
        <row r="402">
          <cell r="Q402">
            <v>590901.04091356613</v>
          </cell>
          <cell r="S402">
            <v>429341.4196847147</v>
          </cell>
          <cell r="U402">
            <v>410536.55645836232</v>
          </cell>
          <cell r="W402">
            <v>11961.974115123017</v>
          </cell>
          <cell r="Y402">
            <v>416.01279004524804</v>
          </cell>
          <cell r="AA402">
            <v>2076.8918232951837</v>
          </cell>
          <cell r="AC402">
            <v>4349.9844978890414</v>
          </cell>
        </row>
        <row r="403">
          <cell r="Q403">
            <v>338962.11267276359</v>
          </cell>
          <cell r="S403">
            <v>241612.48820961805</v>
          </cell>
          <cell r="U403">
            <v>106833.23941884501</v>
          </cell>
          <cell r="W403">
            <v>16958.252329405106</v>
          </cell>
          <cell r="Y403">
            <v>561.07401358779407</v>
          </cell>
          <cell r="AA403">
            <v>938.50474800732809</v>
          </cell>
          <cell r="AC403">
            <v>116321.41769977343</v>
          </cell>
        </row>
        <row r="404">
          <cell r="Q404">
            <v>2384033.2978688627</v>
          </cell>
          <cell r="S404">
            <v>1623199.9128539171</v>
          </cell>
          <cell r="U404">
            <v>794722.94872900611</v>
          </cell>
          <cell r="W404">
            <v>570169.97249040008</v>
          </cell>
          <cell r="Y404">
            <v>31248.92117321862</v>
          </cell>
          <cell r="AA404">
            <v>13618.801513009625</v>
          </cell>
          <cell r="AC404">
            <v>213439.26894827973</v>
          </cell>
        </row>
        <row r="406">
          <cell r="Q406">
            <v>1174507.5998379646</v>
          </cell>
          <cell r="S406">
            <v>708762.44616444502</v>
          </cell>
          <cell r="U406">
            <v>402565.67603032081</v>
          </cell>
          <cell r="W406">
            <v>154125.10823377169</v>
          </cell>
          <cell r="Y406">
            <v>14370.109549352268</v>
          </cell>
          <cell r="AA406">
            <v>10202.454132891166</v>
          </cell>
          <cell r="AC406">
            <v>127499.09821811016</v>
          </cell>
        </row>
        <row r="407">
          <cell r="Q407">
            <v>265167.50802126975</v>
          </cell>
          <cell r="S407">
            <v>172156.82211445027</v>
          </cell>
          <cell r="U407">
            <v>106731.9659336107</v>
          </cell>
          <cell r="W407">
            <v>21409.916596387109</v>
          </cell>
          <cell r="Y407">
            <v>5367.4117754797717</v>
          </cell>
          <cell r="AA407">
            <v>0</v>
          </cell>
          <cell r="AC407">
            <v>38647.527808973013</v>
          </cell>
        </row>
        <row r="408">
          <cell r="Q408">
            <v>406629.68695823359</v>
          </cell>
          <cell r="S408">
            <v>282404.60520568583</v>
          </cell>
          <cell r="U408">
            <v>169291.42358493278</v>
          </cell>
          <cell r="W408">
            <v>70516.192735047924</v>
          </cell>
          <cell r="Y408">
            <v>3164.866443050877</v>
          </cell>
          <cell r="AA408">
            <v>0</v>
          </cell>
          <cell r="AC408">
            <v>39432.122442655062</v>
          </cell>
        </row>
        <row r="409">
          <cell r="Q409">
            <v>1467591.656637717</v>
          </cell>
          <cell r="S409">
            <v>1130829.9472636606</v>
          </cell>
          <cell r="U409">
            <v>633503.67905734817</v>
          </cell>
          <cell r="W409">
            <v>353038.98136972135</v>
          </cell>
          <cell r="Y409">
            <v>9323.6202089687722</v>
          </cell>
          <cell r="AA409">
            <v>6431.7439514209691</v>
          </cell>
          <cell r="AC409">
            <v>128531.92267620398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E26"/>
  <sheetViews>
    <sheetView tabSelected="1" workbookViewId="0">
      <selection activeCell="H23" sqref="H23"/>
    </sheetView>
  </sheetViews>
  <sheetFormatPr baseColWidth="10" defaultRowHeight="11.25" x14ac:dyDescent="0.2"/>
  <cols>
    <col min="5" max="5" width="14.1640625" bestFit="1" customWidth="1"/>
    <col min="8" max="8" width="11" customWidth="1"/>
    <col min="9" max="9" width="13.6640625" customWidth="1"/>
    <col min="10" max="10" width="15.6640625" customWidth="1"/>
  </cols>
  <sheetData>
    <row r="26" spans="5:5" x14ac:dyDescent="0.2">
      <c r="E26" s="39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013"/>
  <sheetViews>
    <sheetView workbookViewId="0">
      <selection activeCell="H7" sqref="H7"/>
    </sheetView>
  </sheetViews>
  <sheetFormatPr baseColWidth="10" defaultColWidth="12" defaultRowHeight="11.25" x14ac:dyDescent="0.2"/>
  <cols>
    <col min="1" max="1" width="22.5" style="2" customWidth="1"/>
    <col min="2" max="2" width="11.6640625" style="2" customWidth="1"/>
    <col min="3" max="3" width="8.5" style="23" customWidth="1"/>
    <col min="4" max="4" width="11" style="2" customWidth="1"/>
    <col min="5" max="5" width="7.5" style="23" customWidth="1"/>
    <col min="6" max="6" width="12.1640625" style="2" bestFit="1" customWidth="1"/>
    <col min="7" max="7" width="7.5" style="27" bestFit="1" customWidth="1"/>
    <col min="8" max="8" width="13.1640625" style="3" bestFit="1" customWidth="1"/>
    <col min="9" max="9" width="7.6640625" style="27" customWidth="1"/>
    <col min="10" max="10" width="10.33203125" style="3" customWidth="1"/>
    <col min="11" max="11" width="8.6640625" style="27" bestFit="1" customWidth="1"/>
    <col min="12" max="12" width="12.1640625" style="3" customWidth="1"/>
    <col min="13" max="13" width="8.6640625" style="27" bestFit="1" customWidth="1"/>
    <col min="14" max="14" width="9.33203125" style="3" hidden="1" customWidth="1"/>
    <col min="15" max="15" width="9.6640625" style="3" hidden="1" customWidth="1"/>
    <col min="16" max="16384" width="12" style="3"/>
  </cols>
  <sheetData>
    <row r="1" spans="1:15" x14ac:dyDescent="0.2">
      <c r="A1" s="175" t="s">
        <v>80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3" spans="1:15" x14ac:dyDescent="0.2">
      <c r="A3" s="172" t="s">
        <v>11</v>
      </c>
      <c r="B3" s="172" t="s">
        <v>0</v>
      </c>
      <c r="C3" s="172"/>
      <c r="D3" s="176" t="s">
        <v>9</v>
      </c>
      <c r="E3" s="176"/>
      <c r="F3" s="176"/>
      <c r="G3" s="176"/>
      <c r="H3" s="176"/>
      <c r="I3" s="176"/>
      <c r="J3" s="172" t="s">
        <v>6</v>
      </c>
      <c r="K3" s="172"/>
      <c r="L3" s="172" t="s">
        <v>10</v>
      </c>
      <c r="M3" s="172"/>
      <c r="N3" s="172"/>
      <c r="O3" s="172"/>
    </row>
    <row r="4" spans="1:15" x14ac:dyDescent="0.2">
      <c r="A4" s="173"/>
      <c r="B4" s="173"/>
      <c r="C4" s="173"/>
      <c r="D4" s="177" t="s">
        <v>0</v>
      </c>
      <c r="E4" s="177"/>
      <c r="F4" s="177" t="s">
        <v>4</v>
      </c>
      <c r="G4" s="177"/>
      <c r="H4" s="177" t="s">
        <v>5</v>
      </c>
      <c r="I4" s="177"/>
      <c r="J4" s="173"/>
      <c r="K4" s="173"/>
      <c r="L4" s="173"/>
      <c r="M4" s="173"/>
      <c r="N4" s="174"/>
      <c r="O4" s="174"/>
    </row>
    <row r="5" spans="1:15" x14ac:dyDescent="0.2">
      <c r="A5" s="174"/>
      <c r="B5" s="46" t="s">
        <v>3</v>
      </c>
      <c r="C5" s="47" t="s">
        <v>38</v>
      </c>
      <c r="D5" s="46" t="s">
        <v>3</v>
      </c>
      <c r="E5" s="47" t="s">
        <v>39</v>
      </c>
      <c r="F5" s="46" t="s">
        <v>3</v>
      </c>
      <c r="G5" s="47" t="s">
        <v>39</v>
      </c>
      <c r="H5" s="46" t="s">
        <v>3</v>
      </c>
      <c r="I5" s="47" t="s">
        <v>39</v>
      </c>
      <c r="J5" s="46" t="s">
        <v>3</v>
      </c>
      <c r="K5" s="47" t="s">
        <v>39</v>
      </c>
      <c r="L5" s="46" t="s">
        <v>3</v>
      </c>
      <c r="M5" s="47" t="s">
        <v>39</v>
      </c>
      <c r="N5" s="60"/>
      <c r="O5" s="24"/>
    </row>
    <row r="6" spans="1:15" x14ac:dyDescent="0.2">
      <c r="A6" s="9"/>
      <c r="B6" s="9"/>
      <c r="C6" s="25"/>
      <c r="D6" s="9"/>
      <c r="E6" s="25"/>
      <c r="F6" s="9"/>
      <c r="G6" s="25"/>
      <c r="H6" s="9"/>
      <c r="I6" s="25"/>
      <c r="J6" s="9"/>
      <c r="K6" s="25"/>
      <c r="L6" s="9"/>
      <c r="M6" s="25"/>
      <c r="N6" s="9"/>
      <c r="O6" s="25"/>
    </row>
    <row r="7" spans="1:15" s="13" customFormat="1" x14ac:dyDescent="0.2">
      <c r="A7" s="10" t="s">
        <v>32</v>
      </c>
      <c r="B7" s="4">
        <f>[1]Sheet1!O7</f>
        <v>3313896.451455201</v>
      </c>
      <c r="C7" s="40">
        <f>+C9+C10</f>
        <v>99.999999999999432</v>
      </c>
      <c r="D7" s="4">
        <f>+F7+H7</f>
        <v>1527754.1647660502</v>
      </c>
      <c r="E7" s="40">
        <f>+D7/$B7*100</f>
        <v>46.101445447855845</v>
      </c>
      <c r="F7" s="4">
        <f>[1]Sheet1!Q7</f>
        <v>215661.42015984401</v>
      </c>
      <c r="G7" s="40">
        <f>+F7/D7*100</f>
        <v>14.116238406253595</v>
      </c>
      <c r="H7" s="4">
        <f>[1]Sheet1!S7</f>
        <v>1312092.7446062062</v>
      </c>
      <c r="I7" s="40">
        <f>+H7/D7*100</f>
        <v>85.883761593746414</v>
      </c>
      <c r="J7" s="4">
        <f>[1]Sheet1!U7</f>
        <v>804081.21054710099</v>
      </c>
      <c r="K7" s="40">
        <f>+J7/$B7*100</f>
        <v>24.263920805190281</v>
      </c>
      <c r="L7" s="4">
        <f>[1]Sheet1!W7</f>
        <v>982061.07614204381</v>
      </c>
      <c r="M7" s="40">
        <f>+L7/$B7*100</f>
        <v>29.634633746953693</v>
      </c>
      <c r="N7" s="10"/>
      <c r="O7" s="6"/>
    </row>
    <row r="8" spans="1:15" x14ac:dyDescent="0.2">
      <c r="A8" s="14" t="s">
        <v>7</v>
      </c>
      <c r="B8" s="162"/>
      <c r="C8" s="3"/>
      <c r="D8" s="3"/>
      <c r="E8" s="3"/>
      <c r="F8" s="162"/>
      <c r="G8" s="3"/>
      <c r="I8" s="3"/>
      <c r="K8" s="3"/>
      <c r="M8" s="3"/>
      <c r="N8" s="42"/>
      <c r="O8" s="43"/>
    </row>
    <row r="9" spans="1:15" x14ac:dyDescent="0.2">
      <c r="A9" s="21" t="s">
        <v>98</v>
      </c>
      <c r="B9" s="162">
        <f>[1]Sheet1!O8</f>
        <v>1567875.6359136549</v>
      </c>
      <c r="C9" s="12">
        <f>+B9/B7*100</f>
        <v>47.312149274464147</v>
      </c>
      <c r="D9" s="11">
        <f t="shared" ref="D9:D91" si="0">+F9+H9</f>
        <v>975259.3729651114</v>
      </c>
      <c r="E9" s="12">
        <f>+D9/D7*100</f>
        <v>63.836145595744838</v>
      </c>
      <c r="F9" s="162">
        <f>[1]Sheet1!Q8</f>
        <v>111237.60307983868</v>
      </c>
      <c r="G9" s="12">
        <f>+F9/F7*100</f>
        <v>51.579741521404962</v>
      </c>
      <c r="H9" s="162">
        <f>[1]Sheet1!S8</f>
        <v>864021.76988527272</v>
      </c>
      <c r="I9" s="12">
        <f>+H9/H7*100</f>
        <v>65.850662877081035</v>
      </c>
      <c r="J9" s="162">
        <f>[1]Sheet1!U8</f>
        <v>354930.21584940935</v>
      </c>
      <c r="K9" s="12">
        <f>+J9/J7*100</f>
        <v>44.141090625400011</v>
      </c>
      <c r="L9" s="162">
        <f>[1]Sheet1!W8</f>
        <v>237686.04709913867</v>
      </c>
      <c r="M9" s="12">
        <f>+L9/L7*100</f>
        <v>24.202776474236327</v>
      </c>
      <c r="N9" s="11"/>
      <c r="O9" s="12"/>
    </row>
    <row r="10" spans="1:15" x14ac:dyDescent="0.2">
      <c r="A10" s="21" t="s">
        <v>99</v>
      </c>
      <c r="B10" s="162">
        <f>[1]Sheet1!O9</f>
        <v>1746020.815541527</v>
      </c>
      <c r="C10" s="12">
        <f>+B10/B7*100</f>
        <v>52.687850725535277</v>
      </c>
      <c r="D10" s="11">
        <f t="shared" si="0"/>
        <v>552494.79180094693</v>
      </c>
      <c r="E10" s="12">
        <f>+D10/D7*100</f>
        <v>36.163854404255687</v>
      </c>
      <c r="F10" s="162">
        <f>[1]Sheet1!Q9</f>
        <v>104423.81708000603</v>
      </c>
      <c r="G10" s="12">
        <f>+F10/F7*100</f>
        <v>48.420258478595358</v>
      </c>
      <c r="H10" s="162">
        <f>[1]Sheet1!S9</f>
        <v>448070.97472094087</v>
      </c>
      <c r="I10" s="12">
        <f>+H10/H7*100</f>
        <v>34.149337122919526</v>
      </c>
      <c r="J10" s="162">
        <f>[1]Sheet1!U9</f>
        <v>449150.9946976857</v>
      </c>
      <c r="K10" s="12">
        <f>+J10/J7*100</f>
        <v>55.85890937459925</v>
      </c>
      <c r="L10" s="162">
        <f>[1]Sheet1!W9</f>
        <v>744375.02904289844</v>
      </c>
      <c r="M10" s="12">
        <f>+L10/L7*100</f>
        <v>75.797223525762988</v>
      </c>
      <c r="N10" s="11"/>
      <c r="O10" s="12"/>
    </row>
    <row r="11" spans="1:15" x14ac:dyDescent="0.2">
      <c r="A11" s="17"/>
      <c r="B11" s="162"/>
      <c r="C11" s="12"/>
      <c r="D11" s="11"/>
      <c r="E11" s="12"/>
      <c r="F11" s="162"/>
      <c r="G11" s="12"/>
      <c r="H11" s="162"/>
      <c r="I11" s="12"/>
      <c r="J11" s="162"/>
      <c r="K11" s="12"/>
      <c r="L11" s="162"/>
      <c r="M11" s="12"/>
      <c r="N11" s="11"/>
      <c r="O11" s="12"/>
    </row>
    <row r="12" spans="1:15" x14ac:dyDescent="0.2">
      <c r="A12" s="14" t="s">
        <v>8</v>
      </c>
      <c r="B12" s="162"/>
      <c r="C12" s="40"/>
      <c r="D12" s="4"/>
      <c r="E12" s="40"/>
      <c r="F12" s="162"/>
      <c r="G12" s="40"/>
      <c r="H12" s="162"/>
      <c r="I12" s="40"/>
      <c r="J12" s="162"/>
      <c r="K12" s="40"/>
      <c r="L12" s="162"/>
      <c r="M12" s="40"/>
      <c r="N12" s="42"/>
      <c r="O12" s="43"/>
    </row>
    <row r="13" spans="1:15" x14ac:dyDescent="0.2">
      <c r="A13" s="21" t="s">
        <v>75</v>
      </c>
      <c r="B13" s="162">
        <f>[1]Sheet1!O15</f>
        <v>563373.27522959991</v>
      </c>
      <c r="C13" s="12">
        <f>+B13/B7*100</f>
        <v>17.000328268621999</v>
      </c>
      <c r="D13" s="11">
        <f t="shared" si="0"/>
        <v>99893.644872090372</v>
      </c>
      <c r="E13" s="12">
        <f>+D13/D7*100</f>
        <v>6.538594178035666</v>
      </c>
      <c r="F13" s="162">
        <f>[1]Sheet1!Q15</f>
        <v>42740.470457364085</v>
      </c>
      <c r="G13" s="12">
        <f>+F13/F7*100</f>
        <v>19.818320043374328</v>
      </c>
      <c r="H13" s="162">
        <f>[1]Sheet1!S15</f>
        <v>57153.17441472628</v>
      </c>
      <c r="I13" s="12">
        <f>+H13/H7*100</f>
        <v>4.3558791594323969</v>
      </c>
      <c r="J13" s="162">
        <f>[1]Sheet1!U15</f>
        <v>368277.36148026952</v>
      </c>
      <c r="K13" s="12">
        <f>+J13/J7*100</f>
        <v>45.80101569960722</v>
      </c>
      <c r="L13" s="162">
        <f>[1]Sheet1!W15</f>
        <v>95202.268877240233</v>
      </c>
      <c r="M13" s="12">
        <f>+L13/L7*100</f>
        <v>9.694129132093849</v>
      </c>
      <c r="N13" s="11"/>
      <c r="O13" s="12"/>
    </row>
    <row r="14" spans="1:15" x14ac:dyDescent="0.2">
      <c r="A14" s="21" t="s">
        <v>76</v>
      </c>
      <c r="B14" s="162">
        <f>[1]Sheet1!O16</f>
        <v>897160.1681481261</v>
      </c>
      <c r="C14" s="12">
        <f>+B14/B7*100</f>
        <v>27.072667516637832</v>
      </c>
      <c r="D14" s="11">
        <f t="shared" si="0"/>
        <v>326109.08110133355</v>
      </c>
      <c r="E14" s="12">
        <f>+D14/D7*100</f>
        <v>21.345651585984822</v>
      </c>
      <c r="F14" s="162">
        <f>[1]Sheet1!Q16</f>
        <v>74432.160869405125</v>
      </c>
      <c r="G14" s="12">
        <f>+F14/F7*100</f>
        <v>34.513433517333539</v>
      </c>
      <c r="H14" s="162">
        <f>[1]Sheet1!S16</f>
        <v>251676.92023192841</v>
      </c>
      <c r="I14" s="12">
        <f>+H14/H7*100</f>
        <v>19.181336172045015</v>
      </c>
      <c r="J14" s="162">
        <f>[1]Sheet1!U16</f>
        <v>316299.99021615327</v>
      </c>
      <c r="K14" s="12">
        <f>+J14/J7*100</f>
        <v>39.336821463710251</v>
      </c>
      <c r="L14" s="162">
        <f>[1]Sheet1!W16</f>
        <v>254751.09683063749</v>
      </c>
      <c r="M14" s="12">
        <f>+L14/L7*100</f>
        <v>25.940453503300304</v>
      </c>
      <c r="N14" s="11"/>
      <c r="O14" s="12"/>
    </row>
    <row r="15" spans="1:15" x14ac:dyDescent="0.2">
      <c r="A15" s="21" t="s">
        <v>77</v>
      </c>
      <c r="B15" s="162">
        <f>[1]Sheet1!O17</f>
        <v>934119.33226380439</v>
      </c>
      <c r="C15" s="12">
        <f>+B15/B7*100</f>
        <v>28.187945699196881</v>
      </c>
      <c r="D15" s="11">
        <f t="shared" si="0"/>
        <v>527869.05709158129</v>
      </c>
      <c r="E15" s="12">
        <f>+D15/D7*100</f>
        <v>34.551963219319092</v>
      </c>
      <c r="F15" s="162">
        <f>[1]Sheet1!Q17</f>
        <v>56359.970566351149</v>
      </c>
      <c r="G15" s="12">
        <f>+F15/F7*100</f>
        <v>26.133543275648581</v>
      </c>
      <c r="H15" s="162">
        <f>[1]Sheet1!S17</f>
        <v>471509.08652523009</v>
      </c>
      <c r="I15" s="12">
        <f>+H15/H7*100</f>
        <v>35.93565229771486</v>
      </c>
      <c r="J15" s="162">
        <f>[1]Sheet1!U17</f>
        <v>87849.447249347533</v>
      </c>
      <c r="K15" s="12">
        <f>+J15/J7*100</f>
        <v>10.925444606468831</v>
      </c>
      <c r="L15" s="162">
        <f>[1]Sheet1!W17</f>
        <v>318400.8279228764</v>
      </c>
      <c r="M15" s="12">
        <f>+L15/L7*100</f>
        <v>32.421693075718991</v>
      </c>
      <c r="N15" s="11"/>
      <c r="O15" s="12"/>
    </row>
    <row r="16" spans="1:15" x14ac:dyDescent="0.2">
      <c r="A16" s="21" t="s">
        <v>78</v>
      </c>
      <c r="B16" s="162">
        <f>[1]Sheet1!O18</f>
        <v>919243.67581365467</v>
      </c>
      <c r="C16" s="12">
        <f>+B16/B7*100</f>
        <v>27.739058515542801</v>
      </c>
      <c r="D16" s="11">
        <f t="shared" si="0"/>
        <v>573882.38170105324</v>
      </c>
      <c r="E16" s="12">
        <f>+D16/D7*100</f>
        <v>37.563791016660957</v>
      </c>
      <c r="F16" s="162">
        <f>[1]Sheet1!Q18</f>
        <v>42128.818266724367</v>
      </c>
      <c r="G16" s="12">
        <f>+F16/F7*100</f>
        <v>19.534703163643879</v>
      </c>
      <c r="H16" s="162">
        <f>[1]Sheet1!S18</f>
        <v>531753.56343432888</v>
      </c>
      <c r="I16" s="12">
        <f>+H16/H7*100</f>
        <v>40.527132370808303</v>
      </c>
      <c r="J16" s="162">
        <f>[1]Sheet1!U18</f>
        <v>31654.411601324802</v>
      </c>
      <c r="K16" s="12">
        <f>+J16/J7*100</f>
        <v>3.9367182302129629</v>
      </c>
      <c r="L16" s="162">
        <f>[1]Sheet1!W18</f>
        <v>313706.88251127914</v>
      </c>
      <c r="M16" s="12">
        <f>+L16/L7*100</f>
        <v>31.943724288885782</v>
      </c>
      <c r="N16" s="11"/>
      <c r="O16" s="12"/>
    </row>
    <row r="17" spans="1:15" x14ac:dyDescent="0.2">
      <c r="A17" s="21"/>
      <c r="B17" s="11"/>
      <c r="C17" s="8"/>
      <c r="D17" s="11"/>
      <c r="E17" s="8"/>
      <c r="F17" s="11"/>
      <c r="G17" s="8"/>
      <c r="H17" s="11"/>
      <c r="I17" s="8"/>
      <c r="J17" s="11"/>
      <c r="K17" s="8"/>
      <c r="L17" s="11"/>
      <c r="M17" s="8"/>
      <c r="N17" s="11"/>
      <c r="O17" s="8"/>
    </row>
    <row r="18" spans="1:15" x14ac:dyDescent="0.2">
      <c r="A18" s="16" t="s">
        <v>33</v>
      </c>
      <c r="B18" s="162"/>
      <c r="C18" s="6"/>
      <c r="D18" s="10"/>
      <c r="E18" s="6"/>
      <c r="F18" s="162"/>
      <c r="G18" s="6"/>
      <c r="H18" s="162"/>
      <c r="I18" s="6"/>
      <c r="J18" s="162"/>
      <c r="K18" s="6"/>
      <c r="L18" s="162"/>
      <c r="M18" s="6"/>
      <c r="N18" s="10"/>
      <c r="O18" s="6"/>
    </row>
    <row r="19" spans="1:15" x14ac:dyDescent="0.2">
      <c r="A19" s="14" t="s">
        <v>7</v>
      </c>
      <c r="B19" s="4">
        <f t="shared" ref="B19:M19" si="1">+B20+B21</f>
        <v>1849167.6948104003</v>
      </c>
      <c r="C19" s="40">
        <f t="shared" si="1"/>
        <v>100</v>
      </c>
      <c r="D19" s="4">
        <f t="shared" si="1"/>
        <v>847062.4933764661</v>
      </c>
      <c r="E19" s="40">
        <f t="shared" si="1"/>
        <v>100</v>
      </c>
      <c r="F19" s="4">
        <f t="shared" si="1"/>
        <v>144836.05587567174</v>
      </c>
      <c r="G19" s="40">
        <f t="shared" si="1"/>
        <v>100</v>
      </c>
      <c r="H19" s="4">
        <f t="shared" si="1"/>
        <v>702226.43750079442</v>
      </c>
      <c r="I19" s="40">
        <f t="shared" si="1"/>
        <v>100</v>
      </c>
      <c r="J19" s="4">
        <f t="shared" si="1"/>
        <v>561871.78038826876</v>
      </c>
      <c r="K19" s="40">
        <f t="shared" si="1"/>
        <v>100</v>
      </c>
      <c r="L19" s="4">
        <f t="shared" si="1"/>
        <v>440233.42104568315</v>
      </c>
      <c r="M19" s="40">
        <f t="shared" si="1"/>
        <v>100</v>
      </c>
      <c r="N19" s="42"/>
      <c r="O19" s="43"/>
    </row>
    <row r="20" spans="1:15" x14ac:dyDescent="0.2">
      <c r="A20" s="21" t="s">
        <v>98</v>
      </c>
      <c r="B20" s="162">
        <f>[1]Sheet1!O20</f>
        <v>844523.30855514365</v>
      </c>
      <c r="C20" s="12">
        <f>+B20/B19*100</f>
        <v>45.670455466275854</v>
      </c>
      <c r="D20" s="11">
        <f t="shared" si="0"/>
        <v>480253.52791362419</v>
      </c>
      <c r="E20" s="12">
        <f>+D20/D19*100</f>
        <v>56.696351410778568</v>
      </c>
      <c r="F20" s="162">
        <f>[1]Sheet1!Q20</f>
        <v>68728.26180459233</v>
      </c>
      <c r="G20" s="12">
        <f>+F20/F19*100</f>
        <v>47.452453319765311</v>
      </c>
      <c r="H20" s="162">
        <f>[1]Sheet1!S20</f>
        <v>411525.26610903186</v>
      </c>
      <c r="I20" s="12">
        <f>+H20/H19*100</f>
        <v>58.60292978624382</v>
      </c>
      <c r="J20" s="162">
        <f>[1]Sheet1!U20</f>
        <v>251249.38774618701</v>
      </c>
      <c r="K20" s="12">
        <f>+J20/J19*100</f>
        <v>44.716498766420841</v>
      </c>
      <c r="L20" s="162">
        <f>[1]Sheet1!W20</f>
        <v>113020.39289533939</v>
      </c>
      <c r="M20" s="12">
        <f>+L20/L19*100</f>
        <v>25.672833431610641</v>
      </c>
      <c r="N20" s="11"/>
      <c r="O20" s="12"/>
    </row>
    <row r="21" spans="1:15" x14ac:dyDescent="0.2">
      <c r="A21" s="21" t="s">
        <v>99</v>
      </c>
      <c r="B21" s="162">
        <f>[1]Sheet1!O21</f>
        <v>1004644.3862552567</v>
      </c>
      <c r="C21" s="12">
        <f>+B21/B19*100</f>
        <v>54.329544533724153</v>
      </c>
      <c r="D21" s="11">
        <f t="shared" si="0"/>
        <v>366808.96546284191</v>
      </c>
      <c r="E21" s="12">
        <f>+D21/D19*100</f>
        <v>43.303648589221424</v>
      </c>
      <c r="F21" s="162">
        <f>[1]Sheet1!Q21</f>
        <v>76107.794071079392</v>
      </c>
      <c r="G21" s="12">
        <f>+F21/F19*100</f>
        <v>52.547546680234682</v>
      </c>
      <c r="H21" s="162">
        <f>[1]Sheet1!S21</f>
        <v>290701.1713917625</v>
      </c>
      <c r="I21" s="12">
        <f>+H21/H19*100</f>
        <v>41.397070213756173</v>
      </c>
      <c r="J21" s="162">
        <f>[1]Sheet1!U21</f>
        <v>310622.39264208172</v>
      </c>
      <c r="K21" s="12">
        <f>+J21/J19*100</f>
        <v>55.283501233579159</v>
      </c>
      <c r="L21" s="162">
        <f>[1]Sheet1!W21</f>
        <v>327213.02815034374</v>
      </c>
      <c r="M21" s="12">
        <f>+L21/L19*100</f>
        <v>74.327166568389359</v>
      </c>
      <c r="N21" s="11"/>
      <c r="O21" s="12"/>
    </row>
    <row r="22" spans="1:15" x14ac:dyDescent="0.2">
      <c r="A22" s="61"/>
      <c r="B22" s="162"/>
      <c r="C22" s="12"/>
      <c r="D22" s="11"/>
      <c r="E22" s="12"/>
      <c r="F22" s="162"/>
      <c r="G22" s="12"/>
      <c r="H22" s="162"/>
      <c r="I22" s="12"/>
      <c r="J22" s="162"/>
      <c r="K22" s="12"/>
      <c r="L22" s="162"/>
      <c r="M22" s="12"/>
      <c r="N22" s="11"/>
      <c r="O22" s="12"/>
    </row>
    <row r="23" spans="1:15" x14ac:dyDescent="0.2">
      <c r="A23" s="14" t="s">
        <v>8</v>
      </c>
      <c r="B23" s="4"/>
      <c r="C23" s="40"/>
      <c r="D23" s="4"/>
      <c r="E23" s="40"/>
      <c r="F23" s="4"/>
      <c r="G23" s="40"/>
      <c r="H23" s="4"/>
      <c r="I23" s="40"/>
      <c r="J23" s="4"/>
      <c r="K23" s="40"/>
      <c r="L23" s="4"/>
      <c r="M23" s="40"/>
      <c r="N23" s="4"/>
      <c r="O23" s="40"/>
    </row>
    <row r="24" spans="1:15" x14ac:dyDescent="0.2">
      <c r="A24" s="21" t="s">
        <v>75</v>
      </c>
      <c r="B24" s="162">
        <f>[1]Sheet1!O27</f>
        <v>284238.01599197864</v>
      </c>
      <c r="C24" s="12">
        <f>+B24/B19*100</f>
        <v>15.37113247163461</v>
      </c>
      <c r="D24" s="11">
        <f t="shared" si="0"/>
        <v>31146.335714329558</v>
      </c>
      <c r="E24" s="12">
        <f>+D24/D19*100</f>
        <v>3.6769820359035741</v>
      </c>
      <c r="F24" s="162">
        <f>[1]Sheet1!Q27</f>
        <v>17778.589824806608</v>
      </c>
      <c r="G24" s="12">
        <f>+F24/F19*100</f>
        <v>12.274975120882795</v>
      </c>
      <c r="H24" s="162">
        <f>[1]Sheet1!S27</f>
        <v>13367.74588952295</v>
      </c>
      <c r="I24" s="12">
        <f>+H24/H19*100</f>
        <v>1.9036232724444853</v>
      </c>
      <c r="J24" s="162">
        <f>[1]Sheet1!U27</f>
        <v>230818.0499266056</v>
      </c>
      <c r="K24" s="12">
        <f>+J24/J19*100</f>
        <v>41.080199786346988</v>
      </c>
      <c r="L24" s="162">
        <f>[1]Sheet1!W27</f>
        <v>22273.630351043408</v>
      </c>
      <c r="M24" s="12">
        <f>+L24/L19*100</f>
        <v>5.0595046369121679</v>
      </c>
      <c r="N24" s="11"/>
      <c r="O24" s="12"/>
    </row>
    <row r="25" spans="1:15" x14ac:dyDescent="0.2">
      <c r="A25" s="21" t="s">
        <v>76</v>
      </c>
      <c r="B25" s="162">
        <f>[1]Sheet1!O28</f>
        <v>477625.0484765048</v>
      </c>
      <c r="C25" s="12">
        <f>+B25/B19*100</f>
        <v>25.82919060380172</v>
      </c>
      <c r="D25" s="11">
        <f t="shared" si="0"/>
        <v>149282.73007765296</v>
      </c>
      <c r="E25" s="12">
        <f>+D25/D19*100</f>
        <v>17.62357928074454</v>
      </c>
      <c r="F25" s="162">
        <f>[1]Sheet1!Q28</f>
        <v>48305.157095582581</v>
      </c>
      <c r="G25" s="12">
        <f>+F25/F19*100</f>
        <v>33.351610414638785</v>
      </c>
      <c r="H25" s="162">
        <f>[1]Sheet1!S28</f>
        <v>100977.57298207037</v>
      </c>
      <c r="I25" s="12">
        <f>+H25/H19*100</f>
        <v>14.379631353875954</v>
      </c>
      <c r="J25" s="162">
        <f>[1]Sheet1!U28</f>
        <v>225990.33721030611</v>
      </c>
      <c r="K25" s="12">
        <f>+J25/J19*100</f>
        <v>40.220980141437366</v>
      </c>
      <c r="L25" s="162">
        <f>[1]Sheet1!W28</f>
        <v>102351.98118854444</v>
      </c>
      <c r="M25" s="12">
        <f>+L25/L19*100</f>
        <v>23.24948000209265</v>
      </c>
      <c r="N25" s="11"/>
      <c r="O25" s="12"/>
    </row>
    <row r="26" spans="1:15" x14ac:dyDescent="0.2">
      <c r="A26" s="21" t="s">
        <v>77</v>
      </c>
      <c r="B26" s="162">
        <f>[1]Sheet1!O29</f>
        <v>538870.22092634637</v>
      </c>
      <c r="C26" s="12">
        <f>+B26/B19*100</f>
        <v>29.141230535156957</v>
      </c>
      <c r="D26" s="11">
        <f t="shared" si="0"/>
        <v>312858.44312007749</v>
      </c>
      <c r="E26" s="12">
        <f>+D26/D19*100</f>
        <v>36.934517295529879</v>
      </c>
      <c r="F26" s="162">
        <f>[1]Sheet1!Q29</f>
        <v>43190.548393870311</v>
      </c>
      <c r="G26" s="12">
        <f>+F26/F19*100</f>
        <v>29.820301397150288</v>
      </c>
      <c r="H26" s="162">
        <f>[1]Sheet1!S29</f>
        <v>269667.89472620719</v>
      </c>
      <c r="I26" s="12">
        <f>+H26/H19*100</f>
        <v>38.401843098637556</v>
      </c>
      <c r="J26" s="162">
        <f>[1]Sheet1!U29</f>
        <v>76480.669931549099</v>
      </c>
      <c r="K26" s="12">
        <f>+J26/J19*100</f>
        <v>13.611765637829127</v>
      </c>
      <c r="L26" s="162">
        <f>[1]Sheet1!W29</f>
        <v>149531.10787471838</v>
      </c>
      <c r="M26" s="12">
        <f>+L26/L19*100</f>
        <v>33.966323483468898</v>
      </c>
      <c r="N26" s="11"/>
      <c r="O26" s="12"/>
    </row>
    <row r="27" spans="1:15" x14ac:dyDescent="0.2">
      <c r="A27" s="21" t="s">
        <v>78</v>
      </c>
      <c r="B27" s="162">
        <f>[1]Sheet1!O30</f>
        <v>548434.40941559023</v>
      </c>
      <c r="C27" s="12">
        <f>+B27/B19*100</f>
        <v>29.658446389407779</v>
      </c>
      <c r="D27" s="11">
        <f t="shared" si="0"/>
        <v>353774.98446440505</v>
      </c>
      <c r="E27" s="12">
        <f>+D27/D19*100</f>
        <v>41.764921387821886</v>
      </c>
      <c r="F27" s="162">
        <f>[1]Sheet1!Q30</f>
        <v>35561.7605614122</v>
      </c>
      <c r="G27" s="12">
        <f>+F27/F19*100</f>
        <v>24.553113067328113</v>
      </c>
      <c r="H27" s="162">
        <f>[1]Sheet1!S30</f>
        <v>318213.22390299285</v>
      </c>
      <c r="I27" s="12">
        <f>+H27/H19*100</f>
        <v>45.314902275041852</v>
      </c>
      <c r="J27" s="162">
        <f>[1]Sheet1!U30</f>
        <v>28582.723319807828</v>
      </c>
      <c r="K27" s="12">
        <f>+J27/J19*100</f>
        <v>5.0870544343865047</v>
      </c>
      <c r="L27" s="162">
        <f>[1]Sheet1!W30</f>
        <v>166076.70163137699</v>
      </c>
      <c r="M27" s="12">
        <f>+L27/L19*100</f>
        <v>37.724691877526304</v>
      </c>
      <c r="N27" s="11"/>
      <c r="O27" s="12"/>
    </row>
    <row r="28" spans="1:15" x14ac:dyDescent="0.2">
      <c r="A28" s="21"/>
      <c r="B28" s="11"/>
      <c r="C28" s="8"/>
      <c r="D28" s="11"/>
      <c r="E28" s="8"/>
      <c r="F28" s="11"/>
      <c r="G28" s="8"/>
      <c r="H28" s="11"/>
      <c r="I28" s="8"/>
      <c r="J28" s="11"/>
      <c r="K28" s="8"/>
      <c r="L28" s="11"/>
      <c r="M28" s="8"/>
      <c r="N28" s="11"/>
      <c r="O28" s="8"/>
    </row>
    <row r="29" spans="1:15" x14ac:dyDescent="0.2">
      <c r="A29" s="10" t="s">
        <v>34</v>
      </c>
      <c r="B29" s="10"/>
      <c r="C29" s="6"/>
      <c r="D29" s="10"/>
      <c r="E29" s="6"/>
      <c r="F29" s="10"/>
      <c r="G29" s="6"/>
      <c r="H29" s="10"/>
      <c r="I29" s="6"/>
      <c r="J29" s="10"/>
      <c r="K29" s="6"/>
      <c r="L29" s="10"/>
      <c r="M29" s="6"/>
      <c r="N29" s="10"/>
      <c r="O29" s="12"/>
    </row>
    <row r="30" spans="1:15" x14ac:dyDescent="0.2">
      <c r="A30" s="14" t="s">
        <v>7</v>
      </c>
      <c r="B30" s="4">
        <f t="shared" ref="B30:M30" si="2">+B31+B32</f>
        <v>1464728.7566447805</v>
      </c>
      <c r="C30" s="40">
        <f t="shared" si="2"/>
        <v>100</v>
      </c>
      <c r="D30" s="4">
        <f t="shared" si="2"/>
        <v>680691.67138959281</v>
      </c>
      <c r="E30" s="40">
        <f t="shared" si="2"/>
        <v>100.00000000000001</v>
      </c>
      <c r="F30" s="4">
        <f t="shared" si="2"/>
        <v>70825.364284173091</v>
      </c>
      <c r="G30" s="40">
        <f t="shared" si="2"/>
        <v>100</v>
      </c>
      <c r="H30" s="4">
        <f t="shared" si="2"/>
        <v>609866.30710541981</v>
      </c>
      <c r="I30" s="40">
        <f t="shared" si="2"/>
        <v>100</v>
      </c>
      <c r="J30" s="4">
        <f t="shared" si="2"/>
        <v>242209.43015882827</v>
      </c>
      <c r="K30" s="40">
        <f t="shared" si="2"/>
        <v>100</v>
      </c>
      <c r="L30" s="4">
        <f t="shared" si="2"/>
        <v>541827.65509635117</v>
      </c>
      <c r="M30" s="40">
        <f t="shared" si="2"/>
        <v>100</v>
      </c>
      <c r="N30" s="42"/>
      <c r="O30" s="44"/>
    </row>
    <row r="31" spans="1:15" x14ac:dyDescent="0.2">
      <c r="A31" s="21" t="s">
        <v>98</v>
      </c>
      <c r="B31" s="162">
        <f>[1]Sheet1!O32</f>
        <v>723352.3273585136</v>
      </c>
      <c r="C31" s="12">
        <f>+B31/B30*100</f>
        <v>49.384729020783318</v>
      </c>
      <c r="D31" s="77">
        <f t="shared" si="0"/>
        <v>495005.84505148703</v>
      </c>
      <c r="E31" s="12">
        <f>+D31/D30*100</f>
        <v>72.721008035982166</v>
      </c>
      <c r="F31" s="162">
        <f>[1]Sheet1!Q32</f>
        <v>42509.34127524645</v>
      </c>
      <c r="G31" s="12">
        <f>+F31/F30*100</f>
        <v>60.019940179461592</v>
      </c>
      <c r="H31" s="162">
        <f>[1]Sheet1!S32</f>
        <v>452496.50377624057</v>
      </c>
      <c r="I31" s="12">
        <f>+H31/H30*100</f>
        <v>74.196016160312865</v>
      </c>
      <c r="J31" s="162">
        <f>[1]Sheet1!U32</f>
        <v>103680.82810322309</v>
      </c>
      <c r="K31" s="12">
        <f>+J31/J30*100</f>
        <v>42.806272255888068</v>
      </c>
      <c r="L31" s="162">
        <f>[1]Sheet1!W32</f>
        <v>124665.65420379999</v>
      </c>
      <c r="M31" s="12">
        <f>+L31/L30*100</f>
        <v>23.008359398272347</v>
      </c>
      <c r="N31" s="11"/>
      <c r="O31" s="12"/>
    </row>
    <row r="32" spans="1:15" x14ac:dyDescent="0.2">
      <c r="A32" s="21" t="s">
        <v>99</v>
      </c>
      <c r="B32" s="162">
        <f>[1]Sheet1!O33</f>
        <v>741376.42928626691</v>
      </c>
      <c r="C32" s="12">
        <f>+B32/B30*100</f>
        <v>50.615270979216675</v>
      </c>
      <c r="D32" s="77">
        <f t="shared" si="0"/>
        <v>185685.82633810584</v>
      </c>
      <c r="E32" s="12">
        <f>+D32/D30*100</f>
        <v>27.278991964017852</v>
      </c>
      <c r="F32" s="162">
        <f>[1]Sheet1!Q33</f>
        <v>28316.023008926641</v>
      </c>
      <c r="G32" s="12">
        <f>+F32/F30*100</f>
        <v>39.980059820538401</v>
      </c>
      <c r="H32" s="162">
        <f>[1]Sheet1!S33</f>
        <v>157369.80332917921</v>
      </c>
      <c r="I32" s="12">
        <f>+H32/H30*100</f>
        <v>25.803983839687127</v>
      </c>
      <c r="J32" s="162">
        <f>[1]Sheet1!U33</f>
        <v>138528.60205560518</v>
      </c>
      <c r="K32" s="12">
        <f>+J32/J30*100</f>
        <v>57.193727744111932</v>
      </c>
      <c r="L32" s="162">
        <f>[1]Sheet1!W33</f>
        <v>417162.00089255115</v>
      </c>
      <c r="M32" s="12">
        <f>+L32/L30*100</f>
        <v>76.991640601727653</v>
      </c>
      <c r="N32" s="11"/>
      <c r="O32" s="12"/>
    </row>
    <row r="33" spans="1:15" x14ac:dyDescent="0.2">
      <c r="A33" s="9"/>
      <c r="B33" s="77"/>
      <c r="C33" s="12"/>
      <c r="D33" s="77"/>
      <c r="E33" s="12"/>
      <c r="F33" s="77"/>
      <c r="G33" s="12"/>
      <c r="H33" s="77"/>
      <c r="I33" s="12"/>
      <c r="J33" s="77"/>
      <c r="K33" s="12"/>
      <c r="L33" s="77"/>
      <c r="M33" s="12"/>
      <c r="N33" s="11"/>
      <c r="O33" s="12"/>
    </row>
    <row r="34" spans="1:15" x14ac:dyDescent="0.2">
      <c r="A34" s="14" t="s">
        <v>8</v>
      </c>
      <c r="B34" s="4"/>
      <c r="C34" s="40"/>
      <c r="D34" s="4"/>
      <c r="E34" s="40"/>
      <c r="F34" s="4"/>
      <c r="G34" s="40"/>
      <c r="H34" s="4"/>
      <c r="I34" s="40"/>
      <c r="J34" s="4"/>
      <c r="K34" s="40"/>
      <c r="L34" s="4"/>
      <c r="M34" s="40"/>
      <c r="N34" s="42"/>
      <c r="O34" s="43"/>
    </row>
    <row r="35" spans="1:15" x14ac:dyDescent="0.2">
      <c r="A35" s="21" t="s">
        <v>75</v>
      </c>
      <c r="B35" s="162">
        <f>[1]Sheet1!O39</f>
        <v>279135.2592376215</v>
      </c>
      <c r="C35" s="12">
        <f>+B35/B30*100</f>
        <v>19.057129722572665</v>
      </c>
      <c r="D35" s="77">
        <f t="shared" si="0"/>
        <v>68747.309157760901</v>
      </c>
      <c r="E35" s="12">
        <f>+D35/D30*100</f>
        <v>10.099625432086928</v>
      </c>
      <c r="F35" s="162">
        <f>[1]Sheet1!Q39</f>
        <v>24961.880632557524</v>
      </c>
      <c r="G35" s="12">
        <f>+F35/F30*100</f>
        <v>35.244267198404799</v>
      </c>
      <c r="H35" s="162">
        <f>[1]Sheet1!S39</f>
        <v>43785.428525203373</v>
      </c>
      <c r="I35" s="12">
        <f>+H35/H30*100</f>
        <v>7.1795126267952272</v>
      </c>
      <c r="J35" s="162">
        <f>[1]Sheet1!U39</f>
        <v>137459.311553665</v>
      </c>
      <c r="K35" s="12">
        <f>+J35/J30*100</f>
        <v>56.752254222111162</v>
      </c>
      <c r="L35" s="162">
        <f>[1]Sheet1!W39</f>
        <v>72928.638526196883</v>
      </c>
      <c r="M35" s="12">
        <f>+L35/L30*100</f>
        <v>13.459748287161212</v>
      </c>
      <c r="N35" s="11"/>
      <c r="O35" s="12"/>
    </row>
    <row r="36" spans="1:15" x14ac:dyDescent="0.2">
      <c r="A36" s="21" t="s">
        <v>76</v>
      </c>
      <c r="B36" s="162">
        <f>[1]Sheet1!O40</f>
        <v>419535.11967162054</v>
      </c>
      <c r="C36" s="12">
        <f>+B36/B30*100</f>
        <v>28.642512667849829</v>
      </c>
      <c r="D36" s="77">
        <f t="shared" si="0"/>
        <v>176826.35102368123</v>
      </c>
      <c r="E36" s="12">
        <f>+D36/D30*100</f>
        <v>25.97745182671332</v>
      </c>
      <c r="F36" s="162">
        <f>[1]Sheet1!Q40</f>
        <v>26127.003773822573</v>
      </c>
      <c r="G36" s="12">
        <f>+F36/F30*100</f>
        <v>36.889332003988031</v>
      </c>
      <c r="H36" s="162">
        <f>[1]Sheet1!S40</f>
        <v>150699.34724985866</v>
      </c>
      <c r="I36" s="12">
        <f>+H36/H30*100</f>
        <v>24.710226732333513</v>
      </c>
      <c r="J36" s="162">
        <f>[1]Sheet1!U40</f>
        <v>90309.653005847911</v>
      </c>
      <c r="K36" s="12">
        <f>+J36/J30*100</f>
        <v>37.285770808604589</v>
      </c>
      <c r="L36" s="162">
        <f>[1]Sheet1!W40</f>
        <v>152399.11564209388</v>
      </c>
      <c r="M36" s="12">
        <f>+L36/L30*100</f>
        <v>28.126861781352471</v>
      </c>
      <c r="N36" s="11"/>
      <c r="O36" s="12"/>
    </row>
    <row r="37" spans="1:15" x14ac:dyDescent="0.2">
      <c r="A37" s="21" t="s">
        <v>77</v>
      </c>
      <c r="B37" s="162">
        <f>[1]Sheet1!O41</f>
        <v>395249.11133745965</v>
      </c>
      <c r="C37" s="12">
        <f>+B37/B30*100</f>
        <v>26.984457671388075</v>
      </c>
      <c r="D37" s="11">
        <f t="shared" si="0"/>
        <v>215010.61397150371</v>
      </c>
      <c r="E37" s="12">
        <f>+D37/D30*100</f>
        <v>31.587078703720866</v>
      </c>
      <c r="F37" s="162">
        <f>[1]Sheet1!Q41</f>
        <v>13169.422172480847</v>
      </c>
      <c r="G37" s="12">
        <f>+F37/F30*100</f>
        <v>18.594217347956143</v>
      </c>
      <c r="H37" s="162">
        <f>[1]Sheet1!S41</f>
        <v>201841.19179902287</v>
      </c>
      <c r="I37" s="12">
        <f>+H37/H30*100</f>
        <v>33.095973567881195</v>
      </c>
      <c r="J37" s="162">
        <f>[1]Sheet1!U41</f>
        <v>11368.777317798476</v>
      </c>
      <c r="K37" s="12">
        <f>+J37/J30*100</f>
        <v>4.6937798046688055</v>
      </c>
      <c r="L37" s="162">
        <f>[1]Sheet1!W41</f>
        <v>168869.72004815887</v>
      </c>
      <c r="M37" s="12">
        <f>+L37/L30*100</f>
        <v>31.166685284480245</v>
      </c>
      <c r="N37" s="11"/>
      <c r="O37" s="12"/>
    </row>
    <row r="38" spans="1:15" x14ac:dyDescent="0.2">
      <c r="A38" s="21" t="s">
        <v>78</v>
      </c>
      <c r="B38" s="162">
        <f>[1]Sheet1!O42</f>
        <v>370809.26639806689</v>
      </c>
      <c r="C38" s="12">
        <f>+B38/B30*100</f>
        <v>25.315899938188618</v>
      </c>
      <c r="D38" s="11">
        <f t="shared" si="0"/>
        <v>220107.39723664828</v>
      </c>
      <c r="E38" s="12">
        <f>+D38/D30*100</f>
        <v>32.33584403747907</v>
      </c>
      <c r="F38" s="162">
        <f>[1]Sheet1!Q42</f>
        <v>6567.0577053121624</v>
      </c>
      <c r="G38" s="12">
        <f>+F38/F30*100</f>
        <v>9.2721834496510489</v>
      </c>
      <c r="H38" s="162">
        <f>[1]Sheet1!S42</f>
        <v>213540.33953133613</v>
      </c>
      <c r="I38" s="12">
        <f>+H38/H30*100</f>
        <v>35.014287072990271</v>
      </c>
      <c r="J38" s="162">
        <f>[1]Sheet1!U42</f>
        <v>3071.6882815169793</v>
      </c>
      <c r="K38" s="12">
        <f>+J38/J30*100</f>
        <v>1.2681951646154845</v>
      </c>
      <c r="L38" s="162">
        <f>[1]Sheet1!W42</f>
        <v>147630.18087990285</v>
      </c>
      <c r="M38" s="12">
        <f>+L38/L30*100</f>
        <v>27.246704647006315</v>
      </c>
      <c r="N38" s="11"/>
      <c r="O38" s="12"/>
    </row>
    <row r="39" spans="1:15" x14ac:dyDescent="0.2">
      <c r="A39" s="84"/>
      <c r="B39" s="85"/>
      <c r="C39" s="86"/>
      <c r="D39" s="85"/>
      <c r="E39" s="86"/>
      <c r="F39" s="85"/>
      <c r="G39" s="86"/>
      <c r="H39" s="85"/>
      <c r="I39" s="86"/>
      <c r="J39" s="85"/>
      <c r="K39" s="86"/>
      <c r="L39" s="85"/>
      <c r="M39" s="86"/>
      <c r="N39" s="13"/>
    </row>
    <row r="40" spans="1:15" x14ac:dyDescent="0.2">
      <c r="A40" s="57" t="s">
        <v>147</v>
      </c>
      <c r="B40" s="9"/>
      <c r="C40" s="25"/>
      <c r="D40" s="9"/>
      <c r="E40" s="25"/>
      <c r="F40" s="9"/>
      <c r="G40" s="25"/>
      <c r="H40" s="9"/>
      <c r="I40" s="25"/>
      <c r="J40" s="9"/>
      <c r="K40" s="25"/>
      <c r="L40" s="9"/>
      <c r="M40" s="25"/>
      <c r="N40" s="13"/>
    </row>
    <row r="41" spans="1:15" x14ac:dyDescent="0.2">
      <c r="A41" s="58" t="s">
        <v>81</v>
      </c>
      <c r="B41" s="3"/>
      <c r="C41" s="27"/>
      <c r="D41" s="3"/>
      <c r="E41" s="27"/>
      <c r="F41" s="3"/>
      <c r="N41" s="13"/>
    </row>
    <row r="42" spans="1:15" x14ac:dyDescent="0.2">
      <c r="A42" s="58" t="s">
        <v>82</v>
      </c>
      <c r="B42" s="3"/>
      <c r="C42" s="27"/>
      <c r="D42" s="3"/>
      <c r="E42" s="27"/>
      <c r="F42" s="9"/>
      <c r="N42" s="13"/>
    </row>
    <row r="43" spans="1:15" x14ac:dyDescent="0.2">
      <c r="A43" s="58"/>
      <c r="B43" s="3"/>
      <c r="C43" s="27"/>
      <c r="D43" s="3"/>
      <c r="E43" s="27"/>
      <c r="F43" s="9"/>
      <c r="N43" s="13"/>
    </row>
    <row r="44" spans="1:15" x14ac:dyDescent="0.2">
      <c r="A44" s="58"/>
      <c r="B44" s="3"/>
      <c r="C44" s="27"/>
      <c r="D44" s="3"/>
      <c r="E44" s="27"/>
      <c r="F44" s="9"/>
      <c r="N44" s="13"/>
    </row>
    <row r="45" spans="1:15" x14ac:dyDescent="0.2">
      <c r="A45" s="58"/>
      <c r="B45" s="3"/>
      <c r="C45" s="27"/>
      <c r="D45" s="3"/>
      <c r="E45" s="27"/>
      <c r="F45" s="9"/>
      <c r="N45" s="13"/>
    </row>
    <row r="46" spans="1:15" x14ac:dyDescent="0.2">
      <c r="A46" s="58"/>
      <c r="B46" s="3"/>
      <c r="C46" s="27"/>
      <c r="D46" s="3"/>
      <c r="E46" s="27"/>
      <c r="F46" s="9"/>
      <c r="N46" s="13"/>
    </row>
    <row r="47" spans="1:15" x14ac:dyDescent="0.2">
      <c r="A47" s="58"/>
      <c r="B47" s="3"/>
      <c r="C47" s="27"/>
      <c r="D47" s="3"/>
      <c r="E47" s="27"/>
      <c r="F47" s="9"/>
      <c r="N47" s="13"/>
    </row>
    <row r="48" spans="1:15" x14ac:dyDescent="0.2">
      <c r="A48" s="58"/>
      <c r="B48" s="3"/>
      <c r="C48" s="27"/>
      <c r="D48" s="3"/>
      <c r="E48" s="27"/>
      <c r="F48" s="9"/>
      <c r="N48" s="13"/>
    </row>
    <row r="49" spans="1:14" x14ac:dyDescent="0.2">
      <c r="A49" s="58"/>
      <c r="B49" s="3"/>
      <c r="C49" s="27"/>
      <c r="D49" s="3"/>
      <c r="E49" s="27"/>
      <c r="F49" s="9"/>
      <c r="N49" s="13"/>
    </row>
    <row r="50" spans="1:14" x14ac:dyDescent="0.2">
      <c r="A50" s="58"/>
      <c r="B50" s="3"/>
      <c r="C50" s="27"/>
      <c r="D50" s="3"/>
      <c r="E50" s="27"/>
      <c r="F50" s="9"/>
      <c r="N50" s="13"/>
    </row>
    <row r="51" spans="1:14" x14ac:dyDescent="0.2">
      <c r="A51" s="58"/>
      <c r="B51" s="3"/>
      <c r="C51" s="27"/>
      <c r="D51" s="3"/>
      <c r="E51" s="27"/>
      <c r="F51" s="9"/>
      <c r="N51" s="13"/>
    </row>
    <row r="52" spans="1:14" x14ac:dyDescent="0.2">
      <c r="A52" s="58"/>
      <c r="B52" s="3"/>
      <c r="C52" s="27"/>
      <c r="D52" s="3"/>
      <c r="E52" s="27"/>
      <c r="F52" s="9"/>
      <c r="N52" s="13"/>
    </row>
    <row r="53" spans="1:14" x14ac:dyDescent="0.2">
      <c r="A53" s="58"/>
      <c r="B53" s="3"/>
      <c r="C53" s="27"/>
      <c r="D53" s="3"/>
      <c r="E53" s="27"/>
      <c r="F53" s="9"/>
      <c r="N53" s="13"/>
    </row>
    <row r="54" spans="1:14" x14ac:dyDescent="0.2">
      <c r="A54" s="58"/>
      <c r="B54" s="3"/>
      <c r="C54" s="27"/>
      <c r="D54" s="3"/>
      <c r="E54" s="27"/>
      <c r="F54" s="9"/>
      <c r="N54" s="13"/>
    </row>
    <row r="55" spans="1:14" x14ac:dyDescent="0.2">
      <c r="A55" s="58"/>
      <c r="B55" s="3"/>
      <c r="C55" s="27"/>
      <c r="D55" s="3"/>
      <c r="E55" s="27"/>
      <c r="F55" s="9"/>
      <c r="N55" s="13"/>
    </row>
    <row r="56" spans="1:14" x14ac:dyDescent="0.2">
      <c r="A56" s="58"/>
      <c r="B56" s="3"/>
      <c r="C56" s="27"/>
      <c r="D56" s="3"/>
      <c r="E56" s="27"/>
      <c r="F56" s="9"/>
      <c r="N56" s="13"/>
    </row>
    <row r="57" spans="1:14" x14ac:dyDescent="0.2">
      <c r="A57" s="58"/>
      <c r="B57" s="3"/>
      <c r="C57" s="27"/>
      <c r="D57" s="3"/>
      <c r="E57" s="27"/>
      <c r="F57" s="9"/>
      <c r="N57" s="13"/>
    </row>
    <row r="58" spans="1:14" x14ac:dyDescent="0.2">
      <c r="A58" s="58"/>
      <c r="B58" s="3"/>
      <c r="C58" s="27"/>
      <c r="D58" s="3"/>
      <c r="E58" s="27"/>
      <c r="F58" s="9"/>
      <c r="N58" s="13"/>
    </row>
    <row r="59" spans="1:14" x14ac:dyDescent="0.2">
      <c r="A59" s="58"/>
      <c r="B59" s="3"/>
      <c r="C59" s="27"/>
      <c r="D59" s="3"/>
      <c r="E59" s="27"/>
      <c r="F59" s="9"/>
      <c r="N59" s="13"/>
    </row>
    <row r="60" spans="1:14" x14ac:dyDescent="0.2">
      <c r="A60" s="58"/>
      <c r="B60" s="3"/>
      <c r="C60" s="27"/>
      <c r="D60" s="3"/>
      <c r="E60" s="27"/>
      <c r="F60" s="9"/>
      <c r="N60" s="13"/>
    </row>
    <row r="61" spans="1:14" x14ac:dyDescent="0.2">
      <c r="A61" s="58"/>
      <c r="B61" s="3"/>
      <c r="C61" s="27"/>
      <c r="D61" s="3"/>
      <c r="E61" s="27"/>
      <c r="F61" s="9"/>
      <c r="N61" s="13"/>
    </row>
    <row r="62" spans="1:14" x14ac:dyDescent="0.2">
      <c r="A62" s="58"/>
      <c r="B62" s="3"/>
      <c r="C62" s="27"/>
      <c r="D62" s="3"/>
      <c r="E62" s="27"/>
      <c r="F62" s="9"/>
      <c r="N62" s="13"/>
    </row>
    <row r="63" spans="1:14" x14ac:dyDescent="0.2">
      <c r="A63" s="58"/>
      <c r="B63" s="3"/>
      <c r="C63" s="27"/>
      <c r="D63" s="3"/>
      <c r="E63" s="27"/>
      <c r="F63" s="9"/>
      <c r="N63" s="13"/>
    </row>
    <row r="64" spans="1:14" x14ac:dyDescent="0.2">
      <c r="A64" s="4"/>
      <c r="B64" s="3"/>
      <c r="C64" s="27"/>
      <c r="D64" s="3"/>
      <c r="E64" s="27"/>
      <c r="F64" s="13"/>
      <c r="N64" s="13"/>
    </row>
    <row r="65" spans="1:15" x14ac:dyDescent="0.2">
      <c r="A65" s="175" t="s">
        <v>80</v>
      </c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</row>
    <row r="66" spans="1:15" x14ac:dyDescent="0.2">
      <c r="A66" s="9" t="s">
        <v>83</v>
      </c>
      <c r="B66" s="9"/>
      <c r="C66" s="25"/>
      <c r="D66" s="9"/>
      <c r="E66" s="25"/>
      <c r="F66" s="9"/>
      <c r="N66" s="13"/>
    </row>
    <row r="67" spans="1:15" ht="11.25" customHeight="1" x14ac:dyDescent="0.2">
      <c r="A67" s="172" t="s">
        <v>11</v>
      </c>
      <c r="B67" s="172" t="s">
        <v>0</v>
      </c>
      <c r="C67" s="172"/>
      <c r="D67" s="176" t="s">
        <v>9</v>
      </c>
      <c r="E67" s="176"/>
      <c r="F67" s="176"/>
      <c r="G67" s="176"/>
      <c r="H67" s="176"/>
      <c r="I67" s="176"/>
      <c r="J67" s="172" t="s">
        <v>6</v>
      </c>
      <c r="K67" s="172"/>
      <c r="L67" s="172" t="s">
        <v>10</v>
      </c>
      <c r="M67" s="172"/>
      <c r="N67" s="172"/>
      <c r="O67" s="172"/>
    </row>
    <row r="68" spans="1:15" ht="11.25" customHeight="1" x14ac:dyDescent="0.2">
      <c r="A68" s="173"/>
      <c r="B68" s="173"/>
      <c r="C68" s="173"/>
      <c r="D68" s="177" t="s">
        <v>0</v>
      </c>
      <c r="E68" s="177"/>
      <c r="F68" s="177" t="s">
        <v>4</v>
      </c>
      <c r="G68" s="177"/>
      <c r="H68" s="177" t="s">
        <v>5</v>
      </c>
      <c r="I68" s="177"/>
      <c r="J68" s="173"/>
      <c r="K68" s="173"/>
      <c r="L68" s="173"/>
      <c r="M68" s="173"/>
      <c r="N68" s="174"/>
      <c r="O68" s="174"/>
    </row>
    <row r="69" spans="1:15" x14ac:dyDescent="0.2">
      <c r="A69" s="174"/>
      <c r="B69" s="46" t="s">
        <v>3</v>
      </c>
      <c r="C69" s="47" t="s">
        <v>38</v>
      </c>
      <c r="D69" s="46" t="s">
        <v>3</v>
      </c>
      <c r="E69" s="47" t="s">
        <v>39</v>
      </c>
      <c r="F69" s="46" t="s">
        <v>3</v>
      </c>
      <c r="G69" s="47" t="s">
        <v>39</v>
      </c>
      <c r="H69" s="46" t="s">
        <v>3</v>
      </c>
      <c r="I69" s="47" t="s">
        <v>39</v>
      </c>
      <c r="J69" s="46" t="s">
        <v>3</v>
      </c>
      <c r="K69" s="47" t="s">
        <v>39</v>
      </c>
      <c r="L69" s="46" t="s">
        <v>3</v>
      </c>
      <c r="M69" s="47" t="s">
        <v>39</v>
      </c>
      <c r="N69" s="60"/>
      <c r="O69" s="24"/>
    </row>
    <row r="70" spans="1:15" x14ac:dyDescent="0.2">
      <c r="A70" s="55"/>
      <c r="B70" s="56"/>
      <c r="C70" s="31"/>
      <c r="D70" s="56"/>
      <c r="E70" s="31"/>
      <c r="F70" s="56"/>
      <c r="G70" s="31"/>
      <c r="H70" s="56"/>
      <c r="I70" s="31"/>
      <c r="J70" s="56"/>
      <c r="K70" s="31"/>
      <c r="L70" s="56"/>
      <c r="M70" s="31"/>
      <c r="N70" s="56"/>
      <c r="O70" s="31"/>
    </row>
    <row r="71" spans="1:15" x14ac:dyDescent="0.2">
      <c r="A71" s="10" t="s">
        <v>35</v>
      </c>
      <c r="B71" s="4"/>
      <c r="C71" s="40"/>
      <c r="D71" s="4"/>
      <c r="E71" s="40"/>
      <c r="F71" s="4"/>
      <c r="G71" s="40"/>
      <c r="H71" s="4"/>
      <c r="I71" s="40"/>
      <c r="J71" s="4"/>
      <c r="K71" s="40"/>
      <c r="L71" s="4"/>
      <c r="M71" s="40"/>
      <c r="N71" s="10"/>
      <c r="O71" s="6"/>
    </row>
    <row r="72" spans="1:15" x14ac:dyDescent="0.2">
      <c r="A72" s="14" t="s">
        <v>7</v>
      </c>
      <c r="B72" s="4">
        <f>[1]Sheet1!O43</f>
        <v>364888.73640865134</v>
      </c>
      <c r="C72" s="40">
        <f>[1]Sheet1!P43</f>
        <v>100</v>
      </c>
      <c r="D72" s="4">
        <f t="shared" si="0"/>
        <v>154664.59317898314</v>
      </c>
      <c r="E72" s="40">
        <f>+D72/B72*100</f>
        <v>42.386781982157153</v>
      </c>
      <c r="F72" s="4">
        <f>[1]Sheet1!Q43</f>
        <v>39142.090846488492</v>
      </c>
      <c r="G72" s="40">
        <f t="shared" ref="G72:I74" si="3">+F72/$D72*100</f>
        <v>25.307725602841714</v>
      </c>
      <c r="H72" s="4">
        <f>[1]Sheet1!S43</f>
        <v>115522.50233249465</v>
      </c>
      <c r="I72" s="40">
        <f t="shared" si="3"/>
        <v>74.692274397158286</v>
      </c>
      <c r="J72" s="4">
        <f>[1]Sheet1!U43</f>
        <v>131608.00509258403</v>
      </c>
      <c r="K72" s="40">
        <f t="shared" ref="K72:K74" si="4">+J72/$B72*100</f>
        <v>36.067982363037849</v>
      </c>
      <c r="L72" s="4">
        <f>[1]Sheet1!W43</f>
        <v>78616.138137086964</v>
      </c>
      <c r="M72" s="40">
        <f t="shared" ref="M72" si="5">+L72/$B72*100</f>
        <v>21.545235654805762</v>
      </c>
      <c r="N72" s="42"/>
      <c r="O72" s="43"/>
    </row>
    <row r="73" spans="1:15" x14ac:dyDescent="0.2">
      <c r="A73" s="21" t="s">
        <v>98</v>
      </c>
      <c r="B73" s="11">
        <f>[1]Sheet1!O44</f>
        <v>168226.67370309564</v>
      </c>
      <c r="C73" s="12">
        <f>[1]Sheet1!P44</f>
        <v>46.103553471898032</v>
      </c>
      <c r="D73" s="11">
        <f t="shared" si="0"/>
        <v>87910.365311426373</v>
      </c>
      <c r="E73" s="12">
        <f>+D73/B73*100</f>
        <v>52.257090612502957</v>
      </c>
      <c r="F73" s="11">
        <f>[1]Sheet1!Q44</f>
        <v>20951.984230741764</v>
      </c>
      <c r="G73" s="12">
        <f t="shared" si="3"/>
        <v>23.833349066993897</v>
      </c>
      <c r="H73" s="11">
        <f>[1]Sheet1!S44</f>
        <v>66958.381080684616</v>
      </c>
      <c r="I73" s="12">
        <f t="shared" si="3"/>
        <v>76.16665093300611</v>
      </c>
      <c r="J73" s="11">
        <f>[1]Sheet1!U44</f>
        <v>55362.589227182696</v>
      </c>
      <c r="K73" s="12">
        <f t="shared" si="4"/>
        <v>32.909519048621561</v>
      </c>
      <c r="L73" s="11">
        <f>[1]Sheet1!W44</f>
        <v>24953.719164487604</v>
      </c>
      <c r="M73" s="12">
        <f t="shared" ref="M73" si="6">+L73/$B73*100</f>
        <v>14.833390338876097</v>
      </c>
      <c r="N73" s="11"/>
      <c r="O73" s="12"/>
    </row>
    <row r="74" spans="1:15" x14ac:dyDescent="0.2">
      <c r="A74" s="21" t="s">
        <v>99</v>
      </c>
      <c r="B74" s="11">
        <f>[1]Sheet1!O45</f>
        <v>196662.06270555651</v>
      </c>
      <c r="C74" s="12">
        <f>[1]Sheet1!P45</f>
        <v>53.896446528102196</v>
      </c>
      <c r="D74" s="11">
        <f t="shared" si="0"/>
        <v>66754.22786755691</v>
      </c>
      <c r="E74" s="12">
        <f>+D74/B74*100</f>
        <v>33.943622348506381</v>
      </c>
      <c r="F74" s="11">
        <f>[1]Sheet1!Q45</f>
        <v>18190.106615746692</v>
      </c>
      <c r="G74" s="12">
        <f t="shared" si="3"/>
        <v>27.249370110064934</v>
      </c>
      <c r="H74" s="11">
        <f>[1]Sheet1!S45</f>
        <v>48564.121251810211</v>
      </c>
      <c r="I74" s="12">
        <f t="shared" si="3"/>
        <v>72.750629889935041</v>
      </c>
      <c r="J74" s="11">
        <f>[1]Sheet1!U45</f>
        <v>76245.415865401534</v>
      </c>
      <c r="K74" s="12">
        <f t="shared" si="4"/>
        <v>38.769763123839788</v>
      </c>
      <c r="L74" s="11">
        <f>[1]Sheet1!W45</f>
        <v>53662.418972599349</v>
      </c>
      <c r="M74" s="12">
        <f t="shared" ref="M74" si="7">+L74/$B74*100</f>
        <v>27.286614527654478</v>
      </c>
      <c r="N74" s="11"/>
      <c r="O74" s="12"/>
    </row>
    <row r="75" spans="1:15" x14ac:dyDescent="0.2">
      <c r="A75" s="10"/>
      <c r="B75" s="9"/>
      <c r="C75" s="62"/>
      <c r="D75" s="9"/>
      <c r="E75" s="62"/>
      <c r="F75" s="9"/>
      <c r="G75" s="62"/>
      <c r="H75" s="9"/>
      <c r="I75" s="62"/>
      <c r="J75" s="9"/>
      <c r="K75" s="62"/>
      <c r="L75" s="9"/>
      <c r="M75" s="62"/>
      <c r="N75" s="9"/>
      <c r="O75" s="62"/>
    </row>
    <row r="76" spans="1:15" x14ac:dyDescent="0.2">
      <c r="A76" s="14" t="s">
        <v>8</v>
      </c>
      <c r="B76" s="4"/>
      <c r="C76" s="40"/>
      <c r="D76" s="4"/>
      <c r="E76" s="40"/>
      <c r="F76" s="4"/>
      <c r="G76" s="62"/>
      <c r="H76" s="4"/>
      <c r="I76" s="62"/>
      <c r="J76" s="4"/>
      <c r="K76" s="62"/>
      <c r="L76" s="4"/>
      <c r="M76" s="62"/>
      <c r="N76" s="4"/>
      <c r="O76" s="40"/>
    </row>
    <row r="77" spans="1:15" x14ac:dyDescent="0.2">
      <c r="A77" s="21" t="s">
        <v>75</v>
      </c>
      <c r="B77" s="11">
        <f>[1]Sheet1!O51</f>
        <v>50190.154567208971</v>
      </c>
      <c r="C77" s="12">
        <f>[1]Sheet1!P51</f>
        <v>13.754920215185622</v>
      </c>
      <c r="D77" s="11">
        <f t="shared" si="0"/>
        <v>5251.5509458199285</v>
      </c>
      <c r="E77" s="12">
        <f>+D77/B77*100</f>
        <v>10.463308971857511</v>
      </c>
      <c r="F77" s="11">
        <f>[1]Sheet1!Q51</f>
        <v>4554.4424131889646</v>
      </c>
      <c r="G77" s="12">
        <f t="shared" ref="G77:I80" si="8">+F77/$D77*100</f>
        <v>86.725663716814154</v>
      </c>
      <c r="H77" s="11">
        <f>[1]Sheet1!S51</f>
        <v>697.10853263096408</v>
      </c>
      <c r="I77" s="12">
        <f t="shared" si="8"/>
        <v>13.274336283185843</v>
      </c>
      <c r="J77" s="11">
        <f>[1]Sheet1!U51</f>
        <v>42648.104157030131</v>
      </c>
      <c r="K77" s="12">
        <f t="shared" ref="K77:M77" si="9">+J77/$B77*100</f>
        <v>84.97304805053075</v>
      </c>
      <c r="L77" s="11">
        <f>[1]Sheet1!W51</f>
        <v>2290.4994643588816</v>
      </c>
      <c r="M77" s="12">
        <f t="shared" si="9"/>
        <v>4.5636429776116829</v>
      </c>
      <c r="N77" s="11"/>
      <c r="O77" s="12"/>
    </row>
    <row r="78" spans="1:15" x14ac:dyDescent="0.2">
      <c r="A78" s="21" t="s">
        <v>76</v>
      </c>
      <c r="B78" s="11">
        <f>[1]Sheet1!O52</f>
        <v>91281.936262103452</v>
      </c>
      <c r="C78" s="12">
        <f>[1]Sheet1!P52</f>
        <v>25.016375446534393</v>
      </c>
      <c r="D78" s="11">
        <f t="shared" si="0"/>
        <v>26116.119979612715</v>
      </c>
      <c r="E78" s="12">
        <f>+D78/B78*100</f>
        <v>28.610392207965319</v>
      </c>
      <c r="F78" s="11">
        <f>[1]Sheet1!Q52</f>
        <v>11541.019040223735</v>
      </c>
      <c r="G78" s="12">
        <f t="shared" si="8"/>
        <v>44.191170239810177</v>
      </c>
      <c r="H78" s="11">
        <f>[1]Sheet1!S52</f>
        <v>14575.10093938898</v>
      </c>
      <c r="I78" s="12">
        <f t="shared" si="8"/>
        <v>55.808829760189816</v>
      </c>
      <c r="J78" s="11">
        <f>[1]Sheet1!U52</f>
        <v>50484.48928098649</v>
      </c>
      <c r="K78" s="12">
        <f t="shared" ref="K78:M78" si="10">+J78/$B78*100</f>
        <v>55.306111316512016</v>
      </c>
      <c r="L78" s="11">
        <f>[1]Sheet1!W52</f>
        <v>14681.327001504174</v>
      </c>
      <c r="M78" s="12">
        <f t="shared" si="10"/>
        <v>16.083496475522576</v>
      </c>
      <c r="N78" s="11"/>
      <c r="O78" s="12"/>
    </row>
    <row r="79" spans="1:15" x14ac:dyDescent="0.2">
      <c r="A79" s="21" t="s">
        <v>77</v>
      </c>
      <c r="B79" s="11">
        <f>[1]Sheet1!O53</f>
        <v>104224.91801795158</v>
      </c>
      <c r="C79" s="12">
        <f>[1]Sheet1!P53</f>
        <v>28.563479115240909</v>
      </c>
      <c r="D79" s="11">
        <f t="shared" si="0"/>
        <v>53223.129944893801</v>
      </c>
      <c r="E79" s="12">
        <f>+D79/B79*100</f>
        <v>51.06564817419833</v>
      </c>
      <c r="F79" s="11">
        <f>[1]Sheet1!Q53</f>
        <v>11654.990752701497</v>
      </c>
      <c r="G79" s="12">
        <f t="shared" si="8"/>
        <v>21.898356531772649</v>
      </c>
      <c r="H79" s="11">
        <f>[1]Sheet1!S53</f>
        <v>41568.139192192306</v>
      </c>
      <c r="I79" s="12">
        <f t="shared" si="8"/>
        <v>78.101643468227351</v>
      </c>
      <c r="J79" s="11">
        <f>[1]Sheet1!U53</f>
        <v>26900.090448452473</v>
      </c>
      <c r="K79" s="12">
        <f t="shared" ref="K79:M79" si="11">+J79/$B79*100</f>
        <v>25.809653737332976</v>
      </c>
      <c r="L79" s="11">
        <f>[1]Sheet1!W53</f>
        <v>24101.697624605316</v>
      </c>
      <c r="M79" s="12">
        <f t="shared" si="11"/>
        <v>23.124698088468698</v>
      </c>
      <c r="N79" s="11"/>
      <c r="O79" s="12"/>
    </row>
    <row r="80" spans="1:15" x14ac:dyDescent="0.2">
      <c r="A80" s="21" t="s">
        <v>78</v>
      </c>
      <c r="B80" s="11">
        <f>[1]Sheet1!O54</f>
        <v>119191.72756139035</v>
      </c>
      <c r="C80" s="12">
        <f>[1]Sheet1!P54</f>
        <v>32.665225223039904</v>
      </c>
      <c r="D80" s="11">
        <f t="shared" si="0"/>
        <v>70073.792308656761</v>
      </c>
      <c r="E80" s="12">
        <f>+D80/B80*100</f>
        <v>58.7908185763688</v>
      </c>
      <c r="F80" s="11">
        <f>[1]Sheet1!Q54</f>
        <v>11391.638640374244</v>
      </c>
      <c r="G80" s="12">
        <f t="shared" si="8"/>
        <v>16.256632137443123</v>
      </c>
      <c r="H80" s="11">
        <f>[1]Sheet1!S54</f>
        <v>58682.15366828251</v>
      </c>
      <c r="I80" s="12">
        <f t="shared" si="8"/>
        <v>83.743367862556866</v>
      </c>
      <c r="J80" s="11">
        <f>[1]Sheet1!U54</f>
        <v>11575.321206115103</v>
      </c>
      <c r="K80" s="12">
        <f t="shared" ref="K80:M80" si="12">+J80/$B80*100</f>
        <v>9.7115139137094637</v>
      </c>
      <c r="L80" s="11">
        <f>[1]Sheet1!W54</f>
        <v>37542.614046618553</v>
      </c>
      <c r="M80" s="12">
        <f t="shared" si="12"/>
        <v>31.497667509921801</v>
      </c>
      <c r="N80" s="11"/>
      <c r="O80" s="12"/>
    </row>
    <row r="81" spans="1:15" x14ac:dyDescent="0.2">
      <c r="A81" s="21"/>
      <c r="B81" s="11"/>
      <c r="C81" s="12"/>
      <c r="D81" s="11"/>
      <c r="E81" s="12"/>
      <c r="F81" s="11"/>
      <c r="G81" s="12"/>
      <c r="H81" s="11"/>
      <c r="I81" s="12"/>
      <c r="J81" s="11"/>
      <c r="K81" s="12"/>
      <c r="L81" s="11"/>
      <c r="M81" s="12"/>
      <c r="N81" s="11"/>
      <c r="O81" s="12"/>
    </row>
    <row r="82" spans="1:15" x14ac:dyDescent="0.2">
      <c r="A82" s="10" t="s">
        <v>36</v>
      </c>
      <c r="B82" s="10"/>
      <c r="C82" s="6"/>
      <c r="D82" s="10"/>
      <c r="E82" s="6"/>
      <c r="F82" s="10"/>
      <c r="G82" s="6"/>
      <c r="H82" s="10"/>
      <c r="I82" s="6"/>
      <c r="J82" s="10"/>
      <c r="K82" s="6"/>
      <c r="L82" s="10"/>
      <c r="M82" s="6"/>
      <c r="N82" s="10"/>
      <c r="O82" s="6"/>
    </row>
    <row r="83" spans="1:15" x14ac:dyDescent="0.2">
      <c r="A83" s="14" t="s">
        <v>7</v>
      </c>
      <c r="B83" s="4">
        <f>[1]Sheet1!O55</f>
        <v>225208.52389099266</v>
      </c>
      <c r="C83" s="40">
        <f>[1]Sheet1!P55</f>
        <v>100</v>
      </c>
      <c r="D83" s="4">
        <f t="shared" si="0"/>
        <v>109764.97465343861</v>
      </c>
      <c r="E83" s="40">
        <f>+D83/B83*100</f>
        <v>48.73926295372727</v>
      </c>
      <c r="F83" s="4">
        <f>[1]Sheet1!Q55</f>
        <v>23650.327114072374</v>
      </c>
      <c r="G83" s="40">
        <f t="shared" ref="G83:I85" si="13">+F83/$D83*100</f>
        <v>21.54633314383176</v>
      </c>
      <c r="H83" s="4">
        <f>[1]Sheet1!S55</f>
        <v>86114.647539366226</v>
      </c>
      <c r="I83" s="40">
        <f t="shared" si="13"/>
        <v>78.45366685616824</v>
      </c>
      <c r="J83" s="4">
        <f>[1]Sheet1!U55</f>
        <v>66312.438733212519</v>
      </c>
      <c r="K83" s="40">
        <f t="shared" ref="K83:M91" si="14">+J83/$B83*100</f>
        <v>29.444906252886604</v>
      </c>
      <c r="L83" s="4">
        <f>[1]Sheet1!W55</f>
        <v>49131.110504343866</v>
      </c>
      <c r="M83" s="40">
        <f t="shared" si="14"/>
        <v>21.815830793387164</v>
      </c>
      <c r="N83" s="42"/>
      <c r="O83" s="43"/>
    </row>
    <row r="84" spans="1:15" x14ac:dyDescent="0.2">
      <c r="A84" s="21" t="s">
        <v>98</v>
      </c>
      <c r="B84" s="77">
        <f>[1]Sheet1!O56</f>
        <v>106000.05890352892</v>
      </c>
      <c r="C84" s="62">
        <f>[1]Sheet1!P56</f>
        <v>47.067516394200055</v>
      </c>
      <c r="D84" s="77">
        <f t="shared" si="0"/>
        <v>61070.677578642499</v>
      </c>
      <c r="E84" s="62">
        <f>+D84/B84*100</f>
        <v>57.613814756672134</v>
      </c>
      <c r="F84" s="77">
        <f>[1]Sheet1!Q56</f>
        <v>12293.17794583708</v>
      </c>
      <c r="G84" s="62">
        <f t="shared" si="13"/>
        <v>20.129427792915504</v>
      </c>
      <c r="H84" s="77">
        <f>[1]Sheet1!S56</f>
        <v>48777.499632805419</v>
      </c>
      <c r="I84" s="62">
        <f t="shared" si="13"/>
        <v>79.870572207084507</v>
      </c>
      <c r="J84" s="77">
        <f>[1]Sheet1!U56</f>
        <v>29848.917685746605</v>
      </c>
      <c r="K84" s="62">
        <f t="shared" si="14"/>
        <v>28.159340659340788</v>
      </c>
      <c r="L84" s="77">
        <f>[1]Sheet1!W56</f>
        <v>15080.463639140251</v>
      </c>
      <c r="M84" s="62">
        <f t="shared" si="14"/>
        <v>14.226844583987489</v>
      </c>
      <c r="N84" s="11"/>
      <c r="O84" s="12"/>
    </row>
    <row r="85" spans="1:15" x14ac:dyDescent="0.2">
      <c r="A85" s="21" t="s">
        <v>99</v>
      </c>
      <c r="B85" s="77">
        <f>[1]Sheet1!O57</f>
        <v>119208.4649874655</v>
      </c>
      <c r="C85" s="62">
        <f>[1]Sheet1!P57</f>
        <v>52.932483605800726</v>
      </c>
      <c r="D85" s="77">
        <f t="shared" si="0"/>
        <v>48694.297074796334</v>
      </c>
      <c r="E85" s="62">
        <f>+D85/B85*100</f>
        <v>40.848019542837356</v>
      </c>
      <c r="F85" s="77">
        <f>[1]Sheet1!Q57</f>
        <v>11357.149168235272</v>
      </c>
      <c r="G85" s="62">
        <f t="shared" si="13"/>
        <v>23.323366082870546</v>
      </c>
      <c r="H85" s="77">
        <f>[1]Sheet1!S57</f>
        <v>37337.147906561062</v>
      </c>
      <c r="I85" s="62">
        <f t="shared" si="13"/>
        <v>76.67663391712945</v>
      </c>
      <c r="J85" s="77">
        <f>[1]Sheet1!U57</f>
        <v>36463.521047466027</v>
      </c>
      <c r="K85" s="62">
        <f t="shared" si="14"/>
        <v>30.588030012214389</v>
      </c>
      <c r="L85" s="77">
        <f>[1]Sheet1!W57</f>
        <v>34050.646865203613</v>
      </c>
      <c r="M85" s="62">
        <f t="shared" si="14"/>
        <v>28.563950444948656</v>
      </c>
      <c r="N85" s="11"/>
      <c r="O85" s="12"/>
    </row>
    <row r="86" spans="1:15" x14ac:dyDescent="0.2">
      <c r="A86" s="9"/>
      <c r="B86" s="134"/>
      <c r="C86" s="62"/>
      <c r="D86" s="134"/>
      <c r="E86" s="62"/>
      <c r="F86" s="134"/>
      <c r="G86" s="62"/>
      <c r="H86" s="134"/>
      <c r="I86" s="62"/>
      <c r="J86" s="134"/>
      <c r="K86" s="62"/>
      <c r="L86" s="134"/>
      <c r="M86" s="62"/>
      <c r="N86" s="9"/>
      <c r="O86" s="62"/>
    </row>
    <row r="87" spans="1:15" x14ac:dyDescent="0.2">
      <c r="A87" s="14" t="s">
        <v>8</v>
      </c>
      <c r="B87" s="4"/>
      <c r="C87" s="40"/>
      <c r="D87" s="4"/>
      <c r="E87" s="40"/>
      <c r="F87" s="4"/>
      <c r="G87" s="62"/>
      <c r="H87" s="4"/>
      <c r="I87" s="62"/>
      <c r="J87" s="4"/>
      <c r="K87" s="62"/>
      <c r="L87" s="4"/>
      <c r="M87" s="62"/>
      <c r="N87" s="42"/>
      <c r="O87" s="43"/>
    </row>
    <row r="88" spans="1:15" x14ac:dyDescent="0.2">
      <c r="A88" s="21" t="s">
        <v>75</v>
      </c>
      <c r="B88" s="77">
        <f>[1]Sheet1!O63</f>
        <v>36817.131919004496</v>
      </c>
      <c r="C88" s="62">
        <f>[1]Sheet1!P63</f>
        <v>16.348018841784619</v>
      </c>
      <c r="D88" s="77">
        <f t="shared" si="0"/>
        <v>2787.2856933031617</v>
      </c>
      <c r="E88" s="62">
        <f>+D88/B88*100</f>
        <v>7.5706214689265448</v>
      </c>
      <c r="F88" s="77">
        <f>[1]Sheet1!Q63</f>
        <v>1331.2409281447935</v>
      </c>
      <c r="G88" s="62">
        <f t="shared" ref="G88:I91" si="15">+F88/$D88*100</f>
        <v>47.761194029850742</v>
      </c>
      <c r="H88" s="77">
        <f>[1]Sheet1!S63</f>
        <v>1456.0447651583681</v>
      </c>
      <c r="I88" s="62">
        <f t="shared" si="15"/>
        <v>52.238805970149258</v>
      </c>
      <c r="J88" s="77">
        <f>[1]Sheet1!U63</f>
        <v>31284.161811402722</v>
      </c>
      <c r="K88" s="62">
        <f t="shared" si="14"/>
        <v>84.971751412429469</v>
      </c>
      <c r="L88" s="77">
        <f>[1]Sheet1!W63</f>
        <v>2745.684414298637</v>
      </c>
      <c r="M88" s="62">
        <f t="shared" si="14"/>
        <v>7.4576271186440586</v>
      </c>
      <c r="N88" s="11"/>
      <c r="O88" s="12"/>
    </row>
    <row r="89" spans="1:15" x14ac:dyDescent="0.2">
      <c r="A89" s="21" t="s">
        <v>76</v>
      </c>
      <c r="B89" s="77">
        <f>[1]Sheet1!O64</f>
        <v>54892.88764647051</v>
      </c>
      <c r="C89" s="62">
        <f>[1]Sheet1!P64</f>
        <v>24.374249561282252</v>
      </c>
      <c r="D89" s="77">
        <f t="shared" si="0"/>
        <v>16453.305846289564</v>
      </c>
      <c r="E89" s="62">
        <f>+D89/B89*100</f>
        <v>29.973474801061002</v>
      </c>
      <c r="F89" s="77">
        <f>[1]Sheet1!Q64</f>
        <v>4326.5330164705792</v>
      </c>
      <c r="G89" s="62">
        <f t="shared" si="15"/>
        <v>26.295828065739563</v>
      </c>
      <c r="H89" s="77">
        <f>[1]Sheet1!S64</f>
        <v>12126.772829818987</v>
      </c>
      <c r="I89" s="62">
        <f t="shared" si="15"/>
        <v>73.704171934260458</v>
      </c>
      <c r="J89" s="77">
        <f>[1]Sheet1!U64</f>
        <v>25709.590424796377</v>
      </c>
      <c r="K89" s="62">
        <f t="shared" si="14"/>
        <v>46.835922697991727</v>
      </c>
      <c r="L89" s="77">
        <f>[1]Sheet1!W64</f>
        <v>12729.991375384601</v>
      </c>
      <c r="M89" s="62">
        <f t="shared" si="14"/>
        <v>23.190602500947335</v>
      </c>
      <c r="N89" s="11"/>
      <c r="O89" s="12"/>
    </row>
    <row r="90" spans="1:15" x14ac:dyDescent="0.2">
      <c r="A90" s="21" t="s">
        <v>77</v>
      </c>
      <c r="B90" s="77">
        <f>[1]Sheet1!O65</f>
        <v>60696.266067601784</v>
      </c>
      <c r="C90" s="62">
        <f>[1]Sheet1!P65</f>
        <v>26.951140666851714</v>
      </c>
      <c r="D90" s="77">
        <f t="shared" si="0"/>
        <v>39978.829123348398</v>
      </c>
      <c r="E90" s="62">
        <f>+D90/B90*100</f>
        <v>65.867032213845107</v>
      </c>
      <c r="F90" s="77">
        <f>[1]Sheet1!Q65</f>
        <v>9485.0916130316582</v>
      </c>
      <c r="G90" s="62">
        <f t="shared" si="15"/>
        <v>23.725286160249713</v>
      </c>
      <c r="H90" s="77">
        <f>[1]Sheet1!S65</f>
        <v>30493.73751031674</v>
      </c>
      <c r="I90" s="62">
        <f t="shared" si="15"/>
        <v>76.274713839750291</v>
      </c>
      <c r="J90" s="77">
        <f>[1]Sheet1!U65</f>
        <v>6697.8059197284938</v>
      </c>
      <c r="K90" s="62">
        <f t="shared" si="14"/>
        <v>11.034955448937611</v>
      </c>
      <c r="L90" s="77">
        <f>[1]Sheet1!W65</f>
        <v>14019.631024524868</v>
      </c>
      <c r="M90" s="62">
        <f t="shared" si="14"/>
        <v>23.098012337217249</v>
      </c>
      <c r="N90" s="11"/>
      <c r="O90" s="12"/>
    </row>
    <row r="91" spans="1:15" x14ac:dyDescent="0.2">
      <c r="A91" s="21" t="s">
        <v>78</v>
      </c>
      <c r="B91" s="77">
        <f>[1]Sheet1!O66</f>
        <v>72802.238257918361</v>
      </c>
      <c r="C91" s="62">
        <f>[1]Sheet1!P66</f>
        <v>32.326590930082524</v>
      </c>
      <c r="D91" s="77">
        <f t="shared" si="0"/>
        <v>50545.55399049769</v>
      </c>
      <c r="E91" s="62">
        <f>+D91/B91*100</f>
        <v>69.428571428571544</v>
      </c>
      <c r="F91" s="77">
        <f>[1]Sheet1!Q66</f>
        <v>8507.4615564253236</v>
      </c>
      <c r="G91" s="62">
        <f t="shared" si="15"/>
        <v>16.831275720164594</v>
      </c>
      <c r="H91" s="77">
        <f>[1]Sheet1!S66</f>
        <v>42038.092434072365</v>
      </c>
      <c r="I91" s="62">
        <f t="shared" si="15"/>
        <v>83.168724279835402</v>
      </c>
      <c r="J91" s="77">
        <f>[1]Sheet1!U66</f>
        <v>2620.8805772850628</v>
      </c>
      <c r="K91" s="62">
        <f t="shared" si="14"/>
        <v>3.6000000000000023</v>
      </c>
      <c r="L91" s="77">
        <f>[1]Sheet1!W66</f>
        <v>19635.803690135726</v>
      </c>
      <c r="M91" s="62">
        <f t="shared" si="14"/>
        <v>26.971428571428614</v>
      </c>
      <c r="N91" s="11"/>
      <c r="O91" s="12"/>
    </row>
    <row r="92" spans="1:15" x14ac:dyDescent="0.2">
      <c r="A92" s="21"/>
      <c r="B92" s="134"/>
      <c r="C92" s="135"/>
      <c r="D92" s="134"/>
      <c r="E92" s="135"/>
      <c r="F92" s="134"/>
      <c r="G92" s="135"/>
      <c r="H92" s="134"/>
      <c r="I92" s="135"/>
      <c r="J92" s="134"/>
      <c r="K92" s="135"/>
      <c r="L92" s="134"/>
      <c r="M92" s="135"/>
      <c r="N92" s="9"/>
      <c r="O92" s="8"/>
    </row>
    <row r="93" spans="1:15" x14ac:dyDescent="0.2">
      <c r="A93" s="10" t="s">
        <v>37</v>
      </c>
      <c r="B93" s="4"/>
      <c r="C93" s="40"/>
      <c r="D93" s="4"/>
      <c r="E93" s="40"/>
      <c r="F93" s="4"/>
      <c r="G93" s="40"/>
      <c r="H93" s="4"/>
      <c r="I93" s="40"/>
      <c r="J93" s="4"/>
      <c r="K93" s="40"/>
      <c r="L93" s="4"/>
      <c r="M93" s="40"/>
      <c r="N93" s="10"/>
      <c r="O93" s="6"/>
    </row>
    <row r="94" spans="1:15" x14ac:dyDescent="0.2">
      <c r="A94" s="14" t="s">
        <v>7</v>
      </c>
      <c r="B94" s="4">
        <f>[1]Sheet1!O67</f>
        <v>1259070.434510747</v>
      </c>
      <c r="C94" s="40">
        <f>[1]Sheet1!P67</f>
        <v>100</v>
      </c>
      <c r="D94" s="4">
        <f t="shared" ref="D94:D102" si="16">+F94+H94</f>
        <v>582632.92554404645</v>
      </c>
      <c r="E94" s="40">
        <f>+D94/B94*100</f>
        <v>46.274847663343593</v>
      </c>
      <c r="F94" s="4">
        <f>[1]Sheet1!Q67</f>
        <v>82043.63791511087</v>
      </c>
      <c r="G94" s="40">
        <f t="shared" ref="G94:I96" si="17">+F94/$D94*100</f>
        <v>14.081531324118149</v>
      </c>
      <c r="H94" s="4">
        <f>[1]Sheet1!S67</f>
        <v>500589.28762893553</v>
      </c>
      <c r="I94" s="40">
        <f t="shared" si="17"/>
        <v>85.91846867588184</v>
      </c>
      <c r="J94" s="4">
        <f>[1]Sheet1!U67</f>
        <v>363951.33656247309</v>
      </c>
      <c r="K94" s="40">
        <f t="shared" ref="K94:M102" si="18">+J94/$B94*100</f>
        <v>28.906352384002908</v>
      </c>
      <c r="L94" s="4">
        <f>[1]Sheet1!W67</f>
        <v>312486.17240425263</v>
      </c>
      <c r="M94" s="40">
        <f t="shared" si="18"/>
        <v>24.8187999526555</v>
      </c>
      <c r="N94" s="42"/>
      <c r="O94" s="43"/>
    </row>
    <row r="95" spans="1:15" x14ac:dyDescent="0.2">
      <c r="A95" s="21" t="s">
        <v>98</v>
      </c>
      <c r="B95" s="77">
        <f>[1]Sheet1!O68</f>
        <v>570296.57594852627</v>
      </c>
      <c r="C95" s="62">
        <f>[1]Sheet1!P68</f>
        <v>45.295049452108984</v>
      </c>
      <c r="D95" s="77">
        <f t="shared" si="16"/>
        <v>331272.48502355552</v>
      </c>
      <c r="E95" s="62">
        <f>+D95/B95*100</f>
        <v>58.087756264813251</v>
      </c>
      <c r="F95" s="77">
        <f>[1]Sheet1!Q68</f>
        <v>35483.099628013457</v>
      </c>
      <c r="G95" s="62">
        <f t="shared" si="17"/>
        <v>10.711152067305072</v>
      </c>
      <c r="H95" s="77">
        <f>[1]Sheet1!S68</f>
        <v>295789.38539554208</v>
      </c>
      <c r="I95" s="62">
        <f t="shared" si="17"/>
        <v>89.288847932694921</v>
      </c>
      <c r="J95" s="77">
        <f>[1]Sheet1!U68</f>
        <v>166037.88083325815</v>
      </c>
      <c r="K95" s="62">
        <f t="shared" si="18"/>
        <v>29.114304352450539</v>
      </c>
      <c r="L95" s="77">
        <f>[1]Sheet1!W68</f>
        <v>72986.210091711313</v>
      </c>
      <c r="M95" s="62">
        <f t="shared" si="18"/>
        <v>12.79793938273599</v>
      </c>
      <c r="N95" s="11"/>
      <c r="O95" s="12"/>
    </row>
    <row r="96" spans="1:15" x14ac:dyDescent="0.2">
      <c r="A96" s="21" t="s">
        <v>99</v>
      </c>
      <c r="B96" s="77">
        <f>[1]Sheet1!O69</f>
        <v>688773.85856224305</v>
      </c>
      <c r="C96" s="62">
        <f>[1]Sheet1!P69</f>
        <v>54.704950547892793</v>
      </c>
      <c r="D96" s="77">
        <f t="shared" si="16"/>
        <v>251360.44052048921</v>
      </c>
      <c r="E96" s="62">
        <f>+D96/B96*100</f>
        <v>36.493899615351658</v>
      </c>
      <c r="F96" s="77">
        <f>[1]Sheet1!Q69</f>
        <v>46560.538287097384</v>
      </c>
      <c r="G96" s="62">
        <f t="shared" si="17"/>
        <v>18.523415295853638</v>
      </c>
      <c r="H96" s="77">
        <f>[1]Sheet1!S69</f>
        <v>204799.90223339183</v>
      </c>
      <c r="I96" s="62">
        <f t="shared" si="17"/>
        <v>81.476584704146362</v>
      </c>
      <c r="J96" s="77">
        <f>[1]Sheet1!U69</f>
        <v>197913.45572921421</v>
      </c>
      <c r="K96" s="62">
        <f t="shared" si="18"/>
        <v>28.734170623481813</v>
      </c>
      <c r="L96" s="77">
        <f>[1]Sheet1!W69</f>
        <v>239499.96231254074</v>
      </c>
      <c r="M96" s="62">
        <f t="shared" si="18"/>
        <v>34.771929761166689</v>
      </c>
      <c r="N96" s="11"/>
      <c r="O96" s="12"/>
    </row>
    <row r="97" spans="1:15" x14ac:dyDescent="0.2">
      <c r="A97" s="9"/>
      <c r="B97" s="134"/>
      <c r="C97" s="135"/>
      <c r="D97" s="134"/>
      <c r="E97" s="135"/>
      <c r="F97" s="134"/>
      <c r="G97" s="135"/>
      <c r="H97" s="134"/>
      <c r="I97" s="135"/>
      <c r="J97" s="134"/>
      <c r="K97" s="135"/>
      <c r="L97" s="134"/>
      <c r="M97" s="135"/>
      <c r="N97" s="9"/>
      <c r="O97" s="8"/>
    </row>
    <row r="98" spans="1:15" x14ac:dyDescent="0.2">
      <c r="A98" s="14" t="s">
        <v>8</v>
      </c>
      <c r="B98" s="4"/>
      <c r="C98" s="40"/>
      <c r="D98" s="4"/>
      <c r="E98" s="40"/>
      <c r="F98" s="4"/>
      <c r="G98" s="62"/>
      <c r="H98" s="4"/>
      <c r="I98" s="62"/>
      <c r="J98" s="4"/>
      <c r="K98" s="62"/>
      <c r="L98" s="4"/>
      <c r="M98" s="62"/>
      <c r="N98" s="42"/>
      <c r="O98" s="43"/>
    </row>
    <row r="99" spans="1:15" x14ac:dyDescent="0.2">
      <c r="A99" s="21" t="s">
        <v>75</v>
      </c>
      <c r="B99" s="77">
        <f>[1]Sheet1!O75</f>
        <v>197230.72950576511</v>
      </c>
      <c r="C99" s="62">
        <f>[1]Sheet1!P75</f>
        <v>15.664789204775948</v>
      </c>
      <c r="D99" s="77">
        <f t="shared" si="16"/>
        <v>23107.499075206473</v>
      </c>
      <c r="E99" s="62">
        <f>+D99/B99*100</f>
        <v>11.71597302971545</v>
      </c>
      <c r="F99" s="77">
        <f>[1]Sheet1!Q75</f>
        <v>11892.906483472856</v>
      </c>
      <c r="G99" s="62">
        <f t="shared" ref="G99:I102" si="19">+F99/$D99*100</f>
        <v>51.467735408171123</v>
      </c>
      <c r="H99" s="77">
        <f>[1]Sheet1!S75</f>
        <v>11214.592591733617</v>
      </c>
      <c r="I99" s="62">
        <f t="shared" si="19"/>
        <v>48.532264591828877</v>
      </c>
      <c r="J99" s="77">
        <f>[1]Sheet1!U75</f>
        <v>156885.78395817301</v>
      </c>
      <c r="K99" s="62">
        <f t="shared" si="18"/>
        <v>79.544290259083184</v>
      </c>
      <c r="L99" s="77">
        <f>[1]Sheet1!W75</f>
        <v>17237.446472385906</v>
      </c>
      <c r="M99" s="62">
        <f t="shared" si="18"/>
        <v>8.7397367112015125</v>
      </c>
      <c r="N99" s="11"/>
      <c r="O99" s="12"/>
    </row>
    <row r="100" spans="1:15" x14ac:dyDescent="0.2">
      <c r="A100" s="21" t="s">
        <v>76</v>
      </c>
      <c r="B100" s="11">
        <f>[1]Sheet1!O76</f>
        <v>331450.22456793051</v>
      </c>
      <c r="C100" s="12">
        <f>[1]Sheet1!P76</f>
        <v>26.324994653434647</v>
      </c>
      <c r="D100" s="11">
        <f t="shared" si="16"/>
        <v>106713.30425175071</v>
      </c>
      <c r="E100" s="12">
        <f>+D100/B100*100</f>
        <v>32.195876286057512</v>
      </c>
      <c r="F100" s="11">
        <f>[1]Sheet1!Q76</f>
        <v>32437.605038888258</v>
      </c>
      <c r="G100" s="12">
        <f t="shared" si="19"/>
        <v>30.396964339482622</v>
      </c>
      <c r="H100" s="11">
        <f>[1]Sheet1!S76</f>
        <v>74275.699212862455</v>
      </c>
      <c r="I100" s="12">
        <f t="shared" si="19"/>
        <v>69.603035660517378</v>
      </c>
      <c r="J100" s="11">
        <f>[1]Sheet1!U76</f>
        <v>149796.25750452344</v>
      </c>
      <c r="K100" s="12">
        <f t="shared" si="18"/>
        <v>45.194193999956937</v>
      </c>
      <c r="L100" s="11">
        <f>[1]Sheet1!W76</f>
        <v>74940.66281165558</v>
      </c>
      <c r="M100" s="12">
        <f t="shared" si="18"/>
        <v>22.609929713985316</v>
      </c>
      <c r="N100" s="11"/>
      <c r="O100" s="12"/>
    </row>
    <row r="101" spans="1:15" x14ac:dyDescent="0.2">
      <c r="A101" s="21" t="s">
        <v>77</v>
      </c>
      <c r="B101" s="11">
        <f>[1]Sheet1!O77</f>
        <v>373949.03684079333</v>
      </c>
      <c r="C101" s="12">
        <f>[1]Sheet1!P77</f>
        <v>29.700406473773128</v>
      </c>
      <c r="D101" s="11">
        <f t="shared" si="16"/>
        <v>219656.48405183619</v>
      </c>
      <c r="E101" s="12">
        <f>+D101/B101*100</f>
        <v>58.739684398586554</v>
      </c>
      <c r="F101" s="11">
        <f>[1]Sheet1!Q77</f>
        <v>22050.466028137136</v>
      </c>
      <c r="G101" s="12">
        <f t="shared" si="19"/>
        <v>10.038613757895488</v>
      </c>
      <c r="H101" s="11">
        <f>[1]Sheet1!S77</f>
        <v>197606.01802369906</v>
      </c>
      <c r="I101" s="12">
        <f t="shared" si="19"/>
        <v>89.96138624210451</v>
      </c>
      <c r="J101" s="11">
        <f>[1]Sheet1!U77</f>
        <v>42882.773563368108</v>
      </c>
      <c r="K101" s="12">
        <f t="shared" si="18"/>
        <v>11.467544862704166</v>
      </c>
      <c r="L101" s="11">
        <f>[1]Sheet1!W77</f>
        <v>111409.77922558811</v>
      </c>
      <c r="M101" s="12">
        <f t="shared" si="18"/>
        <v>29.792770738709024</v>
      </c>
      <c r="N101" s="11"/>
      <c r="O101" s="12"/>
    </row>
    <row r="102" spans="1:15" x14ac:dyDescent="0.2">
      <c r="A102" s="21" t="s">
        <v>78</v>
      </c>
      <c r="B102" s="11">
        <f>[1]Sheet1!O78</f>
        <v>356440.44359628257</v>
      </c>
      <c r="C102" s="12">
        <f>[1]Sheet1!P78</f>
        <v>28.309809668018225</v>
      </c>
      <c r="D102" s="11">
        <f t="shared" si="16"/>
        <v>233155.63816525126</v>
      </c>
      <c r="E102" s="12">
        <f>+D102/B102*100</f>
        <v>65.412228705823253</v>
      </c>
      <c r="F102" s="11">
        <f>[1]Sheet1!Q78</f>
        <v>15662.660364612633</v>
      </c>
      <c r="G102" s="12">
        <f t="shared" si="19"/>
        <v>6.7176845852261025</v>
      </c>
      <c r="H102" s="11">
        <f>[1]Sheet1!S78</f>
        <v>217492.97780063862</v>
      </c>
      <c r="I102" s="12">
        <f t="shared" si="19"/>
        <v>93.28231541477389</v>
      </c>
      <c r="J102" s="11">
        <f>[1]Sheet1!U78</f>
        <v>14386.521536407678</v>
      </c>
      <c r="K102" s="12">
        <f t="shared" si="18"/>
        <v>4.0361641881195665</v>
      </c>
      <c r="L102" s="11">
        <f>[1]Sheet1!W78</f>
        <v>108898.28389462265</v>
      </c>
      <c r="M102" s="12">
        <f t="shared" si="18"/>
        <v>30.551607106056917</v>
      </c>
      <c r="N102" s="11"/>
      <c r="O102" s="12"/>
    </row>
    <row r="103" spans="1:15" x14ac:dyDescent="0.2">
      <c r="A103" s="85"/>
      <c r="B103" s="85"/>
      <c r="C103" s="86"/>
      <c r="D103" s="85"/>
      <c r="E103" s="86"/>
      <c r="F103" s="85"/>
      <c r="G103" s="86"/>
      <c r="H103" s="85"/>
      <c r="I103" s="86"/>
      <c r="J103" s="85"/>
      <c r="K103" s="86"/>
      <c r="L103" s="85"/>
      <c r="M103" s="86"/>
    </row>
    <row r="104" spans="1:15" x14ac:dyDescent="0.2">
      <c r="A104" s="58" t="str">
        <f>A40</f>
        <v>Fuente: Instituto Nacional de Estadística (INE). Encuesta Permanente de Hogares de Propósitos Múltiples, 2022.</v>
      </c>
      <c r="B104" s="9"/>
      <c r="C104" s="25"/>
      <c r="D104" s="9"/>
      <c r="E104" s="25"/>
      <c r="F104" s="9"/>
      <c r="G104" s="25"/>
      <c r="H104" s="9"/>
      <c r="I104" s="25"/>
      <c r="J104" s="9"/>
      <c r="K104" s="25"/>
      <c r="L104" s="9"/>
      <c r="M104" s="25"/>
    </row>
    <row r="105" spans="1:15" x14ac:dyDescent="0.2">
      <c r="A105" s="58" t="s">
        <v>81</v>
      </c>
      <c r="B105" s="9"/>
      <c r="C105" s="25"/>
      <c r="D105" s="9"/>
      <c r="E105" s="25"/>
      <c r="F105" s="9"/>
      <c r="G105" s="25"/>
      <c r="H105" s="9"/>
      <c r="I105" s="25"/>
      <c r="J105" s="9"/>
      <c r="K105" s="25"/>
      <c r="L105" s="9"/>
      <c r="M105" s="25"/>
    </row>
    <row r="106" spans="1:15" x14ac:dyDescent="0.2">
      <c r="A106" s="58" t="s">
        <v>82</v>
      </c>
      <c r="B106" s="9"/>
      <c r="C106" s="25"/>
      <c r="D106" s="9"/>
      <c r="E106" s="25"/>
      <c r="F106" s="9"/>
      <c r="G106" s="25"/>
      <c r="H106" s="9"/>
      <c r="I106" s="25"/>
      <c r="J106" s="9"/>
      <c r="K106" s="25"/>
      <c r="L106" s="9"/>
      <c r="M106" s="25"/>
    </row>
    <row r="107" spans="1:15" x14ac:dyDescent="0.2">
      <c r="A107" s="58"/>
      <c r="B107" s="9"/>
      <c r="C107" s="25"/>
      <c r="D107" s="9"/>
      <c r="E107" s="25"/>
      <c r="F107" s="9"/>
      <c r="G107" s="25"/>
      <c r="H107" s="9"/>
      <c r="I107" s="25"/>
      <c r="J107" s="9"/>
      <c r="K107" s="25"/>
      <c r="L107" s="9"/>
      <c r="M107" s="25"/>
    </row>
    <row r="108" spans="1:15" x14ac:dyDescent="0.2">
      <c r="A108" s="4"/>
      <c r="B108" s="9"/>
      <c r="C108" s="25"/>
      <c r="D108" s="9"/>
      <c r="E108" s="25"/>
      <c r="F108" s="10"/>
      <c r="G108" s="25"/>
      <c r="H108" s="9"/>
      <c r="I108" s="25"/>
      <c r="J108" s="9"/>
      <c r="K108" s="25"/>
      <c r="L108" s="9"/>
      <c r="M108" s="25"/>
    </row>
    <row r="109" spans="1:15" x14ac:dyDescent="0.2">
      <c r="A109" s="4"/>
      <c r="B109" s="9"/>
      <c r="C109" s="25"/>
      <c r="D109" s="9"/>
      <c r="E109" s="25"/>
      <c r="F109" s="10"/>
      <c r="G109" s="25"/>
      <c r="H109" s="9"/>
      <c r="I109" s="25"/>
      <c r="J109" s="9"/>
      <c r="K109" s="25"/>
      <c r="L109" s="9"/>
      <c r="M109" s="25"/>
    </row>
    <row r="110" spans="1:15" x14ac:dyDescent="0.2">
      <c r="A110" s="4"/>
      <c r="B110" s="9"/>
      <c r="C110" s="25"/>
      <c r="D110" s="9"/>
      <c r="E110" s="25"/>
      <c r="F110" s="10"/>
      <c r="G110" s="25"/>
      <c r="H110" s="9"/>
      <c r="I110" s="25"/>
      <c r="J110" s="9"/>
      <c r="K110" s="25"/>
      <c r="L110" s="9"/>
      <c r="M110" s="25"/>
    </row>
    <row r="111" spans="1:15" x14ac:dyDescent="0.2">
      <c r="A111" s="4"/>
      <c r="B111" s="9"/>
      <c r="C111" s="25"/>
      <c r="D111" s="9"/>
      <c r="E111" s="25"/>
      <c r="F111" s="10"/>
      <c r="G111" s="25"/>
      <c r="H111" s="9"/>
      <c r="I111" s="25"/>
      <c r="J111" s="9"/>
      <c r="K111" s="25"/>
      <c r="L111" s="9"/>
      <c r="M111" s="25"/>
    </row>
    <row r="112" spans="1:15" x14ac:dyDescent="0.2">
      <c r="A112" s="4"/>
      <c r="B112" s="9"/>
      <c r="C112" s="25"/>
      <c r="D112" s="9"/>
      <c r="E112" s="25"/>
      <c r="F112" s="10"/>
      <c r="G112" s="25"/>
      <c r="H112" s="9"/>
      <c r="I112" s="25"/>
      <c r="J112" s="9"/>
      <c r="K112" s="25"/>
      <c r="L112" s="9"/>
      <c r="M112" s="25"/>
    </row>
    <row r="113" spans="1:13" x14ac:dyDescent="0.2">
      <c r="A113" s="4"/>
      <c r="B113" s="9"/>
      <c r="C113" s="25"/>
      <c r="D113" s="9"/>
      <c r="E113" s="25"/>
      <c r="F113" s="10"/>
      <c r="G113" s="25"/>
      <c r="H113" s="9"/>
      <c r="I113" s="25"/>
      <c r="J113" s="9"/>
      <c r="K113" s="25"/>
      <c r="L113" s="9"/>
      <c r="M113" s="25"/>
    </row>
    <row r="114" spans="1:13" x14ac:dyDescent="0.2">
      <c r="A114" s="4"/>
      <c r="B114" s="9"/>
      <c r="C114" s="25"/>
      <c r="D114" s="9"/>
      <c r="E114" s="25"/>
      <c r="F114" s="10"/>
      <c r="G114" s="25"/>
      <c r="H114" s="9"/>
      <c r="I114" s="25"/>
      <c r="J114" s="9"/>
      <c r="K114" s="25"/>
      <c r="L114" s="9"/>
      <c r="M114" s="25"/>
    </row>
    <row r="115" spans="1:13" x14ac:dyDescent="0.2">
      <c r="A115" s="4"/>
      <c r="B115" s="9"/>
      <c r="C115" s="25"/>
      <c r="D115" s="9"/>
      <c r="E115" s="25"/>
      <c r="F115" s="10"/>
      <c r="G115" s="25"/>
      <c r="H115" s="9"/>
      <c r="I115" s="25"/>
      <c r="J115" s="9"/>
      <c r="K115" s="25"/>
      <c r="L115" s="9"/>
      <c r="M115" s="25"/>
    </row>
    <row r="116" spans="1:13" x14ac:dyDescent="0.2">
      <c r="A116" s="4"/>
      <c r="B116" s="9"/>
      <c r="C116" s="25"/>
      <c r="D116" s="9"/>
      <c r="E116" s="25"/>
      <c r="F116" s="10"/>
      <c r="G116" s="25"/>
      <c r="H116" s="9"/>
      <c r="I116" s="25"/>
      <c r="J116" s="9"/>
      <c r="K116" s="25"/>
      <c r="L116" s="9"/>
      <c r="M116" s="25"/>
    </row>
    <row r="117" spans="1:13" x14ac:dyDescent="0.2">
      <c r="A117" s="4"/>
      <c r="B117" s="9"/>
      <c r="C117" s="25"/>
      <c r="D117" s="9"/>
      <c r="E117" s="25"/>
      <c r="F117" s="10"/>
      <c r="G117" s="25"/>
      <c r="H117" s="9"/>
      <c r="I117" s="25"/>
      <c r="J117" s="9"/>
      <c r="K117" s="25"/>
      <c r="L117" s="9"/>
      <c r="M117" s="25"/>
    </row>
    <row r="118" spans="1:13" x14ac:dyDescent="0.2">
      <c r="A118" s="4"/>
      <c r="B118" s="9"/>
      <c r="C118" s="25"/>
      <c r="D118" s="9"/>
      <c r="E118" s="25"/>
      <c r="F118" s="10"/>
      <c r="G118" s="25"/>
      <c r="H118" s="9"/>
      <c r="I118" s="25"/>
      <c r="J118" s="9"/>
      <c r="K118" s="25"/>
      <c r="L118" s="9"/>
      <c r="M118" s="25"/>
    </row>
    <row r="119" spans="1:13" x14ac:dyDescent="0.2">
      <c r="A119" s="4"/>
      <c r="B119" s="9"/>
      <c r="C119" s="25"/>
      <c r="D119" s="9"/>
      <c r="E119" s="25"/>
      <c r="F119" s="9"/>
    </row>
    <row r="120" spans="1:13" x14ac:dyDescent="0.2">
      <c r="A120" s="9"/>
      <c r="B120" s="9"/>
      <c r="C120" s="25"/>
      <c r="D120" s="9"/>
      <c r="E120" s="25"/>
      <c r="F120" s="9"/>
    </row>
    <row r="121" spans="1:13" x14ac:dyDescent="0.2">
      <c r="A121" s="9"/>
      <c r="B121" s="9"/>
      <c r="C121" s="25"/>
      <c r="D121" s="9"/>
      <c r="E121" s="25"/>
      <c r="F121" s="9"/>
    </row>
    <row r="122" spans="1:13" x14ac:dyDescent="0.2">
      <c r="A122" s="9"/>
      <c r="B122" s="9"/>
      <c r="C122" s="25"/>
      <c r="D122" s="9"/>
      <c r="E122" s="25"/>
      <c r="F122" s="9"/>
    </row>
    <row r="123" spans="1:13" x14ac:dyDescent="0.2">
      <c r="A123" s="9"/>
      <c r="B123" s="9"/>
      <c r="C123" s="25"/>
      <c r="D123" s="9"/>
      <c r="E123" s="25"/>
      <c r="F123" s="9"/>
    </row>
    <row r="124" spans="1:13" x14ac:dyDescent="0.2">
      <c r="A124" s="9"/>
      <c r="B124" s="9"/>
      <c r="C124" s="25"/>
      <c r="D124" s="9"/>
      <c r="E124" s="25"/>
      <c r="F124" s="9"/>
    </row>
    <row r="125" spans="1:13" x14ac:dyDescent="0.2">
      <c r="A125" s="9"/>
      <c r="B125" s="9"/>
      <c r="C125" s="25"/>
      <c r="D125" s="9"/>
      <c r="E125" s="25"/>
      <c r="F125" s="9"/>
    </row>
    <row r="126" spans="1:13" x14ac:dyDescent="0.2">
      <c r="A126" s="9"/>
      <c r="B126" s="9"/>
      <c r="C126" s="25"/>
      <c r="D126" s="9"/>
      <c r="E126" s="25"/>
      <c r="F126" s="9"/>
    </row>
    <row r="127" spans="1:13" x14ac:dyDescent="0.2">
      <c r="A127" s="9"/>
      <c r="B127" s="9"/>
      <c r="C127" s="25"/>
      <c r="D127" s="9"/>
      <c r="E127" s="25"/>
      <c r="F127" s="9"/>
    </row>
    <row r="128" spans="1:13" x14ac:dyDescent="0.2">
      <c r="A128" s="9"/>
      <c r="B128" s="9"/>
      <c r="C128" s="25"/>
      <c r="D128" s="9"/>
      <c r="E128" s="25"/>
      <c r="F128" s="9"/>
    </row>
    <row r="129" spans="1:6" x14ac:dyDescent="0.2">
      <c r="A129" s="9"/>
      <c r="B129" s="9"/>
      <c r="C129" s="25"/>
      <c r="D129" s="9"/>
      <c r="E129" s="25"/>
      <c r="F129" s="9"/>
    </row>
    <row r="130" spans="1:6" x14ac:dyDescent="0.2">
      <c r="A130" s="9"/>
      <c r="B130" s="9"/>
      <c r="C130" s="25"/>
      <c r="D130" s="9"/>
      <c r="E130" s="25"/>
      <c r="F130" s="9"/>
    </row>
    <row r="131" spans="1:6" x14ac:dyDescent="0.2">
      <c r="A131" s="9"/>
      <c r="B131" s="9"/>
      <c r="C131" s="25"/>
      <c r="D131" s="9"/>
      <c r="E131" s="25"/>
      <c r="F131" s="9"/>
    </row>
    <row r="132" spans="1:6" x14ac:dyDescent="0.2">
      <c r="A132" s="9"/>
      <c r="B132" s="9"/>
      <c r="C132" s="25"/>
      <c r="D132" s="9"/>
      <c r="E132" s="25"/>
      <c r="F132" s="10"/>
    </row>
    <row r="133" spans="1:6" x14ac:dyDescent="0.2">
      <c r="A133" s="9"/>
      <c r="B133" s="9"/>
      <c r="C133" s="25"/>
      <c r="D133" s="9"/>
      <c r="E133" s="25"/>
      <c r="F133" s="9"/>
    </row>
    <row r="134" spans="1:6" x14ac:dyDescent="0.2">
      <c r="A134" s="9"/>
      <c r="B134" s="9"/>
      <c r="C134" s="25"/>
      <c r="D134" s="9"/>
      <c r="E134" s="25"/>
      <c r="F134" s="9"/>
    </row>
    <row r="135" spans="1:6" x14ac:dyDescent="0.2">
      <c r="A135" s="9"/>
      <c r="B135" s="9"/>
      <c r="C135" s="25"/>
      <c r="D135" s="9"/>
      <c r="E135" s="25"/>
      <c r="F135" s="9"/>
    </row>
    <row r="136" spans="1:6" x14ac:dyDescent="0.2">
      <c r="A136" s="9"/>
      <c r="B136" s="9"/>
      <c r="C136" s="25"/>
      <c r="D136" s="9"/>
      <c r="E136" s="25"/>
      <c r="F136" s="9"/>
    </row>
    <row r="137" spans="1:6" x14ac:dyDescent="0.2">
      <c r="A137" s="9"/>
      <c r="B137" s="9"/>
      <c r="C137" s="25"/>
      <c r="D137" s="9"/>
      <c r="E137" s="25"/>
      <c r="F137" s="9"/>
    </row>
    <row r="138" spans="1:6" x14ac:dyDescent="0.2">
      <c r="A138" s="9"/>
      <c r="B138" s="9"/>
      <c r="C138" s="25"/>
      <c r="D138" s="9"/>
      <c r="E138" s="25"/>
      <c r="F138" s="9"/>
    </row>
    <row r="139" spans="1:6" x14ac:dyDescent="0.2">
      <c r="A139" s="9"/>
      <c r="B139" s="9"/>
      <c r="C139" s="25"/>
      <c r="D139" s="9"/>
      <c r="E139" s="25"/>
      <c r="F139" s="9"/>
    </row>
    <row r="140" spans="1:6" x14ac:dyDescent="0.2">
      <c r="A140" s="9"/>
      <c r="B140" s="9"/>
      <c r="C140" s="25"/>
      <c r="D140" s="9"/>
      <c r="E140" s="25"/>
      <c r="F140" s="9"/>
    </row>
    <row r="141" spans="1:6" x14ac:dyDescent="0.2">
      <c r="A141" s="9"/>
      <c r="B141" s="9"/>
      <c r="C141" s="25"/>
      <c r="D141" s="9"/>
      <c r="E141" s="25"/>
      <c r="F141" s="9"/>
    </row>
    <row r="142" spans="1:6" x14ac:dyDescent="0.2">
      <c r="A142" s="9"/>
      <c r="B142" s="9"/>
      <c r="C142" s="25"/>
      <c r="D142" s="9"/>
      <c r="E142" s="25"/>
      <c r="F142" s="9"/>
    </row>
    <row r="143" spans="1:6" x14ac:dyDescent="0.2">
      <c r="A143" s="9"/>
      <c r="B143" s="9"/>
      <c r="C143" s="25"/>
      <c r="D143" s="9"/>
      <c r="E143" s="25"/>
      <c r="F143" s="9"/>
    </row>
    <row r="144" spans="1:6" x14ac:dyDescent="0.2">
      <c r="A144" s="9"/>
      <c r="B144" s="9"/>
      <c r="C144" s="25"/>
      <c r="D144" s="9"/>
      <c r="E144" s="25"/>
      <c r="F144" s="9"/>
    </row>
    <row r="145" spans="1:6" x14ac:dyDescent="0.2">
      <c r="A145" s="9"/>
      <c r="B145" s="9"/>
      <c r="C145" s="25"/>
      <c r="D145" s="9"/>
      <c r="E145" s="25"/>
      <c r="F145" s="9"/>
    </row>
    <row r="146" spans="1:6" x14ac:dyDescent="0.2">
      <c r="A146" s="9"/>
      <c r="B146" s="9"/>
      <c r="C146" s="25"/>
      <c r="D146" s="9"/>
      <c r="E146" s="25"/>
      <c r="F146" s="9"/>
    </row>
    <row r="147" spans="1:6" x14ac:dyDescent="0.2">
      <c r="A147" s="9"/>
      <c r="B147" s="9"/>
      <c r="C147" s="25"/>
      <c r="D147" s="9"/>
      <c r="E147" s="25"/>
      <c r="F147" s="9"/>
    </row>
    <row r="148" spans="1:6" x14ac:dyDescent="0.2">
      <c r="A148" s="9"/>
      <c r="B148" s="9"/>
      <c r="C148" s="25"/>
      <c r="D148" s="9"/>
      <c r="E148" s="25"/>
      <c r="F148" s="9"/>
    </row>
    <row r="149" spans="1:6" x14ac:dyDescent="0.2">
      <c r="A149" s="9"/>
      <c r="B149" s="9"/>
      <c r="C149" s="25"/>
      <c r="D149" s="9"/>
      <c r="E149" s="25"/>
      <c r="F149" s="9"/>
    </row>
    <row r="150" spans="1:6" x14ac:dyDescent="0.2">
      <c r="A150" s="9"/>
      <c r="B150" s="9"/>
      <c r="C150" s="25"/>
      <c r="D150" s="9"/>
      <c r="E150" s="25"/>
      <c r="F150" s="9"/>
    </row>
    <row r="151" spans="1:6" x14ac:dyDescent="0.2">
      <c r="A151" s="9"/>
      <c r="B151" s="9"/>
      <c r="C151" s="25"/>
      <c r="D151" s="9"/>
      <c r="E151" s="25"/>
      <c r="F151" s="9"/>
    </row>
    <row r="152" spans="1:6" x14ac:dyDescent="0.2">
      <c r="A152" s="9"/>
      <c r="B152" s="9"/>
      <c r="C152" s="25"/>
      <c r="D152" s="9"/>
      <c r="E152" s="25"/>
      <c r="F152" s="9"/>
    </row>
    <row r="153" spans="1:6" x14ac:dyDescent="0.2">
      <c r="A153" s="9"/>
      <c r="B153" s="9"/>
      <c r="C153" s="25"/>
      <c r="D153" s="9"/>
      <c r="E153" s="25"/>
      <c r="F153" s="9"/>
    </row>
    <row r="154" spans="1:6" x14ac:dyDescent="0.2">
      <c r="A154" s="9"/>
      <c r="B154" s="9"/>
      <c r="C154" s="25"/>
      <c r="D154" s="9"/>
      <c r="E154" s="25"/>
      <c r="F154" s="9"/>
    </row>
    <row r="155" spans="1:6" x14ac:dyDescent="0.2">
      <c r="A155" s="9"/>
      <c r="B155" s="9"/>
      <c r="C155" s="25"/>
      <c r="D155" s="9"/>
      <c r="E155" s="25"/>
      <c r="F155" s="9"/>
    </row>
    <row r="156" spans="1:6" x14ac:dyDescent="0.2">
      <c r="A156" s="9"/>
      <c r="B156" s="9"/>
      <c r="C156" s="25"/>
      <c r="D156" s="9"/>
      <c r="E156" s="25"/>
      <c r="F156" s="9"/>
    </row>
    <row r="157" spans="1:6" x14ac:dyDescent="0.2">
      <c r="A157" s="9"/>
      <c r="B157" s="9"/>
      <c r="C157" s="25"/>
      <c r="D157" s="9"/>
      <c r="E157" s="25"/>
      <c r="F157" s="9"/>
    </row>
    <row r="158" spans="1:6" x14ac:dyDescent="0.2">
      <c r="A158" s="9"/>
      <c r="B158" s="9"/>
      <c r="C158" s="25"/>
      <c r="D158" s="9"/>
      <c r="E158" s="25"/>
      <c r="F158" s="9"/>
    </row>
    <row r="159" spans="1:6" x14ac:dyDescent="0.2">
      <c r="A159" s="9"/>
      <c r="B159" s="9"/>
      <c r="C159" s="25"/>
      <c r="D159" s="9"/>
      <c r="E159" s="25"/>
      <c r="F159" s="9"/>
    </row>
    <row r="160" spans="1:6" x14ac:dyDescent="0.2">
      <c r="A160" s="9"/>
      <c r="B160" s="9"/>
      <c r="C160" s="25"/>
      <c r="D160" s="9"/>
      <c r="E160" s="25"/>
      <c r="F160" s="9"/>
    </row>
    <row r="161" spans="1:6" x14ac:dyDescent="0.2">
      <c r="A161" s="9"/>
      <c r="B161" s="9"/>
      <c r="C161" s="25"/>
      <c r="D161" s="9"/>
      <c r="E161" s="25"/>
      <c r="F161" s="9"/>
    </row>
    <row r="162" spans="1:6" x14ac:dyDescent="0.2">
      <c r="A162" s="9"/>
      <c r="B162" s="9"/>
      <c r="C162" s="25"/>
      <c r="D162" s="9"/>
      <c r="E162" s="25"/>
      <c r="F162" s="9"/>
    </row>
    <row r="163" spans="1:6" x14ac:dyDescent="0.2">
      <c r="A163" s="9"/>
      <c r="B163" s="9"/>
      <c r="C163" s="25"/>
      <c r="D163" s="9"/>
      <c r="E163" s="25"/>
      <c r="F163" s="9"/>
    </row>
    <row r="164" spans="1:6" x14ac:dyDescent="0.2">
      <c r="A164" s="9"/>
      <c r="B164" s="9"/>
      <c r="C164" s="25"/>
      <c r="D164" s="9"/>
      <c r="E164" s="25"/>
      <c r="F164" s="9"/>
    </row>
    <row r="165" spans="1:6" x14ac:dyDescent="0.2">
      <c r="A165" s="9"/>
      <c r="B165" s="9"/>
      <c r="C165" s="25"/>
      <c r="D165" s="9"/>
      <c r="E165" s="25"/>
      <c r="F165" s="9"/>
    </row>
    <row r="166" spans="1:6" x14ac:dyDescent="0.2">
      <c r="A166" s="9"/>
      <c r="B166" s="9"/>
      <c r="C166" s="25"/>
      <c r="D166" s="9"/>
      <c r="E166" s="25"/>
      <c r="F166" s="9"/>
    </row>
    <row r="167" spans="1:6" x14ac:dyDescent="0.2">
      <c r="A167" s="9"/>
      <c r="B167" s="9"/>
      <c r="C167" s="25"/>
      <c r="D167" s="9"/>
      <c r="E167" s="25"/>
      <c r="F167" s="9"/>
    </row>
    <row r="168" spans="1:6" x14ac:dyDescent="0.2">
      <c r="A168" s="9"/>
      <c r="B168" s="9"/>
      <c r="C168" s="25"/>
      <c r="D168" s="9"/>
      <c r="E168" s="25"/>
      <c r="F168" s="9"/>
    </row>
    <row r="169" spans="1:6" x14ac:dyDescent="0.2">
      <c r="A169" s="9"/>
      <c r="B169" s="9"/>
      <c r="C169" s="25"/>
      <c r="D169" s="9"/>
      <c r="E169" s="25"/>
      <c r="F169" s="9"/>
    </row>
    <row r="170" spans="1:6" x14ac:dyDescent="0.2">
      <c r="A170" s="9"/>
      <c r="B170" s="9"/>
      <c r="C170" s="25"/>
      <c r="D170" s="9"/>
      <c r="E170" s="25"/>
      <c r="F170" s="9"/>
    </row>
    <row r="171" spans="1:6" x14ac:dyDescent="0.2">
      <c r="A171" s="9"/>
      <c r="B171" s="9"/>
      <c r="C171" s="25"/>
      <c r="D171" s="9"/>
      <c r="E171" s="25"/>
      <c r="F171" s="9"/>
    </row>
    <row r="172" spans="1:6" x14ac:dyDescent="0.2">
      <c r="A172" s="9"/>
      <c r="B172" s="9"/>
      <c r="C172" s="25"/>
      <c r="D172" s="9"/>
      <c r="E172" s="25"/>
      <c r="F172" s="9"/>
    </row>
    <row r="173" spans="1:6" x14ac:dyDescent="0.2">
      <c r="A173" s="9"/>
      <c r="B173" s="9"/>
      <c r="C173" s="25"/>
      <c r="D173" s="9"/>
      <c r="E173" s="25"/>
      <c r="F173" s="9"/>
    </row>
    <row r="174" spans="1:6" x14ac:dyDescent="0.2">
      <c r="A174" s="9"/>
      <c r="B174" s="9"/>
      <c r="C174" s="25"/>
      <c r="D174" s="9"/>
      <c r="E174" s="25"/>
      <c r="F174" s="9"/>
    </row>
    <row r="175" spans="1:6" x14ac:dyDescent="0.2">
      <c r="A175" s="9"/>
      <c r="B175" s="9"/>
      <c r="C175" s="25"/>
      <c r="D175" s="9"/>
      <c r="E175" s="25"/>
      <c r="F175" s="9"/>
    </row>
    <row r="176" spans="1:6" x14ac:dyDescent="0.2">
      <c r="A176" s="9"/>
      <c r="B176" s="9"/>
      <c r="C176" s="25"/>
      <c r="D176" s="9"/>
      <c r="E176" s="25"/>
      <c r="F176" s="9"/>
    </row>
    <row r="177" spans="1:6" x14ac:dyDescent="0.2">
      <c r="A177" s="9"/>
      <c r="B177" s="9"/>
      <c r="C177" s="25"/>
      <c r="D177" s="9"/>
      <c r="E177" s="25"/>
      <c r="F177" s="9"/>
    </row>
    <row r="178" spans="1:6" x14ac:dyDescent="0.2">
      <c r="A178" s="9"/>
      <c r="B178" s="9"/>
      <c r="C178" s="25"/>
      <c r="D178" s="9"/>
      <c r="E178" s="25"/>
      <c r="F178" s="9"/>
    </row>
    <row r="179" spans="1:6" x14ac:dyDescent="0.2">
      <c r="A179" s="9"/>
      <c r="B179" s="9"/>
      <c r="C179" s="25"/>
      <c r="D179" s="9"/>
      <c r="E179" s="25"/>
      <c r="F179" s="9"/>
    </row>
    <row r="180" spans="1:6" x14ac:dyDescent="0.2">
      <c r="A180" s="9"/>
      <c r="B180" s="9"/>
      <c r="C180" s="25"/>
      <c r="D180" s="9"/>
      <c r="E180" s="25"/>
      <c r="F180" s="9"/>
    </row>
    <row r="181" spans="1:6" x14ac:dyDescent="0.2">
      <c r="A181" s="9"/>
      <c r="B181" s="9"/>
      <c r="C181" s="25"/>
      <c r="D181" s="9"/>
      <c r="E181" s="25"/>
      <c r="F181" s="9"/>
    </row>
    <row r="182" spans="1:6" x14ac:dyDescent="0.2">
      <c r="A182" s="9"/>
      <c r="B182" s="9"/>
      <c r="C182" s="25"/>
      <c r="D182" s="9"/>
      <c r="E182" s="25"/>
      <c r="F182" s="9"/>
    </row>
    <row r="183" spans="1:6" x14ac:dyDescent="0.2">
      <c r="A183" s="9"/>
      <c r="B183" s="9"/>
      <c r="C183" s="25"/>
      <c r="D183" s="9"/>
      <c r="E183" s="25"/>
      <c r="F183" s="9"/>
    </row>
    <row r="184" spans="1:6" x14ac:dyDescent="0.2">
      <c r="A184" s="9"/>
      <c r="B184" s="9"/>
      <c r="C184" s="25"/>
      <c r="D184" s="9"/>
      <c r="E184" s="25"/>
      <c r="F184" s="9"/>
    </row>
    <row r="185" spans="1:6" x14ac:dyDescent="0.2">
      <c r="A185" s="9"/>
      <c r="B185" s="9"/>
      <c r="C185" s="25"/>
      <c r="D185" s="9"/>
      <c r="E185" s="25"/>
      <c r="F185" s="9"/>
    </row>
    <row r="186" spans="1:6" x14ac:dyDescent="0.2">
      <c r="A186" s="9"/>
      <c r="B186" s="9"/>
      <c r="C186" s="25"/>
      <c r="D186" s="9"/>
      <c r="E186" s="25"/>
      <c r="F186" s="9"/>
    </row>
    <row r="187" spans="1:6" x14ac:dyDescent="0.2">
      <c r="A187" s="9"/>
      <c r="B187" s="9"/>
      <c r="C187" s="25"/>
      <c r="D187" s="9"/>
      <c r="E187" s="25"/>
      <c r="F187" s="9"/>
    </row>
    <row r="188" spans="1:6" x14ac:dyDescent="0.2">
      <c r="A188" s="9"/>
      <c r="B188" s="9"/>
      <c r="C188" s="25"/>
      <c r="D188" s="9"/>
      <c r="E188" s="25"/>
      <c r="F188" s="9"/>
    </row>
    <row r="189" spans="1:6" x14ac:dyDescent="0.2">
      <c r="A189" s="9"/>
      <c r="B189" s="9"/>
      <c r="C189" s="25"/>
      <c r="D189" s="9"/>
      <c r="E189" s="25"/>
      <c r="F189" s="9"/>
    </row>
    <row r="190" spans="1:6" x14ac:dyDescent="0.2">
      <c r="A190" s="9"/>
      <c r="B190" s="9"/>
      <c r="C190" s="25"/>
      <c r="D190" s="9"/>
      <c r="E190" s="25"/>
      <c r="F190" s="9"/>
    </row>
    <row r="191" spans="1:6" x14ac:dyDescent="0.2">
      <c r="A191" s="9"/>
      <c r="B191" s="9"/>
      <c r="C191" s="25"/>
      <c r="D191" s="9"/>
      <c r="E191" s="25"/>
      <c r="F191" s="9"/>
    </row>
    <row r="192" spans="1:6" x14ac:dyDescent="0.2">
      <c r="A192" s="9"/>
      <c r="B192" s="9"/>
      <c r="C192" s="25"/>
      <c r="D192" s="9"/>
      <c r="E192" s="25"/>
      <c r="F192" s="9"/>
    </row>
    <row r="193" spans="1:6" x14ac:dyDescent="0.2">
      <c r="A193" s="9"/>
      <c r="B193" s="9"/>
      <c r="C193" s="25"/>
      <c r="D193" s="9"/>
      <c r="E193" s="25"/>
      <c r="F193" s="9"/>
    </row>
    <row r="194" spans="1:6" x14ac:dyDescent="0.2">
      <c r="A194" s="9"/>
      <c r="B194" s="9"/>
      <c r="C194" s="25"/>
      <c r="D194" s="9"/>
      <c r="E194" s="25"/>
      <c r="F194" s="9"/>
    </row>
    <row r="195" spans="1:6" x14ac:dyDescent="0.2">
      <c r="A195" s="9"/>
      <c r="B195" s="9"/>
      <c r="C195" s="25"/>
      <c r="D195" s="9"/>
      <c r="E195" s="25"/>
      <c r="F195" s="9"/>
    </row>
    <row r="196" spans="1:6" x14ac:dyDescent="0.2">
      <c r="A196" s="9"/>
      <c r="B196" s="9"/>
      <c r="C196" s="25"/>
      <c r="D196" s="9"/>
      <c r="E196" s="25"/>
      <c r="F196" s="9"/>
    </row>
    <row r="197" spans="1:6" x14ac:dyDescent="0.2">
      <c r="A197" s="9"/>
      <c r="B197" s="9"/>
      <c r="C197" s="25"/>
      <c r="D197" s="9"/>
      <c r="E197" s="25"/>
      <c r="F197" s="9"/>
    </row>
    <row r="198" spans="1:6" x14ac:dyDescent="0.2">
      <c r="A198" s="9"/>
      <c r="B198" s="9"/>
      <c r="C198" s="25"/>
      <c r="D198" s="9"/>
      <c r="E198" s="25"/>
      <c r="F198" s="9"/>
    </row>
    <row r="199" spans="1:6" x14ac:dyDescent="0.2">
      <c r="A199" s="9"/>
      <c r="B199" s="9"/>
      <c r="C199" s="25"/>
      <c r="D199" s="9"/>
      <c r="E199" s="25"/>
      <c r="F199" s="9"/>
    </row>
    <row r="200" spans="1:6" x14ac:dyDescent="0.2">
      <c r="A200" s="9"/>
      <c r="B200" s="9"/>
      <c r="C200" s="25"/>
      <c r="D200" s="9"/>
      <c r="E200" s="25"/>
      <c r="F200" s="9"/>
    </row>
    <row r="201" spans="1:6" x14ac:dyDescent="0.2">
      <c r="A201" s="9"/>
      <c r="B201" s="9"/>
      <c r="C201" s="25"/>
      <c r="D201" s="9"/>
      <c r="E201" s="25"/>
      <c r="F201" s="9"/>
    </row>
    <row r="202" spans="1:6" x14ac:dyDescent="0.2">
      <c r="A202" s="9"/>
      <c r="B202" s="9"/>
      <c r="C202" s="25"/>
      <c r="D202" s="9"/>
      <c r="E202" s="25"/>
      <c r="F202" s="9"/>
    </row>
    <row r="203" spans="1:6" x14ac:dyDescent="0.2">
      <c r="A203" s="9"/>
      <c r="B203" s="9"/>
      <c r="C203" s="25"/>
      <c r="D203" s="9"/>
      <c r="E203" s="25"/>
      <c r="F203" s="9"/>
    </row>
    <row r="204" spans="1:6" x14ac:dyDescent="0.2">
      <c r="A204" s="9"/>
      <c r="B204" s="9"/>
      <c r="C204" s="25"/>
      <c r="D204" s="9"/>
      <c r="E204" s="25"/>
      <c r="F204" s="9"/>
    </row>
    <row r="205" spans="1:6" x14ac:dyDescent="0.2">
      <c r="A205" s="9"/>
      <c r="B205" s="9"/>
      <c r="C205" s="25"/>
      <c r="D205" s="9"/>
      <c r="E205" s="25"/>
      <c r="F205" s="9"/>
    </row>
    <row r="206" spans="1:6" x14ac:dyDescent="0.2">
      <c r="A206" s="9"/>
      <c r="B206" s="9"/>
      <c r="C206" s="25"/>
      <c r="D206" s="9"/>
      <c r="E206" s="25"/>
      <c r="F206" s="9"/>
    </row>
    <row r="207" spans="1:6" x14ac:dyDescent="0.2">
      <c r="A207" s="9"/>
      <c r="B207" s="9"/>
      <c r="C207" s="25"/>
      <c r="D207" s="9"/>
      <c r="E207" s="25"/>
      <c r="F207" s="9"/>
    </row>
    <row r="208" spans="1:6" x14ac:dyDescent="0.2">
      <c r="A208" s="9"/>
      <c r="B208" s="9"/>
      <c r="C208" s="25"/>
      <c r="D208" s="9"/>
      <c r="E208" s="25"/>
      <c r="F208" s="9"/>
    </row>
    <row r="209" spans="1:6" x14ac:dyDescent="0.2">
      <c r="A209" s="9"/>
      <c r="B209" s="9"/>
      <c r="C209" s="25"/>
      <c r="D209" s="9"/>
      <c r="E209" s="25"/>
      <c r="F209" s="9"/>
    </row>
    <row r="210" spans="1:6" x14ac:dyDescent="0.2">
      <c r="A210" s="9"/>
      <c r="B210" s="9"/>
      <c r="C210" s="25"/>
      <c r="D210" s="9"/>
      <c r="E210" s="25"/>
      <c r="F210" s="9"/>
    </row>
    <row r="211" spans="1:6" x14ac:dyDescent="0.2">
      <c r="A211" s="9"/>
      <c r="B211" s="9"/>
      <c r="C211" s="25"/>
      <c r="D211" s="9"/>
      <c r="E211" s="25"/>
      <c r="F211" s="9"/>
    </row>
    <row r="212" spans="1:6" x14ac:dyDescent="0.2">
      <c r="A212" s="9"/>
      <c r="B212" s="9"/>
      <c r="C212" s="25"/>
      <c r="D212" s="9"/>
      <c r="E212" s="25"/>
      <c r="F212" s="9"/>
    </row>
    <row r="213" spans="1:6" x14ac:dyDescent="0.2">
      <c r="A213" s="9"/>
      <c r="B213" s="9"/>
      <c r="C213" s="25"/>
      <c r="D213" s="9"/>
      <c r="E213" s="25"/>
      <c r="F213" s="9"/>
    </row>
    <row r="214" spans="1:6" x14ac:dyDescent="0.2">
      <c r="A214" s="9"/>
      <c r="B214" s="9"/>
      <c r="C214" s="25"/>
      <c r="D214" s="9"/>
      <c r="E214" s="25"/>
      <c r="F214" s="9"/>
    </row>
    <row r="215" spans="1:6" x14ac:dyDescent="0.2">
      <c r="A215" s="9"/>
      <c r="B215" s="9"/>
      <c r="C215" s="25"/>
      <c r="D215" s="9"/>
      <c r="E215" s="25"/>
      <c r="F215" s="9"/>
    </row>
    <row r="216" spans="1:6" x14ac:dyDescent="0.2">
      <c r="A216" s="9"/>
      <c r="B216" s="9"/>
      <c r="C216" s="25"/>
      <c r="D216" s="9"/>
      <c r="E216" s="25"/>
      <c r="F216" s="9"/>
    </row>
    <row r="217" spans="1:6" x14ac:dyDescent="0.2">
      <c r="A217" s="9"/>
      <c r="B217" s="9"/>
      <c r="C217" s="25"/>
      <c r="D217" s="9"/>
      <c r="E217" s="25"/>
      <c r="F217" s="9"/>
    </row>
    <row r="218" spans="1:6" x14ac:dyDescent="0.2">
      <c r="A218" s="9"/>
      <c r="B218" s="9"/>
      <c r="C218" s="25"/>
      <c r="D218" s="9"/>
      <c r="E218" s="25"/>
      <c r="F218" s="9"/>
    </row>
    <row r="219" spans="1:6" x14ac:dyDescent="0.2">
      <c r="A219" s="9"/>
      <c r="B219" s="9"/>
      <c r="C219" s="25"/>
      <c r="D219" s="9"/>
      <c r="E219" s="25"/>
      <c r="F219" s="9"/>
    </row>
    <row r="220" spans="1:6" x14ac:dyDescent="0.2">
      <c r="A220" s="9"/>
      <c r="B220" s="9"/>
      <c r="C220" s="25"/>
      <c r="D220" s="9"/>
      <c r="E220" s="25"/>
      <c r="F220" s="9"/>
    </row>
    <row r="221" spans="1:6" x14ac:dyDescent="0.2">
      <c r="A221" s="9"/>
      <c r="B221" s="9"/>
      <c r="C221" s="25"/>
      <c r="D221" s="9"/>
      <c r="E221" s="25"/>
      <c r="F221" s="9"/>
    </row>
    <row r="222" spans="1:6" x14ac:dyDescent="0.2">
      <c r="A222" s="9"/>
      <c r="B222" s="9"/>
      <c r="C222" s="25"/>
      <c r="D222" s="9"/>
      <c r="E222" s="25"/>
      <c r="F222" s="9"/>
    </row>
    <row r="223" spans="1:6" x14ac:dyDescent="0.2">
      <c r="A223" s="9"/>
      <c r="B223" s="9"/>
      <c r="C223" s="25"/>
      <c r="D223" s="9"/>
      <c r="E223" s="25"/>
      <c r="F223" s="9"/>
    </row>
    <row r="224" spans="1:6" x14ac:dyDescent="0.2">
      <c r="A224" s="9"/>
      <c r="B224" s="9"/>
      <c r="C224" s="25"/>
      <c r="D224" s="9"/>
      <c r="E224" s="25"/>
      <c r="F224" s="9"/>
    </row>
    <row r="225" spans="1:6" x14ac:dyDescent="0.2">
      <c r="A225" s="9"/>
      <c r="B225" s="9"/>
      <c r="C225" s="25"/>
      <c r="D225" s="9"/>
      <c r="E225" s="25"/>
      <c r="F225" s="9"/>
    </row>
    <row r="226" spans="1:6" x14ac:dyDescent="0.2">
      <c r="A226" s="9"/>
      <c r="B226" s="9"/>
      <c r="C226" s="25"/>
      <c r="D226" s="9"/>
      <c r="E226" s="25"/>
      <c r="F226" s="9"/>
    </row>
    <row r="227" spans="1:6" x14ac:dyDescent="0.2">
      <c r="A227" s="9"/>
      <c r="B227" s="9"/>
      <c r="C227" s="25"/>
      <c r="D227" s="9"/>
      <c r="E227" s="25"/>
      <c r="F227" s="9"/>
    </row>
    <row r="228" spans="1:6" x14ac:dyDescent="0.2">
      <c r="A228" s="9"/>
      <c r="B228" s="9"/>
      <c r="C228" s="25"/>
      <c r="D228" s="9"/>
      <c r="E228" s="25"/>
      <c r="F228" s="9"/>
    </row>
    <row r="229" spans="1:6" x14ac:dyDescent="0.2">
      <c r="A229" s="9"/>
      <c r="B229" s="9"/>
      <c r="C229" s="25"/>
      <c r="D229" s="9"/>
      <c r="E229" s="25"/>
      <c r="F229" s="9"/>
    </row>
    <row r="230" spans="1:6" x14ac:dyDescent="0.2">
      <c r="A230" s="9"/>
      <c r="B230" s="9"/>
      <c r="C230" s="25"/>
      <c r="D230" s="9"/>
      <c r="E230" s="25"/>
      <c r="F230" s="9"/>
    </row>
    <row r="231" spans="1:6" x14ac:dyDescent="0.2">
      <c r="A231" s="9"/>
      <c r="B231" s="9"/>
      <c r="C231" s="25"/>
      <c r="D231" s="9"/>
      <c r="E231" s="25"/>
      <c r="F231" s="9"/>
    </row>
    <row r="232" spans="1:6" x14ac:dyDescent="0.2">
      <c r="A232" s="9"/>
      <c r="B232" s="9"/>
      <c r="C232" s="25"/>
      <c r="D232" s="9"/>
      <c r="E232" s="25"/>
      <c r="F232" s="9"/>
    </row>
    <row r="233" spans="1:6" x14ac:dyDescent="0.2">
      <c r="A233" s="9"/>
      <c r="B233" s="9"/>
      <c r="C233" s="25"/>
      <c r="D233" s="9"/>
      <c r="E233" s="25"/>
      <c r="F233" s="9"/>
    </row>
    <row r="234" spans="1:6" x14ac:dyDescent="0.2">
      <c r="A234" s="9"/>
      <c r="B234" s="9"/>
      <c r="C234" s="25"/>
      <c r="D234" s="9"/>
      <c r="E234" s="25"/>
      <c r="F234" s="9"/>
    </row>
    <row r="235" spans="1:6" x14ac:dyDescent="0.2">
      <c r="A235" s="9"/>
      <c r="B235" s="9"/>
      <c r="C235" s="25"/>
      <c r="D235" s="9"/>
      <c r="E235" s="25"/>
      <c r="F235" s="9"/>
    </row>
    <row r="236" spans="1:6" x14ac:dyDescent="0.2">
      <c r="A236" s="9"/>
      <c r="B236" s="9"/>
      <c r="C236" s="25"/>
      <c r="D236" s="9"/>
      <c r="E236" s="25"/>
      <c r="F236" s="9"/>
    </row>
    <row r="237" spans="1:6" x14ac:dyDescent="0.2">
      <c r="A237" s="9"/>
      <c r="B237" s="9"/>
      <c r="C237" s="25"/>
      <c r="D237" s="9"/>
      <c r="E237" s="25"/>
      <c r="F237" s="9"/>
    </row>
    <row r="238" spans="1:6" x14ac:dyDescent="0.2">
      <c r="A238" s="9"/>
      <c r="B238" s="9"/>
      <c r="C238" s="25"/>
      <c r="D238" s="9"/>
      <c r="E238" s="25"/>
      <c r="F238" s="9"/>
    </row>
    <row r="239" spans="1:6" x14ac:dyDescent="0.2">
      <c r="A239" s="9"/>
      <c r="B239" s="9"/>
      <c r="C239" s="25"/>
      <c r="D239" s="9"/>
      <c r="E239" s="25"/>
      <c r="F239" s="9"/>
    </row>
    <row r="240" spans="1:6" x14ac:dyDescent="0.2">
      <c r="A240" s="9"/>
      <c r="B240" s="9"/>
      <c r="C240" s="25"/>
      <c r="D240" s="9"/>
      <c r="E240" s="25"/>
      <c r="F240" s="9"/>
    </row>
    <row r="241" spans="1:6" x14ac:dyDescent="0.2">
      <c r="A241" s="9"/>
      <c r="B241" s="9"/>
      <c r="C241" s="25"/>
      <c r="D241" s="9"/>
      <c r="E241" s="25"/>
      <c r="F241" s="9"/>
    </row>
    <row r="242" spans="1:6" x14ac:dyDescent="0.2">
      <c r="A242" s="9"/>
      <c r="B242" s="9"/>
      <c r="C242" s="25"/>
      <c r="D242" s="9"/>
      <c r="E242" s="25"/>
      <c r="F242" s="9"/>
    </row>
    <row r="243" spans="1:6" x14ac:dyDescent="0.2">
      <c r="A243" s="9"/>
      <c r="B243" s="9"/>
      <c r="C243" s="25"/>
      <c r="D243" s="9"/>
      <c r="E243" s="25"/>
      <c r="F243" s="9"/>
    </row>
    <row r="244" spans="1:6" x14ac:dyDescent="0.2">
      <c r="A244" s="9"/>
      <c r="B244" s="9"/>
      <c r="C244" s="25"/>
      <c r="D244" s="9"/>
      <c r="E244" s="25"/>
      <c r="F244" s="9"/>
    </row>
    <row r="245" spans="1:6" x14ac:dyDescent="0.2">
      <c r="A245" s="9"/>
      <c r="B245" s="9"/>
      <c r="C245" s="25"/>
      <c r="D245" s="9"/>
      <c r="E245" s="25"/>
      <c r="F245" s="9"/>
    </row>
    <row r="246" spans="1:6" x14ac:dyDescent="0.2">
      <c r="A246" s="9"/>
      <c r="B246" s="9"/>
      <c r="C246" s="25"/>
      <c r="D246" s="9"/>
      <c r="E246" s="25"/>
      <c r="F246" s="9"/>
    </row>
    <row r="247" spans="1:6" x14ac:dyDescent="0.2">
      <c r="A247" s="9"/>
      <c r="B247" s="9"/>
      <c r="C247" s="25"/>
      <c r="D247" s="9"/>
      <c r="E247" s="25"/>
      <c r="F247" s="9"/>
    </row>
    <row r="248" spans="1:6" x14ac:dyDescent="0.2">
      <c r="A248" s="9"/>
      <c r="B248" s="9"/>
      <c r="C248" s="25"/>
      <c r="D248" s="9"/>
      <c r="E248" s="25"/>
      <c r="F248" s="9"/>
    </row>
    <row r="249" spans="1:6" x14ac:dyDescent="0.2">
      <c r="A249" s="9"/>
      <c r="B249" s="9"/>
      <c r="C249" s="25"/>
      <c r="D249" s="9"/>
      <c r="E249" s="25"/>
      <c r="F249" s="9"/>
    </row>
    <row r="250" spans="1:6" x14ac:dyDescent="0.2">
      <c r="A250" s="9"/>
      <c r="B250" s="9"/>
      <c r="C250" s="25"/>
      <c r="D250" s="9"/>
      <c r="E250" s="25"/>
      <c r="F250" s="9"/>
    </row>
    <row r="251" spans="1:6" x14ac:dyDescent="0.2">
      <c r="A251" s="9"/>
      <c r="B251" s="9"/>
      <c r="C251" s="25"/>
      <c r="D251" s="9"/>
      <c r="E251" s="25"/>
      <c r="F251" s="9"/>
    </row>
    <row r="252" spans="1:6" x14ac:dyDescent="0.2">
      <c r="A252" s="9"/>
      <c r="B252" s="9"/>
      <c r="C252" s="25"/>
      <c r="D252" s="9"/>
      <c r="E252" s="25"/>
      <c r="F252" s="9"/>
    </row>
    <row r="253" spans="1:6" x14ac:dyDescent="0.2">
      <c r="A253" s="9"/>
      <c r="B253" s="9"/>
      <c r="C253" s="25"/>
      <c r="D253" s="9"/>
      <c r="E253" s="25"/>
      <c r="F253" s="9"/>
    </row>
    <row r="254" spans="1:6" x14ac:dyDescent="0.2">
      <c r="A254" s="9"/>
      <c r="B254" s="9"/>
      <c r="C254" s="25"/>
      <c r="D254" s="9"/>
      <c r="E254" s="25"/>
      <c r="F254" s="9"/>
    </row>
    <row r="255" spans="1:6" x14ac:dyDescent="0.2">
      <c r="A255" s="9"/>
      <c r="B255" s="9"/>
      <c r="C255" s="25"/>
      <c r="D255" s="9"/>
      <c r="E255" s="25"/>
      <c r="F255" s="9"/>
    </row>
    <row r="256" spans="1:6" x14ac:dyDescent="0.2">
      <c r="A256" s="9"/>
      <c r="B256" s="9"/>
      <c r="C256" s="25"/>
      <c r="D256" s="9"/>
      <c r="E256" s="25"/>
      <c r="F256" s="9"/>
    </row>
    <row r="257" spans="1:6" x14ac:dyDescent="0.2">
      <c r="A257" s="9"/>
      <c r="B257" s="9"/>
      <c r="C257" s="25"/>
      <c r="D257" s="9"/>
      <c r="E257" s="25"/>
      <c r="F257" s="9"/>
    </row>
    <row r="258" spans="1:6" x14ac:dyDescent="0.2">
      <c r="A258" s="9"/>
      <c r="B258" s="9"/>
      <c r="C258" s="25"/>
      <c r="D258" s="9"/>
      <c r="E258" s="25"/>
      <c r="F258" s="9"/>
    </row>
    <row r="259" spans="1:6" x14ac:dyDescent="0.2">
      <c r="A259" s="9"/>
      <c r="B259" s="9"/>
      <c r="C259" s="25"/>
      <c r="D259" s="9"/>
      <c r="E259" s="25"/>
      <c r="F259" s="9"/>
    </row>
    <row r="260" spans="1:6" x14ac:dyDescent="0.2">
      <c r="A260" s="9"/>
      <c r="B260" s="9"/>
      <c r="C260" s="25"/>
      <c r="D260" s="9"/>
      <c r="E260" s="25"/>
      <c r="F260" s="9"/>
    </row>
    <row r="261" spans="1:6" x14ac:dyDescent="0.2">
      <c r="A261" s="9"/>
      <c r="B261" s="9"/>
      <c r="C261" s="25"/>
      <c r="D261" s="9"/>
      <c r="E261" s="25"/>
      <c r="F261" s="9"/>
    </row>
    <row r="262" spans="1:6" x14ac:dyDescent="0.2">
      <c r="A262" s="9"/>
      <c r="B262" s="9"/>
      <c r="C262" s="25"/>
      <c r="D262" s="9"/>
      <c r="E262" s="25"/>
      <c r="F262" s="9"/>
    </row>
    <row r="263" spans="1:6" x14ac:dyDescent="0.2">
      <c r="A263" s="9"/>
      <c r="B263" s="9"/>
      <c r="C263" s="25"/>
      <c r="D263" s="9"/>
      <c r="E263" s="25"/>
      <c r="F263" s="9"/>
    </row>
    <row r="264" spans="1:6" x14ac:dyDescent="0.2">
      <c r="A264" s="9"/>
      <c r="B264" s="9"/>
      <c r="C264" s="25"/>
      <c r="D264" s="9"/>
      <c r="E264" s="25"/>
      <c r="F264" s="9"/>
    </row>
    <row r="265" spans="1:6" x14ac:dyDescent="0.2">
      <c r="A265" s="9"/>
      <c r="B265" s="9"/>
      <c r="C265" s="25"/>
      <c r="D265" s="9"/>
      <c r="E265" s="25"/>
      <c r="F265" s="9"/>
    </row>
    <row r="266" spans="1:6" x14ac:dyDescent="0.2">
      <c r="A266" s="9"/>
      <c r="B266" s="9"/>
      <c r="C266" s="25"/>
      <c r="D266" s="9"/>
      <c r="E266" s="25"/>
      <c r="F266" s="9"/>
    </row>
    <row r="267" spans="1:6" x14ac:dyDescent="0.2">
      <c r="A267" s="9"/>
      <c r="B267" s="9"/>
      <c r="C267" s="25"/>
      <c r="D267" s="9"/>
      <c r="E267" s="25"/>
      <c r="F267" s="9"/>
    </row>
    <row r="268" spans="1:6" x14ac:dyDescent="0.2">
      <c r="A268" s="9"/>
      <c r="B268" s="9"/>
      <c r="C268" s="25"/>
      <c r="D268" s="9"/>
      <c r="E268" s="25"/>
      <c r="F268" s="9"/>
    </row>
    <row r="269" spans="1:6" x14ac:dyDescent="0.2">
      <c r="A269" s="9"/>
      <c r="B269" s="9"/>
      <c r="C269" s="25"/>
      <c r="D269" s="9"/>
      <c r="E269" s="25"/>
      <c r="F269" s="9"/>
    </row>
    <row r="270" spans="1:6" x14ac:dyDescent="0.2">
      <c r="A270" s="9"/>
      <c r="B270" s="9"/>
      <c r="C270" s="25"/>
      <c r="D270" s="9"/>
      <c r="E270" s="25"/>
      <c r="F270" s="9"/>
    </row>
    <row r="271" spans="1:6" x14ac:dyDescent="0.2">
      <c r="A271" s="9"/>
      <c r="B271" s="9"/>
      <c r="C271" s="25"/>
      <c r="D271" s="9"/>
      <c r="E271" s="25"/>
      <c r="F271" s="9"/>
    </row>
    <row r="272" spans="1:6" x14ac:dyDescent="0.2">
      <c r="A272" s="9"/>
      <c r="B272" s="9"/>
      <c r="C272" s="25"/>
      <c r="D272" s="9"/>
      <c r="E272" s="25"/>
      <c r="F272" s="9"/>
    </row>
    <row r="273" spans="1:6" x14ac:dyDescent="0.2">
      <c r="A273" s="9"/>
      <c r="B273" s="9"/>
      <c r="C273" s="25"/>
      <c r="D273" s="9"/>
      <c r="E273" s="25"/>
      <c r="F273" s="9"/>
    </row>
    <row r="274" spans="1:6" x14ac:dyDescent="0.2">
      <c r="A274" s="9"/>
      <c r="B274" s="9"/>
      <c r="C274" s="25"/>
      <c r="D274" s="9"/>
      <c r="E274" s="25"/>
      <c r="F274" s="9"/>
    </row>
    <row r="275" spans="1:6" x14ac:dyDescent="0.2">
      <c r="A275" s="9"/>
      <c r="B275" s="9"/>
      <c r="C275" s="25"/>
      <c r="D275" s="9"/>
      <c r="E275" s="25"/>
      <c r="F275" s="9"/>
    </row>
    <row r="276" spans="1:6" x14ac:dyDescent="0.2">
      <c r="A276" s="9"/>
      <c r="B276" s="9"/>
      <c r="C276" s="25"/>
      <c r="D276" s="9"/>
      <c r="E276" s="25"/>
      <c r="F276" s="9"/>
    </row>
    <row r="277" spans="1:6" x14ac:dyDescent="0.2">
      <c r="A277" s="9"/>
      <c r="B277" s="9"/>
      <c r="C277" s="25"/>
      <c r="D277" s="9"/>
      <c r="E277" s="25"/>
      <c r="F277" s="9"/>
    </row>
    <row r="278" spans="1:6" x14ac:dyDescent="0.2">
      <c r="A278" s="9"/>
      <c r="B278" s="9"/>
      <c r="C278" s="25"/>
      <c r="D278" s="9"/>
      <c r="E278" s="25"/>
      <c r="F278" s="9"/>
    </row>
    <row r="279" spans="1:6" x14ac:dyDescent="0.2">
      <c r="A279" s="9"/>
      <c r="B279" s="9"/>
      <c r="C279" s="25"/>
      <c r="D279" s="9"/>
      <c r="E279" s="25"/>
      <c r="F279" s="9"/>
    </row>
    <row r="280" spans="1:6" x14ac:dyDescent="0.2">
      <c r="A280" s="9"/>
      <c r="B280" s="9"/>
      <c r="C280" s="25"/>
      <c r="D280" s="9"/>
      <c r="E280" s="25"/>
      <c r="F280" s="9"/>
    </row>
    <row r="281" spans="1:6" x14ac:dyDescent="0.2">
      <c r="A281" s="9"/>
      <c r="B281" s="9"/>
      <c r="C281" s="25"/>
      <c r="D281" s="9"/>
      <c r="E281" s="25"/>
      <c r="F281" s="9"/>
    </row>
    <row r="282" spans="1:6" x14ac:dyDescent="0.2">
      <c r="A282" s="9"/>
      <c r="B282" s="9"/>
      <c r="C282" s="25"/>
      <c r="D282" s="9"/>
      <c r="E282" s="25"/>
      <c r="F282" s="9"/>
    </row>
    <row r="283" spans="1:6" x14ac:dyDescent="0.2">
      <c r="A283" s="9"/>
      <c r="B283" s="9"/>
      <c r="C283" s="25"/>
      <c r="D283" s="9"/>
      <c r="E283" s="25"/>
      <c r="F283" s="9"/>
    </row>
    <row r="284" spans="1:6" x14ac:dyDescent="0.2">
      <c r="A284" s="9"/>
      <c r="B284" s="9"/>
      <c r="C284" s="25"/>
      <c r="D284" s="9"/>
      <c r="E284" s="25"/>
      <c r="F284" s="9"/>
    </row>
    <row r="285" spans="1:6" x14ac:dyDescent="0.2">
      <c r="A285" s="9"/>
      <c r="B285" s="9"/>
      <c r="C285" s="25"/>
      <c r="D285" s="9"/>
      <c r="E285" s="25"/>
      <c r="F285" s="9"/>
    </row>
    <row r="286" spans="1:6" x14ac:dyDescent="0.2">
      <c r="A286" s="9"/>
      <c r="B286" s="9"/>
      <c r="C286" s="25"/>
      <c r="D286" s="9"/>
      <c r="E286" s="25"/>
      <c r="F286" s="9"/>
    </row>
    <row r="287" spans="1:6" x14ac:dyDescent="0.2">
      <c r="A287" s="9"/>
      <c r="B287" s="9"/>
      <c r="C287" s="25"/>
      <c r="D287" s="9"/>
      <c r="E287" s="25"/>
      <c r="F287" s="9"/>
    </row>
    <row r="288" spans="1:6" x14ac:dyDescent="0.2">
      <c r="A288" s="9"/>
      <c r="B288" s="9"/>
      <c r="C288" s="25"/>
      <c r="D288" s="9"/>
      <c r="E288" s="25"/>
      <c r="F288" s="9"/>
    </row>
    <row r="289" spans="1:6" x14ac:dyDescent="0.2">
      <c r="A289" s="9"/>
      <c r="B289" s="9"/>
      <c r="C289" s="25"/>
      <c r="D289" s="9"/>
      <c r="E289" s="25"/>
      <c r="F289" s="9"/>
    </row>
    <row r="290" spans="1:6" x14ac:dyDescent="0.2">
      <c r="A290" s="9"/>
      <c r="B290" s="9"/>
      <c r="C290" s="25"/>
      <c r="D290" s="9"/>
      <c r="E290" s="25"/>
      <c r="F290" s="9"/>
    </row>
    <row r="291" spans="1:6" x14ac:dyDescent="0.2">
      <c r="A291" s="9"/>
      <c r="B291" s="9"/>
      <c r="C291" s="25"/>
      <c r="D291" s="9"/>
      <c r="E291" s="25"/>
      <c r="F291" s="9"/>
    </row>
    <row r="292" spans="1:6" x14ac:dyDescent="0.2">
      <c r="A292" s="9"/>
      <c r="B292" s="9"/>
      <c r="C292" s="25"/>
      <c r="D292" s="9"/>
      <c r="E292" s="25"/>
      <c r="F292" s="9"/>
    </row>
    <row r="293" spans="1:6" x14ac:dyDescent="0.2">
      <c r="A293" s="9"/>
      <c r="B293" s="9"/>
      <c r="C293" s="25"/>
      <c r="D293" s="9"/>
      <c r="E293" s="25"/>
      <c r="F293" s="9"/>
    </row>
    <row r="294" spans="1:6" x14ac:dyDescent="0.2">
      <c r="A294" s="9"/>
      <c r="B294" s="9"/>
      <c r="C294" s="25"/>
      <c r="D294" s="9"/>
      <c r="E294" s="25"/>
      <c r="F294" s="9"/>
    </row>
    <row r="295" spans="1:6" x14ac:dyDescent="0.2">
      <c r="A295" s="9"/>
      <c r="B295" s="9"/>
      <c r="C295" s="25"/>
      <c r="D295" s="9"/>
      <c r="E295" s="25"/>
      <c r="F295" s="9"/>
    </row>
    <row r="296" spans="1:6" x14ac:dyDescent="0.2">
      <c r="A296" s="9"/>
      <c r="B296" s="9"/>
      <c r="C296" s="25"/>
      <c r="D296" s="9"/>
      <c r="E296" s="25"/>
      <c r="F296" s="9"/>
    </row>
    <row r="297" spans="1:6" x14ac:dyDescent="0.2">
      <c r="A297" s="9"/>
      <c r="B297" s="9"/>
      <c r="C297" s="25"/>
      <c r="D297" s="9"/>
      <c r="E297" s="25"/>
      <c r="F297" s="9"/>
    </row>
    <row r="298" spans="1:6" x14ac:dyDescent="0.2">
      <c r="A298" s="9"/>
      <c r="B298" s="9"/>
      <c r="C298" s="25"/>
      <c r="D298" s="9"/>
      <c r="E298" s="25"/>
      <c r="F298" s="9"/>
    </row>
    <row r="299" spans="1:6" x14ac:dyDescent="0.2">
      <c r="A299" s="9"/>
      <c r="B299" s="9"/>
      <c r="C299" s="25"/>
      <c r="D299" s="9"/>
      <c r="E299" s="25"/>
      <c r="F299" s="9"/>
    </row>
    <row r="300" spans="1:6" x14ac:dyDescent="0.2">
      <c r="A300" s="9"/>
      <c r="B300" s="9"/>
      <c r="C300" s="25"/>
      <c r="D300" s="9"/>
      <c r="E300" s="25"/>
      <c r="F300" s="9"/>
    </row>
    <row r="301" spans="1:6" x14ac:dyDescent="0.2">
      <c r="A301" s="9"/>
      <c r="B301" s="9"/>
      <c r="C301" s="25"/>
      <c r="D301" s="9"/>
      <c r="E301" s="25"/>
      <c r="F301" s="9"/>
    </row>
    <row r="302" spans="1:6" x14ac:dyDescent="0.2">
      <c r="A302" s="9"/>
      <c r="B302" s="9"/>
      <c r="C302" s="25"/>
      <c r="D302" s="9"/>
      <c r="E302" s="25"/>
      <c r="F302" s="9"/>
    </row>
    <row r="303" spans="1:6" x14ac:dyDescent="0.2">
      <c r="A303" s="9"/>
      <c r="B303" s="9"/>
      <c r="C303" s="25"/>
      <c r="D303" s="9"/>
      <c r="E303" s="25"/>
      <c r="F303" s="9"/>
    </row>
    <row r="304" spans="1:6" x14ac:dyDescent="0.2">
      <c r="A304" s="9"/>
      <c r="B304" s="9"/>
      <c r="C304" s="25"/>
      <c r="D304" s="9"/>
      <c r="E304" s="25"/>
      <c r="F304" s="9"/>
    </row>
    <row r="305" spans="1:6" x14ac:dyDescent="0.2">
      <c r="A305" s="9"/>
      <c r="B305" s="9"/>
      <c r="C305" s="25"/>
      <c r="D305" s="9"/>
      <c r="E305" s="25"/>
      <c r="F305" s="9"/>
    </row>
    <row r="306" spans="1:6" x14ac:dyDescent="0.2">
      <c r="A306" s="9"/>
      <c r="B306" s="9"/>
      <c r="C306" s="25"/>
      <c r="D306" s="9"/>
      <c r="E306" s="25"/>
      <c r="F306" s="9"/>
    </row>
    <row r="307" spans="1:6" x14ac:dyDescent="0.2">
      <c r="A307" s="9"/>
      <c r="B307" s="9"/>
      <c r="C307" s="25"/>
      <c r="D307" s="9"/>
      <c r="E307" s="25"/>
      <c r="F307" s="9"/>
    </row>
    <row r="308" spans="1:6" x14ac:dyDescent="0.2">
      <c r="A308" s="9"/>
      <c r="B308" s="9"/>
      <c r="C308" s="25"/>
      <c r="D308" s="9"/>
      <c r="E308" s="25"/>
      <c r="F308" s="9"/>
    </row>
    <row r="309" spans="1:6" x14ac:dyDescent="0.2">
      <c r="A309" s="9"/>
      <c r="B309" s="9"/>
      <c r="C309" s="25"/>
      <c r="D309" s="9"/>
      <c r="E309" s="25"/>
      <c r="F309" s="9"/>
    </row>
    <row r="310" spans="1:6" x14ac:dyDescent="0.2">
      <c r="A310" s="9"/>
      <c r="B310" s="9"/>
      <c r="C310" s="25"/>
      <c r="D310" s="9"/>
      <c r="E310" s="25"/>
      <c r="F310" s="9"/>
    </row>
    <row r="311" spans="1:6" x14ac:dyDescent="0.2">
      <c r="A311" s="9"/>
      <c r="B311" s="9"/>
      <c r="C311" s="25"/>
      <c r="D311" s="9"/>
      <c r="E311" s="25"/>
      <c r="F311" s="9"/>
    </row>
    <row r="312" spans="1:6" x14ac:dyDescent="0.2">
      <c r="A312" s="9"/>
      <c r="B312" s="9"/>
      <c r="C312" s="25"/>
      <c r="D312" s="9"/>
      <c r="E312" s="25"/>
      <c r="F312" s="9"/>
    </row>
    <row r="313" spans="1:6" x14ac:dyDescent="0.2">
      <c r="A313" s="9"/>
      <c r="B313" s="9"/>
      <c r="C313" s="25"/>
      <c r="D313" s="9"/>
      <c r="E313" s="25"/>
      <c r="F313" s="9"/>
    </row>
    <row r="314" spans="1:6" x14ac:dyDescent="0.2">
      <c r="A314" s="9"/>
      <c r="B314" s="9"/>
      <c r="C314" s="25"/>
      <c r="D314" s="9"/>
      <c r="E314" s="25"/>
      <c r="F314" s="9"/>
    </row>
    <row r="315" spans="1:6" x14ac:dyDescent="0.2">
      <c r="A315" s="9"/>
      <c r="B315" s="9"/>
      <c r="C315" s="25"/>
      <c r="D315" s="9"/>
      <c r="E315" s="25"/>
      <c r="F315" s="9"/>
    </row>
    <row r="316" spans="1:6" x14ac:dyDescent="0.2">
      <c r="A316" s="9"/>
      <c r="B316" s="9"/>
      <c r="C316" s="25"/>
      <c r="D316" s="9"/>
      <c r="E316" s="25"/>
      <c r="F316" s="9"/>
    </row>
    <row r="317" spans="1:6" x14ac:dyDescent="0.2">
      <c r="A317" s="9"/>
      <c r="B317" s="9"/>
      <c r="C317" s="25"/>
      <c r="D317" s="9"/>
      <c r="E317" s="25"/>
      <c r="F317" s="9"/>
    </row>
    <row r="318" spans="1:6" x14ac:dyDescent="0.2">
      <c r="A318" s="9"/>
      <c r="B318" s="9"/>
      <c r="C318" s="25"/>
      <c r="D318" s="9"/>
      <c r="E318" s="25"/>
      <c r="F318" s="9"/>
    </row>
    <row r="319" spans="1:6" x14ac:dyDescent="0.2">
      <c r="A319" s="9"/>
      <c r="B319" s="9"/>
      <c r="C319" s="25"/>
      <c r="D319" s="9"/>
      <c r="E319" s="25"/>
      <c r="F319" s="9"/>
    </row>
    <row r="320" spans="1:6" x14ac:dyDescent="0.2">
      <c r="A320" s="9"/>
      <c r="B320" s="9"/>
      <c r="C320" s="25"/>
      <c r="D320" s="9"/>
      <c r="E320" s="25"/>
      <c r="F320" s="9"/>
    </row>
    <row r="321" spans="1:6" x14ac:dyDescent="0.2">
      <c r="A321" s="9"/>
      <c r="B321" s="9"/>
      <c r="C321" s="25"/>
      <c r="D321" s="9"/>
      <c r="E321" s="25"/>
      <c r="F321" s="9"/>
    </row>
    <row r="322" spans="1:6" x14ac:dyDescent="0.2">
      <c r="A322" s="9"/>
      <c r="B322" s="9"/>
      <c r="C322" s="25"/>
      <c r="D322" s="9"/>
      <c r="E322" s="25"/>
      <c r="F322" s="9"/>
    </row>
    <row r="323" spans="1:6" x14ac:dyDescent="0.2">
      <c r="A323" s="9"/>
      <c r="B323" s="9"/>
      <c r="C323" s="25"/>
      <c r="D323" s="9"/>
      <c r="E323" s="25"/>
      <c r="F323" s="9"/>
    </row>
    <row r="324" spans="1:6" x14ac:dyDescent="0.2">
      <c r="A324" s="9"/>
      <c r="B324" s="9"/>
      <c r="C324" s="25"/>
      <c r="D324" s="9"/>
      <c r="E324" s="25"/>
      <c r="F324" s="9"/>
    </row>
    <row r="325" spans="1:6" x14ac:dyDescent="0.2">
      <c r="A325" s="9"/>
      <c r="B325" s="9"/>
      <c r="C325" s="25"/>
      <c r="D325" s="9"/>
      <c r="E325" s="25"/>
      <c r="F325" s="9"/>
    </row>
    <row r="326" spans="1:6" x14ac:dyDescent="0.2">
      <c r="A326" s="9"/>
      <c r="B326" s="9"/>
      <c r="C326" s="25"/>
      <c r="D326" s="9"/>
      <c r="E326" s="25"/>
      <c r="F326" s="9"/>
    </row>
    <row r="327" spans="1:6" x14ac:dyDescent="0.2">
      <c r="A327" s="9"/>
      <c r="B327" s="9"/>
      <c r="C327" s="25"/>
      <c r="D327" s="9"/>
      <c r="E327" s="25"/>
      <c r="F327" s="9"/>
    </row>
    <row r="328" spans="1:6" x14ac:dyDescent="0.2">
      <c r="A328" s="9"/>
      <c r="B328" s="9"/>
      <c r="C328" s="25"/>
      <c r="D328" s="9"/>
      <c r="E328" s="25"/>
      <c r="F328" s="9"/>
    </row>
    <row r="329" spans="1:6" x14ac:dyDescent="0.2">
      <c r="A329" s="9"/>
      <c r="B329" s="9"/>
      <c r="C329" s="25"/>
      <c r="D329" s="9"/>
      <c r="E329" s="25"/>
      <c r="F329" s="9"/>
    </row>
    <row r="330" spans="1:6" x14ac:dyDescent="0.2">
      <c r="A330" s="9"/>
      <c r="B330" s="9"/>
      <c r="C330" s="25"/>
      <c r="D330" s="9"/>
      <c r="E330" s="25"/>
      <c r="F330" s="9"/>
    </row>
    <row r="331" spans="1:6" x14ac:dyDescent="0.2">
      <c r="A331" s="9"/>
      <c r="B331" s="9"/>
      <c r="C331" s="25"/>
      <c r="D331" s="9"/>
      <c r="E331" s="25"/>
      <c r="F331" s="9"/>
    </row>
    <row r="332" spans="1:6" x14ac:dyDescent="0.2">
      <c r="A332" s="9"/>
      <c r="B332" s="9"/>
      <c r="C332" s="25"/>
      <c r="D332" s="9"/>
      <c r="E332" s="25"/>
      <c r="F332" s="9"/>
    </row>
    <row r="333" spans="1:6" x14ac:dyDescent="0.2">
      <c r="A333" s="9"/>
      <c r="B333" s="9"/>
      <c r="C333" s="25"/>
      <c r="D333" s="9"/>
      <c r="E333" s="25"/>
      <c r="F333" s="9"/>
    </row>
    <row r="334" spans="1:6" x14ac:dyDescent="0.2">
      <c r="A334" s="9"/>
      <c r="B334" s="9"/>
      <c r="C334" s="25"/>
      <c r="D334" s="9"/>
      <c r="E334" s="25"/>
      <c r="F334" s="9"/>
    </row>
    <row r="335" spans="1:6" x14ac:dyDescent="0.2">
      <c r="A335" s="9"/>
      <c r="B335" s="9"/>
      <c r="C335" s="25"/>
      <c r="D335" s="9"/>
      <c r="E335" s="25"/>
      <c r="F335" s="9"/>
    </row>
    <row r="336" spans="1:6" x14ac:dyDescent="0.2">
      <c r="A336" s="9"/>
      <c r="B336" s="9"/>
      <c r="C336" s="25"/>
      <c r="D336" s="9"/>
      <c r="E336" s="25"/>
      <c r="F336" s="9"/>
    </row>
    <row r="337" spans="1:6" x14ac:dyDescent="0.2">
      <c r="A337" s="9"/>
      <c r="B337" s="9"/>
      <c r="C337" s="25"/>
      <c r="D337" s="9"/>
      <c r="E337" s="25"/>
      <c r="F337" s="9"/>
    </row>
    <row r="338" spans="1:6" x14ac:dyDescent="0.2">
      <c r="A338" s="9"/>
      <c r="B338" s="9"/>
      <c r="C338" s="25"/>
      <c r="D338" s="9"/>
      <c r="E338" s="25"/>
      <c r="F338" s="9"/>
    </row>
    <row r="339" spans="1:6" x14ac:dyDescent="0.2">
      <c r="A339" s="9"/>
      <c r="B339" s="9"/>
      <c r="C339" s="25"/>
      <c r="D339" s="9"/>
      <c r="E339" s="25"/>
      <c r="F339" s="9"/>
    </row>
    <row r="340" spans="1:6" x14ac:dyDescent="0.2">
      <c r="A340" s="9"/>
      <c r="B340" s="9"/>
      <c r="C340" s="25"/>
      <c r="D340" s="9"/>
      <c r="E340" s="25"/>
      <c r="F340" s="9"/>
    </row>
    <row r="341" spans="1:6" x14ac:dyDescent="0.2">
      <c r="A341" s="9"/>
      <c r="B341" s="9"/>
      <c r="C341" s="25"/>
      <c r="D341" s="9"/>
      <c r="E341" s="25"/>
      <c r="F341" s="9"/>
    </row>
    <row r="342" spans="1:6" x14ac:dyDescent="0.2">
      <c r="A342" s="9"/>
      <c r="B342" s="9"/>
      <c r="C342" s="25"/>
      <c r="D342" s="9"/>
      <c r="E342" s="25"/>
      <c r="F342" s="9"/>
    </row>
    <row r="343" spans="1:6" x14ac:dyDescent="0.2">
      <c r="A343" s="9"/>
      <c r="B343" s="9"/>
      <c r="C343" s="25"/>
      <c r="D343" s="9"/>
      <c r="E343" s="25"/>
      <c r="F343" s="9"/>
    </row>
    <row r="344" spans="1:6" x14ac:dyDescent="0.2">
      <c r="A344" s="9"/>
      <c r="B344" s="9"/>
      <c r="C344" s="25"/>
      <c r="D344" s="9"/>
      <c r="E344" s="25"/>
      <c r="F344" s="9"/>
    </row>
    <row r="345" spans="1:6" x14ac:dyDescent="0.2">
      <c r="A345" s="9"/>
      <c r="B345" s="9"/>
      <c r="C345" s="25"/>
      <c r="D345" s="9"/>
      <c r="E345" s="25"/>
      <c r="F345" s="9"/>
    </row>
    <row r="346" spans="1:6" x14ac:dyDescent="0.2">
      <c r="A346" s="9"/>
      <c r="B346" s="9"/>
      <c r="C346" s="25"/>
      <c r="D346" s="9"/>
      <c r="E346" s="25"/>
      <c r="F346" s="9"/>
    </row>
    <row r="347" spans="1:6" x14ac:dyDescent="0.2">
      <c r="A347" s="9"/>
      <c r="B347" s="9"/>
      <c r="C347" s="25"/>
      <c r="D347" s="9"/>
      <c r="E347" s="25"/>
      <c r="F347" s="9"/>
    </row>
    <row r="348" spans="1:6" x14ac:dyDescent="0.2">
      <c r="A348" s="9"/>
      <c r="B348" s="9"/>
      <c r="C348" s="25"/>
      <c r="D348" s="9"/>
      <c r="E348" s="25"/>
      <c r="F348" s="9"/>
    </row>
    <row r="349" spans="1:6" x14ac:dyDescent="0.2">
      <c r="A349" s="9"/>
      <c r="B349" s="9"/>
      <c r="C349" s="25"/>
      <c r="D349" s="9"/>
      <c r="E349" s="25"/>
      <c r="F349" s="9"/>
    </row>
    <row r="350" spans="1:6" x14ac:dyDescent="0.2">
      <c r="A350" s="9"/>
      <c r="B350" s="9"/>
      <c r="C350" s="25"/>
      <c r="D350" s="9"/>
      <c r="E350" s="25"/>
      <c r="F350" s="9"/>
    </row>
    <row r="351" spans="1:6" x14ac:dyDescent="0.2">
      <c r="A351" s="9"/>
      <c r="B351" s="9"/>
      <c r="C351" s="25"/>
      <c r="D351" s="9"/>
      <c r="E351" s="25"/>
      <c r="F351" s="9"/>
    </row>
    <row r="352" spans="1:6" x14ac:dyDescent="0.2">
      <c r="A352" s="9"/>
      <c r="B352" s="9"/>
      <c r="C352" s="25"/>
      <c r="D352" s="9"/>
      <c r="E352" s="25"/>
      <c r="F352" s="9"/>
    </row>
    <row r="353" spans="1:6" x14ac:dyDescent="0.2">
      <c r="A353" s="9"/>
      <c r="B353" s="9"/>
      <c r="C353" s="25"/>
      <c r="D353" s="9"/>
      <c r="E353" s="25"/>
      <c r="F353" s="9"/>
    </row>
    <row r="354" spans="1:6" x14ac:dyDescent="0.2">
      <c r="A354" s="9"/>
      <c r="B354" s="9"/>
      <c r="C354" s="25"/>
      <c r="D354" s="9"/>
      <c r="E354" s="25"/>
      <c r="F354" s="9"/>
    </row>
    <row r="355" spans="1:6" x14ac:dyDescent="0.2">
      <c r="A355" s="9"/>
      <c r="B355" s="9"/>
      <c r="C355" s="25"/>
      <c r="D355" s="9"/>
      <c r="E355" s="25"/>
      <c r="F355" s="9"/>
    </row>
    <row r="356" spans="1:6" x14ac:dyDescent="0.2">
      <c r="A356" s="9"/>
      <c r="B356" s="9"/>
      <c r="C356" s="25"/>
      <c r="D356" s="9"/>
      <c r="E356" s="25"/>
      <c r="F356" s="9"/>
    </row>
    <row r="357" spans="1:6" x14ac:dyDescent="0.2">
      <c r="A357" s="9"/>
      <c r="B357" s="9"/>
      <c r="C357" s="25"/>
      <c r="D357" s="9"/>
      <c r="E357" s="25"/>
      <c r="F357" s="9"/>
    </row>
    <row r="358" spans="1:6" x14ac:dyDescent="0.2">
      <c r="A358" s="9"/>
      <c r="B358" s="9"/>
      <c r="C358" s="25"/>
      <c r="D358" s="9"/>
      <c r="E358" s="25"/>
      <c r="F358" s="9"/>
    </row>
    <row r="359" spans="1:6" x14ac:dyDescent="0.2">
      <c r="A359" s="9"/>
      <c r="B359" s="9"/>
      <c r="C359" s="25"/>
      <c r="D359" s="9"/>
      <c r="E359" s="25"/>
      <c r="F359" s="9"/>
    </row>
    <row r="360" spans="1:6" x14ac:dyDescent="0.2">
      <c r="A360" s="9"/>
      <c r="B360" s="9"/>
      <c r="C360" s="25"/>
      <c r="D360" s="9"/>
      <c r="E360" s="25"/>
      <c r="F360" s="9"/>
    </row>
    <row r="361" spans="1:6" x14ac:dyDescent="0.2">
      <c r="A361" s="9"/>
      <c r="B361" s="9"/>
      <c r="C361" s="25"/>
      <c r="D361" s="9"/>
      <c r="E361" s="25"/>
      <c r="F361" s="9"/>
    </row>
    <row r="362" spans="1:6" x14ac:dyDescent="0.2">
      <c r="A362" s="9"/>
      <c r="B362" s="9"/>
      <c r="C362" s="25"/>
      <c r="D362" s="9"/>
      <c r="E362" s="25"/>
      <c r="F362" s="9"/>
    </row>
    <row r="363" spans="1:6" x14ac:dyDescent="0.2">
      <c r="A363" s="9"/>
      <c r="B363" s="9"/>
      <c r="C363" s="25"/>
      <c r="D363" s="9"/>
      <c r="E363" s="25"/>
      <c r="F363" s="9"/>
    </row>
    <row r="364" spans="1:6" x14ac:dyDescent="0.2">
      <c r="A364" s="9"/>
      <c r="B364" s="9"/>
      <c r="C364" s="25"/>
      <c r="D364" s="9"/>
      <c r="E364" s="25"/>
      <c r="F364" s="9"/>
    </row>
    <row r="365" spans="1:6" x14ac:dyDescent="0.2">
      <c r="A365" s="9"/>
      <c r="B365" s="9"/>
      <c r="C365" s="25"/>
      <c r="D365" s="9"/>
      <c r="E365" s="25"/>
      <c r="F365" s="9"/>
    </row>
    <row r="366" spans="1:6" x14ac:dyDescent="0.2">
      <c r="A366" s="9"/>
      <c r="B366" s="9"/>
      <c r="C366" s="25"/>
      <c r="D366" s="9"/>
      <c r="E366" s="25"/>
      <c r="F366" s="9"/>
    </row>
    <row r="367" spans="1:6" x14ac:dyDescent="0.2">
      <c r="A367" s="9"/>
      <c r="B367" s="9"/>
      <c r="C367" s="25"/>
      <c r="D367" s="9"/>
      <c r="E367" s="25"/>
      <c r="F367" s="9"/>
    </row>
    <row r="368" spans="1:6" x14ac:dyDescent="0.2">
      <c r="A368" s="9"/>
      <c r="B368" s="9"/>
      <c r="C368" s="25"/>
      <c r="D368" s="9"/>
      <c r="E368" s="25"/>
      <c r="F368" s="9"/>
    </row>
    <row r="369" spans="1:6" x14ac:dyDescent="0.2">
      <c r="A369" s="9"/>
      <c r="B369" s="9"/>
      <c r="C369" s="25"/>
      <c r="D369" s="9"/>
      <c r="E369" s="25"/>
      <c r="F369" s="9"/>
    </row>
    <row r="370" spans="1:6" x14ac:dyDescent="0.2">
      <c r="A370" s="9"/>
      <c r="B370" s="9"/>
      <c r="C370" s="25"/>
      <c r="D370" s="9"/>
      <c r="E370" s="25"/>
      <c r="F370" s="9"/>
    </row>
    <row r="371" spans="1:6" x14ac:dyDescent="0.2">
      <c r="A371" s="9"/>
      <c r="B371" s="9"/>
      <c r="C371" s="25"/>
      <c r="D371" s="9"/>
      <c r="E371" s="25"/>
      <c r="F371" s="9"/>
    </row>
    <row r="372" spans="1:6" x14ac:dyDescent="0.2">
      <c r="A372" s="9"/>
      <c r="B372" s="9"/>
      <c r="C372" s="25"/>
      <c r="D372" s="9"/>
      <c r="E372" s="25"/>
      <c r="F372" s="9"/>
    </row>
    <row r="373" spans="1:6" x14ac:dyDescent="0.2">
      <c r="A373" s="9"/>
      <c r="B373" s="9"/>
      <c r="C373" s="25"/>
      <c r="D373" s="9"/>
      <c r="E373" s="25"/>
      <c r="F373" s="9"/>
    </row>
    <row r="374" spans="1:6" x14ac:dyDescent="0.2">
      <c r="A374" s="9"/>
      <c r="B374" s="9"/>
      <c r="C374" s="25"/>
      <c r="D374" s="9"/>
      <c r="E374" s="25"/>
      <c r="F374" s="9"/>
    </row>
    <row r="375" spans="1:6" x14ac:dyDescent="0.2">
      <c r="A375" s="9"/>
      <c r="B375" s="9"/>
      <c r="C375" s="25"/>
      <c r="D375" s="9"/>
      <c r="E375" s="25"/>
      <c r="F375" s="9"/>
    </row>
    <row r="376" spans="1:6" x14ac:dyDescent="0.2">
      <c r="A376" s="9"/>
      <c r="B376" s="9"/>
      <c r="C376" s="25"/>
      <c r="D376" s="9"/>
      <c r="E376" s="25"/>
      <c r="F376" s="9"/>
    </row>
    <row r="377" spans="1:6" x14ac:dyDescent="0.2">
      <c r="A377" s="9"/>
      <c r="B377" s="9"/>
      <c r="C377" s="25"/>
      <c r="D377" s="9"/>
      <c r="E377" s="25"/>
      <c r="F377" s="9"/>
    </row>
    <row r="378" spans="1:6" x14ac:dyDescent="0.2">
      <c r="A378" s="9"/>
      <c r="B378" s="9"/>
      <c r="C378" s="25"/>
      <c r="D378" s="9"/>
      <c r="E378" s="25"/>
      <c r="F378" s="9"/>
    </row>
    <row r="379" spans="1:6" x14ac:dyDescent="0.2">
      <c r="A379" s="9"/>
      <c r="B379" s="9"/>
      <c r="C379" s="25"/>
      <c r="D379" s="9"/>
      <c r="E379" s="25"/>
      <c r="F379" s="9"/>
    </row>
    <row r="380" spans="1:6" x14ac:dyDescent="0.2">
      <c r="A380" s="9"/>
      <c r="B380" s="9"/>
      <c r="C380" s="25"/>
      <c r="D380" s="9"/>
      <c r="E380" s="25"/>
      <c r="F380" s="9"/>
    </row>
    <row r="381" spans="1:6" x14ac:dyDescent="0.2">
      <c r="A381" s="9"/>
      <c r="B381" s="9"/>
      <c r="C381" s="25"/>
      <c r="D381" s="9"/>
      <c r="E381" s="25"/>
      <c r="F381" s="9"/>
    </row>
    <row r="382" spans="1:6" x14ac:dyDescent="0.2">
      <c r="A382" s="9"/>
      <c r="B382" s="9"/>
      <c r="C382" s="25"/>
      <c r="D382" s="9"/>
      <c r="E382" s="25"/>
      <c r="F382" s="9"/>
    </row>
    <row r="383" spans="1:6" x14ac:dyDescent="0.2">
      <c r="A383" s="9"/>
      <c r="B383" s="9"/>
      <c r="C383" s="25"/>
      <c r="D383" s="9"/>
      <c r="E383" s="25"/>
      <c r="F383" s="9"/>
    </row>
    <row r="384" spans="1:6" x14ac:dyDescent="0.2">
      <c r="A384" s="9"/>
      <c r="B384" s="9"/>
      <c r="C384" s="25"/>
      <c r="D384" s="9"/>
      <c r="E384" s="25"/>
      <c r="F384" s="9"/>
    </row>
    <row r="385" spans="1:6" x14ac:dyDescent="0.2">
      <c r="A385" s="9"/>
      <c r="B385" s="9"/>
      <c r="C385" s="25"/>
      <c r="D385" s="9"/>
      <c r="E385" s="25"/>
      <c r="F385" s="9"/>
    </row>
    <row r="386" spans="1:6" x14ac:dyDescent="0.2">
      <c r="A386" s="9"/>
      <c r="B386" s="9"/>
      <c r="C386" s="25"/>
      <c r="D386" s="9"/>
      <c r="E386" s="25"/>
      <c r="F386" s="9"/>
    </row>
    <row r="387" spans="1:6" x14ac:dyDescent="0.2">
      <c r="A387" s="9"/>
      <c r="B387" s="9"/>
      <c r="C387" s="25"/>
      <c r="D387" s="9"/>
      <c r="E387" s="25"/>
      <c r="F387" s="9"/>
    </row>
    <row r="388" spans="1:6" x14ac:dyDescent="0.2">
      <c r="A388" s="9"/>
      <c r="B388" s="9"/>
      <c r="C388" s="25"/>
      <c r="D388" s="9"/>
      <c r="E388" s="25"/>
      <c r="F388" s="9"/>
    </row>
    <row r="389" spans="1:6" x14ac:dyDescent="0.2">
      <c r="A389" s="9"/>
      <c r="B389" s="9"/>
      <c r="C389" s="25"/>
      <c r="D389" s="9"/>
      <c r="E389" s="25"/>
      <c r="F389" s="9"/>
    </row>
    <row r="390" spans="1:6" x14ac:dyDescent="0.2">
      <c r="A390" s="9"/>
      <c r="B390" s="9"/>
      <c r="C390" s="25"/>
      <c r="D390" s="9"/>
      <c r="E390" s="25"/>
      <c r="F390" s="9"/>
    </row>
    <row r="391" spans="1:6" x14ac:dyDescent="0.2">
      <c r="A391" s="9"/>
      <c r="B391" s="9"/>
      <c r="C391" s="25"/>
      <c r="D391" s="9"/>
      <c r="E391" s="25"/>
      <c r="F391" s="9"/>
    </row>
    <row r="392" spans="1:6" x14ac:dyDescent="0.2">
      <c r="A392" s="9"/>
      <c r="B392" s="9"/>
      <c r="C392" s="25"/>
      <c r="D392" s="9"/>
      <c r="E392" s="25"/>
      <c r="F392" s="9"/>
    </row>
    <row r="393" spans="1:6" x14ac:dyDescent="0.2">
      <c r="A393" s="9"/>
      <c r="B393" s="9"/>
      <c r="C393" s="25"/>
      <c r="D393" s="9"/>
      <c r="E393" s="25"/>
      <c r="F393" s="9"/>
    </row>
    <row r="394" spans="1:6" x14ac:dyDescent="0.2">
      <c r="A394" s="9"/>
      <c r="B394" s="9"/>
      <c r="C394" s="25"/>
      <c r="D394" s="9"/>
      <c r="E394" s="25"/>
      <c r="F394" s="9"/>
    </row>
    <row r="395" spans="1:6" x14ac:dyDescent="0.2">
      <c r="A395" s="9"/>
      <c r="B395" s="9"/>
      <c r="C395" s="25"/>
      <c r="D395" s="9"/>
      <c r="E395" s="25"/>
      <c r="F395" s="9"/>
    </row>
    <row r="396" spans="1:6" x14ac:dyDescent="0.2">
      <c r="A396" s="9"/>
      <c r="B396" s="9"/>
      <c r="C396" s="25"/>
      <c r="D396" s="9"/>
      <c r="E396" s="25"/>
      <c r="F396" s="9"/>
    </row>
    <row r="397" spans="1:6" x14ac:dyDescent="0.2">
      <c r="A397" s="9"/>
      <c r="B397" s="9"/>
      <c r="C397" s="25"/>
      <c r="D397" s="9"/>
      <c r="E397" s="25"/>
      <c r="F397" s="9"/>
    </row>
    <row r="398" spans="1:6" x14ac:dyDescent="0.2">
      <c r="A398" s="9"/>
      <c r="B398" s="9"/>
      <c r="C398" s="25"/>
      <c r="D398" s="9"/>
      <c r="E398" s="25"/>
      <c r="F398" s="9"/>
    </row>
    <row r="399" spans="1:6" x14ac:dyDescent="0.2">
      <c r="A399" s="9"/>
      <c r="B399" s="9"/>
      <c r="C399" s="25"/>
      <c r="D399" s="9"/>
      <c r="E399" s="25"/>
      <c r="F399" s="9"/>
    </row>
    <row r="400" spans="1:6" x14ac:dyDescent="0.2">
      <c r="A400" s="9"/>
      <c r="B400" s="9"/>
      <c r="C400" s="25"/>
      <c r="D400" s="9"/>
      <c r="E400" s="25"/>
      <c r="F400" s="9"/>
    </row>
    <row r="401" spans="1:6" x14ac:dyDescent="0.2">
      <c r="A401" s="9"/>
      <c r="B401" s="9"/>
      <c r="C401" s="25"/>
      <c r="D401" s="9"/>
      <c r="E401" s="25"/>
      <c r="F401" s="9"/>
    </row>
    <row r="402" spans="1:6" x14ac:dyDescent="0.2">
      <c r="A402" s="9"/>
      <c r="B402" s="9"/>
      <c r="C402" s="25"/>
      <c r="D402" s="9"/>
      <c r="E402" s="25"/>
      <c r="F402" s="9"/>
    </row>
    <row r="403" spans="1:6" x14ac:dyDescent="0.2">
      <c r="A403" s="9"/>
      <c r="B403" s="9"/>
      <c r="C403" s="25"/>
      <c r="D403" s="9"/>
      <c r="E403" s="25"/>
      <c r="F403" s="9"/>
    </row>
    <row r="404" spans="1:6" x14ac:dyDescent="0.2">
      <c r="A404" s="9"/>
      <c r="B404" s="9"/>
      <c r="C404" s="25"/>
      <c r="D404" s="9"/>
      <c r="E404" s="25"/>
      <c r="F404" s="9"/>
    </row>
    <row r="405" spans="1:6" x14ac:dyDescent="0.2">
      <c r="A405" s="9"/>
      <c r="B405" s="9"/>
      <c r="C405" s="25"/>
      <c r="D405" s="9"/>
      <c r="E405" s="25"/>
      <c r="F405" s="9"/>
    </row>
    <row r="406" spans="1:6" x14ac:dyDescent="0.2">
      <c r="A406" s="9"/>
      <c r="B406" s="9"/>
      <c r="C406" s="25"/>
      <c r="D406" s="9"/>
      <c r="E406" s="25"/>
      <c r="F406" s="9"/>
    </row>
    <row r="407" spans="1:6" x14ac:dyDescent="0.2">
      <c r="A407" s="9"/>
      <c r="B407" s="9"/>
      <c r="C407" s="25"/>
      <c r="D407" s="9"/>
      <c r="E407" s="25"/>
      <c r="F407" s="9"/>
    </row>
    <row r="408" spans="1:6" x14ac:dyDescent="0.2">
      <c r="A408" s="9"/>
      <c r="B408" s="9"/>
      <c r="C408" s="25"/>
      <c r="D408" s="9"/>
      <c r="E408" s="25"/>
      <c r="F408" s="9"/>
    </row>
    <row r="409" spans="1:6" x14ac:dyDescent="0.2">
      <c r="A409" s="9"/>
      <c r="B409" s="9"/>
      <c r="C409" s="25"/>
      <c r="D409" s="9"/>
      <c r="E409" s="25"/>
      <c r="F409" s="9"/>
    </row>
    <row r="410" spans="1:6" x14ac:dyDescent="0.2">
      <c r="A410" s="9"/>
      <c r="B410" s="9"/>
      <c r="C410" s="25"/>
      <c r="D410" s="9"/>
      <c r="E410" s="25"/>
      <c r="F410" s="9"/>
    </row>
    <row r="411" spans="1:6" x14ac:dyDescent="0.2">
      <c r="A411" s="9"/>
      <c r="B411" s="9"/>
      <c r="C411" s="25"/>
      <c r="D411" s="9"/>
      <c r="E411" s="25"/>
      <c r="F411" s="9"/>
    </row>
    <row r="412" spans="1:6" x14ac:dyDescent="0.2">
      <c r="A412" s="9"/>
      <c r="B412" s="9"/>
      <c r="C412" s="25"/>
      <c r="D412" s="9"/>
      <c r="E412" s="25"/>
      <c r="F412" s="9"/>
    </row>
    <row r="413" spans="1:6" x14ac:dyDescent="0.2">
      <c r="A413" s="9"/>
      <c r="B413" s="9"/>
      <c r="C413" s="25"/>
      <c r="D413" s="9"/>
      <c r="E413" s="25"/>
      <c r="F413" s="9"/>
    </row>
    <row r="414" spans="1:6" x14ac:dyDescent="0.2">
      <c r="A414" s="9"/>
      <c r="B414" s="9"/>
      <c r="C414" s="25"/>
      <c r="D414" s="9"/>
      <c r="E414" s="25"/>
      <c r="F414" s="9"/>
    </row>
    <row r="415" spans="1:6" x14ac:dyDescent="0.2">
      <c r="A415" s="9"/>
      <c r="B415" s="9"/>
      <c r="C415" s="25"/>
      <c r="D415" s="9"/>
      <c r="E415" s="25"/>
      <c r="F415" s="9"/>
    </row>
    <row r="416" spans="1:6" x14ac:dyDescent="0.2">
      <c r="A416" s="9"/>
      <c r="B416" s="9"/>
      <c r="C416" s="25"/>
      <c r="D416" s="9"/>
      <c r="E416" s="25"/>
      <c r="F416" s="9"/>
    </row>
    <row r="417" spans="1:6" x14ac:dyDescent="0.2">
      <c r="A417" s="9"/>
      <c r="B417" s="9"/>
      <c r="C417" s="25"/>
      <c r="D417" s="9"/>
      <c r="E417" s="25"/>
      <c r="F417" s="9"/>
    </row>
    <row r="418" spans="1:6" x14ac:dyDescent="0.2">
      <c r="A418" s="9"/>
      <c r="B418" s="9"/>
      <c r="C418" s="25"/>
      <c r="D418" s="9"/>
      <c r="E418" s="25"/>
      <c r="F418" s="9"/>
    </row>
    <row r="419" spans="1:6" x14ac:dyDescent="0.2">
      <c r="A419" s="9"/>
      <c r="B419" s="9"/>
      <c r="C419" s="25"/>
      <c r="D419" s="9"/>
      <c r="E419" s="25"/>
      <c r="F419" s="9"/>
    </row>
    <row r="420" spans="1:6" x14ac:dyDescent="0.2">
      <c r="A420" s="9"/>
      <c r="B420" s="9"/>
      <c r="C420" s="25"/>
      <c r="D420" s="9"/>
      <c r="E420" s="25"/>
      <c r="F420" s="9"/>
    </row>
    <row r="421" spans="1:6" x14ac:dyDescent="0.2">
      <c r="A421" s="9"/>
      <c r="B421" s="9"/>
      <c r="C421" s="25"/>
      <c r="D421" s="9"/>
      <c r="E421" s="25"/>
      <c r="F421" s="9"/>
    </row>
    <row r="422" spans="1:6" x14ac:dyDescent="0.2">
      <c r="A422" s="9"/>
      <c r="B422" s="9"/>
      <c r="C422" s="25"/>
      <c r="D422" s="9"/>
      <c r="E422" s="25"/>
      <c r="F422" s="9"/>
    </row>
    <row r="423" spans="1:6" x14ac:dyDescent="0.2">
      <c r="A423" s="9"/>
      <c r="B423" s="9"/>
      <c r="C423" s="25"/>
      <c r="D423" s="9"/>
      <c r="E423" s="25"/>
      <c r="F423" s="9"/>
    </row>
    <row r="424" spans="1:6" x14ac:dyDescent="0.2">
      <c r="A424" s="9"/>
      <c r="B424" s="9"/>
      <c r="C424" s="25"/>
      <c r="D424" s="9"/>
      <c r="E424" s="25"/>
      <c r="F424" s="9"/>
    </row>
    <row r="425" spans="1:6" x14ac:dyDescent="0.2">
      <c r="A425" s="9"/>
      <c r="B425" s="9"/>
      <c r="C425" s="25"/>
      <c r="D425" s="9"/>
      <c r="E425" s="25"/>
      <c r="F425" s="9"/>
    </row>
    <row r="426" spans="1:6" x14ac:dyDescent="0.2">
      <c r="A426" s="9"/>
      <c r="B426" s="9"/>
      <c r="C426" s="25"/>
      <c r="D426" s="9"/>
      <c r="E426" s="25"/>
      <c r="F426" s="9"/>
    </row>
    <row r="427" spans="1:6" x14ac:dyDescent="0.2">
      <c r="A427" s="9"/>
      <c r="B427" s="9"/>
      <c r="C427" s="25"/>
      <c r="D427" s="9"/>
      <c r="E427" s="25"/>
      <c r="F427" s="9"/>
    </row>
    <row r="428" spans="1:6" x14ac:dyDescent="0.2">
      <c r="A428" s="9"/>
      <c r="B428" s="9"/>
      <c r="C428" s="25"/>
      <c r="D428" s="9"/>
      <c r="E428" s="25"/>
      <c r="F428" s="9"/>
    </row>
    <row r="429" spans="1:6" x14ac:dyDescent="0.2">
      <c r="A429" s="9"/>
      <c r="B429" s="9"/>
      <c r="C429" s="25"/>
      <c r="D429" s="9"/>
      <c r="E429" s="25"/>
      <c r="F429" s="9"/>
    </row>
    <row r="430" spans="1:6" x14ac:dyDescent="0.2">
      <c r="A430" s="9"/>
      <c r="B430" s="9"/>
      <c r="C430" s="25"/>
      <c r="D430" s="9"/>
      <c r="E430" s="25"/>
      <c r="F430" s="9"/>
    </row>
    <row r="431" spans="1:6" x14ac:dyDescent="0.2">
      <c r="A431" s="9"/>
      <c r="B431" s="9"/>
      <c r="C431" s="25"/>
      <c r="D431" s="9"/>
      <c r="E431" s="25"/>
      <c r="F431" s="9"/>
    </row>
    <row r="432" spans="1:6" x14ac:dyDescent="0.2">
      <c r="A432" s="9"/>
      <c r="B432" s="9"/>
      <c r="C432" s="25"/>
      <c r="D432" s="9"/>
      <c r="E432" s="25"/>
      <c r="F432" s="9"/>
    </row>
    <row r="433" spans="1:6" x14ac:dyDescent="0.2">
      <c r="A433" s="9"/>
      <c r="B433" s="9"/>
      <c r="C433" s="25"/>
      <c r="D433" s="9"/>
      <c r="E433" s="25"/>
      <c r="F433" s="9"/>
    </row>
    <row r="434" spans="1:6" x14ac:dyDescent="0.2">
      <c r="A434" s="9"/>
      <c r="B434" s="9"/>
      <c r="C434" s="25"/>
      <c r="D434" s="9"/>
      <c r="E434" s="25"/>
      <c r="F434" s="9"/>
    </row>
    <row r="435" spans="1:6" x14ac:dyDescent="0.2">
      <c r="A435" s="9"/>
      <c r="B435" s="9"/>
      <c r="C435" s="25"/>
      <c r="D435" s="9"/>
      <c r="E435" s="25"/>
      <c r="F435" s="9"/>
    </row>
    <row r="436" spans="1:6" x14ac:dyDescent="0.2">
      <c r="A436" s="9"/>
      <c r="B436" s="9"/>
      <c r="C436" s="25"/>
      <c r="D436" s="9"/>
      <c r="E436" s="25"/>
      <c r="F436" s="9"/>
    </row>
    <row r="437" spans="1:6" x14ac:dyDescent="0.2">
      <c r="A437" s="9"/>
      <c r="B437" s="9"/>
      <c r="C437" s="25"/>
      <c r="D437" s="9"/>
      <c r="E437" s="25"/>
      <c r="F437" s="9"/>
    </row>
    <row r="438" spans="1:6" x14ac:dyDescent="0.2">
      <c r="A438" s="9"/>
      <c r="B438" s="9"/>
      <c r="C438" s="25"/>
      <c r="D438" s="9"/>
      <c r="E438" s="25"/>
      <c r="F438" s="9"/>
    </row>
    <row r="439" spans="1:6" x14ac:dyDescent="0.2">
      <c r="A439" s="9"/>
      <c r="B439" s="9"/>
      <c r="C439" s="25"/>
      <c r="D439" s="9"/>
      <c r="E439" s="25"/>
      <c r="F439" s="9"/>
    </row>
    <row r="440" spans="1:6" x14ac:dyDescent="0.2">
      <c r="A440" s="9"/>
      <c r="B440" s="9"/>
      <c r="C440" s="25"/>
      <c r="D440" s="9"/>
      <c r="E440" s="25"/>
      <c r="F440" s="9"/>
    </row>
    <row r="441" spans="1:6" x14ac:dyDescent="0.2">
      <c r="A441" s="9"/>
      <c r="B441" s="9"/>
      <c r="C441" s="25"/>
      <c r="D441" s="9"/>
      <c r="E441" s="25"/>
      <c r="F441" s="9"/>
    </row>
    <row r="442" spans="1:6" x14ac:dyDescent="0.2">
      <c r="A442" s="9"/>
      <c r="B442" s="9"/>
      <c r="C442" s="25"/>
      <c r="D442" s="9"/>
      <c r="E442" s="25"/>
      <c r="F442" s="9"/>
    </row>
    <row r="443" spans="1:6" x14ac:dyDescent="0.2">
      <c r="A443" s="9"/>
      <c r="B443" s="9"/>
      <c r="C443" s="25"/>
      <c r="D443" s="9"/>
      <c r="E443" s="25"/>
      <c r="F443" s="9"/>
    </row>
    <row r="444" spans="1:6" x14ac:dyDescent="0.2">
      <c r="A444" s="9"/>
      <c r="B444" s="9"/>
      <c r="C444" s="25"/>
      <c r="D444" s="9"/>
      <c r="E444" s="25"/>
      <c r="F444" s="9"/>
    </row>
    <row r="445" spans="1:6" x14ac:dyDescent="0.2">
      <c r="A445" s="9"/>
      <c r="B445" s="9"/>
      <c r="C445" s="25"/>
      <c r="D445" s="9"/>
      <c r="E445" s="25"/>
      <c r="F445" s="9"/>
    </row>
    <row r="446" spans="1:6" x14ac:dyDescent="0.2">
      <c r="A446" s="9"/>
      <c r="B446" s="9"/>
      <c r="C446" s="25"/>
      <c r="D446" s="9"/>
      <c r="E446" s="25"/>
      <c r="F446" s="9"/>
    </row>
    <row r="447" spans="1:6" x14ac:dyDescent="0.2">
      <c r="A447" s="9"/>
      <c r="B447" s="9"/>
      <c r="C447" s="25"/>
      <c r="D447" s="9"/>
      <c r="E447" s="25"/>
      <c r="F447" s="9"/>
    </row>
    <row r="448" spans="1:6" x14ac:dyDescent="0.2">
      <c r="A448" s="9"/>
      <c r="B448" s="9"/>
      <c r="C448" s="25"/>
      <c r="D448" s="9"/>
      <c r="E448" s="25"/>
      <c r="F448" s="9"/>
    </row>
    <row r="449" spans="1:6" x14ac:dyDescent="0.2">
      <c r="A449" s="9"/>
      <c r="B449" s="9"/>
      <c r="C449" s="25"/>
      <c r="D449" s="9"/>
      <c r="E449" s="25"/>
      <c r="F449" s="9"/>
    </row>
    <row r="450" spans="1:6" x14ac:dyDescent="0.2">
      <c r="A450" s="9"/>
      <c r="B450" s="9"/>
      <c r="C450" s="25"/>
      <c r="D450" s="9"/>
      <c r="E450" s="25"/>
      <c r="F450" s="9"/>
    </row>
    <row r="451" spans="1:6" x14ac:dyDescent="0.2">
      <c r="A451" s="9"/>
      <c r="B451" s="9"/>
      <c r="C451" s="25"/>
      <c r="D451" s="9"/>
      <c r="E451" s="25"/>
      <c r="F451" s="9"/>
    </row>
    <row r="452" spans="1:6" x14ac:dyDescent="0.2">
      <c r="A452" s="9"/>
      <c r="B452" s="9"/>
      <c r="C452" s="25"/>
      <c r="D452" s="9"/>
      <c r="E452" s="25"/>
      <c r="F452" s="9"/>
    </row>
    <row r="453" spans="1:6" x14ac:dyDescent="0.2">
      <c r="A453" s="9"/>
      <c r="B453" s="9"/>
      <c r="C453" s="25"/>
      <c r="D453" s="9"/>
      <c r="E453" s="25"/>
      <c r="F453" s="9"/>
    </row>
    <row r="454" spans="1:6" x14ac:dyDescent="0.2">
      <c r="A454" s="9"/>
      <c r="B454" s="9"/>
      <c r="C454" s="25"/>
      <c r="D454" s="9"/>
      <c r="E454" s="25"/>
      <c r="F454" s="9"/>
    </row>
    <row r="455" spans="1:6" x14ac:dyDescent="0.2">
      <c r="A455" s="9"/>
      <c r="B455" s="9"/>
      <c r="C455" s="25"/>
      <c r="D455" s="9"/>
      <c r="E455" s="25"/>
      <c r="F455" s="9"/>
    </row>
    <row r="456" spans="1:6" x14ac:dyDescent="0.2">
      <c r="A456" s="9"/>
      <c r="B456" s="9"/>
      <c r="C456" s="25"/>
      <c r="D456" s="9"/>
      <c r="E456" s="25"/>
      <c r="F456" s="9"/>
    </row>
    <row r="457" spans="1:6" x14ac:dyDescent="0.2">
      <c r="A457" s="9"/>
      <c r="B457" s="9"/>
      <c r="C457" s="25"/>
      <c r="D457" s="9"/>
      <c r="E457" s="25"/>
      <c r="F457" s="9"/>
    </row>
    <row r="458" spans="1:6" x14ac:dyDescent="0.2">
      <c r="A458" s="9"/>
      <c r="B458" s="9"/>
      <c r="C458" s="25"/>
      <c r="D458" s="9"/>
      <c r="E458" s="25"/>
      <c r="F458" s="9"/>
    </row>
    <row r="459" spans="1:6" x14ac:dyDescent="0.2">
      <c r="A459" s="9"/>
      <c r="B459" s="9"/>
      <c r="C459" s="25"/>
      <c r="D459" s="9"/>
      <c r="E459" s="25"/>
      <c r="F459" s="9"/>
    </row>
    <row r="460" spans="1:6" x14ac:dyDescent="0.2">
      <c r="A460" s="9"/>
      <c r="B460" s="9"/>
      <c r="C460" s="25"/>
      <c r="D460" s="9"/>
      <c r="E460" s="25"/>
      <c r="F460" s="9"/>
    </row>
    <row r="461" spans="1:6" x14ac:dyDescent="0.2">
      <c r="A461" s="9"/>
      <c r="B461" s="9"/>
      <c r="C461" s="25"/>
      <c r="D461" s="9"/>
      <c r="E461" s="25"/>
      <c r="F461" s="9"/>
    </row>
    <row r="462" spans="1:6" x14ac:dyDescent="0.2">
      <c r="A462" s="9"/>
      <c r="B462" s="9"/>
      <c r="C462" s="25"/>
      <c r="D462" s="9"/>
      <c r="E462" s="25"/>
      <c r="F462" s="9"/>
    </row>
    <row r="463" spans="1:6" x14ac:dyDescent="0.2">
      <c r="A463" s="9"/>
      <c r="B463" s="9"/>
      <c r="C463" s="25"/>
      <c r="D463" s="9"/>
      <c r="E463" s="25"/>
      <c r="F463" s="9"/>
    </row>
    <row r="464" spans="1:6" x14ac:dyDescent="0.2">
      <c r="A464" s="9"/>
      <c r="B464" s="9"/>
      <c r="C464" s="25"/>
      <c r="D464" s="9"/>
      <c r="E464" s="25"/>
      <c r="F464" s="9"/>
    </row>
    <row r="465" spans="1:6" x14ac:dyDescent="0.2">
      <c r="A465" s="9"/>
      <c r="B465" s="9"/>
      <c r="C465" s="25"/>
      <c r="D465" s="9"/>
      <c r="E465" s="25"/>
      <c r="F465" s="9"/>
    </row>
    <row r="466" spans="1:6" x14ac:dyDescent="0.2">
      <c r="A466" s="9"/>
      <c r="B466" s="9"/>
      <c r="C466" s="25"/>
      <c r="D466" s="9"/>
      <c r="E466" s="25"/>
      <c r="F466" s="9"/>
    </row>
    <row r="467" spans="1:6" x14ac:dyDescent="0.2">
      <c r="A467" s="9"/>
      <c r="B467" s="9"/>
      <c r="C467" s="25"/>
      <c r="D467" s="9"/>
      <c r="E467" s="25"/>
      <c r="F467" s="9"/>
    </row>
    <row r="468" spans="1:6" x14ac:dyDescent="0.2">
      <c r="A468" s="9"/>
      <c r="B468" s="9"/>
      <c r="C468" s="25"/>
      <c r="D468" s="9"/>
      <c r="E468" s="25"/>
      <c r="F468" s="9"/>
    </row>
    <row r="469" spans="1:6" x14ac:dyDescent="0.2">
      <c r="A469" s="9"/>
      <c r="B469" s="9"/>
      <c r="C469" s="25"/>
      <c r="D469" s="9"/>
      <c r="E469" s="25"/>
      <c r="F469" s="9"/>
    </row>
    <row r="470" spans="1:6" x14ac:dyDescent="0.2">
      <c r="A470" s="9"/>
      <c r="B470" s="9"/>
      <c r="C470" s="25"/>
      <c r="D470" s="9"/>
      <c r="E470" s="25"/>
      <c r="F470" s="9"/>
    </row>
    <row r="471" spans="1:6" x14ac:dyDescent="0.2">
      <c r="A471" s="9"/>
      <c r="B471" s="9"/>
      <c r="C471" s="25"/>
      <c r="D471" s="9"/>
      <c r="E471" s="25"/>
      <c r="F471" s="9"/>
    </row>
    <row r="472" spans="1:6" x14ac:dyDescent="0.2">
      <c r="A472" s="9"/>
      <c r="B472" s="9"/>
      <c r="C472" s="25"/>
      <c r="D472" s="9"/>
      <c r="E472" s="25"/>
      <c r="F472" s="9"/>
    </row>
    <row r="473" spans="1:6" x14ac:dyDescent="0.2">
      <c r="A473" s="9"/>
      <c r="B473" s="9"/>
      <c r="C473" s="25"/>
      <c r="D473" s="9"/>
      <c r="E473" s="25"/>
      <c r="F473" s="9"/>
    </row>
    <row r="474" spans="1:6" x14ac:dyDescent="0.2">
      <c r="A474" s="9"/>
      <c r="B474" s="9"/>
      <c r="C474" s="25"/>
      <c r="D474" s="9"/>
      <c r="E474" s="25"/>
      <c r="F474" s="9"/>
    </row>
    <row r="475" spans="1:6" x14ac:dyDescent="0.2">
      <c r="A475" s="9"/>
      <c r="B475" s="9"/>
      <c r="C475" s="25"/>
      <c r="D475" s="9"/>
      <c r="E475" s="25"/>
      <c r="F475" s="9"/>
    </row>
    <row r="476" spans="1:6" x14ac:dyDescent="0.2">
      <c r="A476" s="9"/>
      <c r="B476" s="9"/>
      <c r="C476" s="25"/>
      <c r="D476" s="9"/>
      <c r="E476" s="25"/>
      <c r="F476" s="9"/>
    </row>
    <row r="477" spans="1:6" x14ac:dyDescent="0.2">
      <c r="A477" s="9"/>
      <c r="B477" s="9"/>
      <c r="C477" s="25"/>
      <c r="D477" s="9"/>
      <c r="E477" s="25"/>
      <c r="F477" s="9"/>
    </row>
    <row r="478" spans="1:6" x14ac:dyDescent="0.2">
      <c r="A478" s="9"/>
      <c r="B478" s="9"/>
      <c r="C478" s="25"/>
      <c r="D478" s="9"/>
      <c r="E478" s="25"/>
      <c r="F478" s="9"/>
    </row>
    <row r="479" spans="1:6" x14ac:dyDescent="0.2">
      <c r="A479" s="9"/>
      <c r="B479" s="9"/>
      <c r="C479" s="25"/>
      <c r="D479" s="9"/>
      <c r="E479" s="25"/>
      <c r="F479" s="9"/>
    </row>
    <row r="480" spans="1:6" x14ac:dyDescent="0.2">
      <c r="A480" s="9"/>
      <c r="B480" s="9"/>
      <c r="C480" s="25"/>
      <c r="D480" s="9"/>
      <c r="E480" s="25"/>
      <c r="F480" s="9"/>
    </row>
    <row r="481" spans="1:6" x14ac:dyDescent="0.2">
      <c r="A481" s="9"/>
      <c r="B481" s="9"/>
      <c r="C481" s="25"/>
      <c r="D481" s="9"/>
      <c r="E481" s="25"/>
      <c r="F481" s="9"/>
    </row>
    <row r="482" spans="1:6" x14ac:dyDescent="0.2">
      <c r="A482" s="9"/>
      <c r="B482" s="9"/>
      <c r="C482" s="25"/>
      <c r="D482" s="9"/>
      <c r="E482" s="25"/>
      <c r="F482" s="9"/>
    </row>
    <row r="483" spans="1:6" x14ac:dyDescent="0.2">
      <c r="A483" s="9"/>
      <c r="B483" s="9"/>
      <c r="C483" s="25"/>
      <c r="D483" s="9"/>
      <c r="E483" s="25"/>
      <c r="F483" s="9"/>
    </row>
    <row r="484" spans="1:6" x14ac:dyDescent="0.2">
      <c r="A484" s="9"/>
      <c r="B484" s="9"/>
      <c r="C484" s="25"/>
      <c r="D484" s="9"/>
      <c r="E484" s="25"/>
      <c r="F484" s="9"/>
    </row>
    <row r="485" spans="1:6" x14ac:dyDescent="0.2">
      <c r="A485" s="9"/>
      <c r="B485" s="9"/>
      <c r="C485" s="25"/>
      <c r="D485" s="9"/>
      <c r="E485" s="25"/>
      <c r="F485" s="9"/>
    </row>
    <row r="486" spans="1:6" x14ac:dyDescent="0.2">
      <c r="A486" s="9"/>
      <c r="B486" s="9"/>
      <c r="C486" s="25"/>
      <c r="D486" s="9"/>
      <c r="E486" s="25"/>
      <c r="F486" s="9"/>
    </row>
    <row r="487" spans="1:6" x14ac:dyDescent="0.2">
      <c r="A487" s="9"/>
      <c r="B487" s="9"/>
      <c r="C487" s="25"/>
      <c r="D487" s="9"/>
      <c r="E487" s="25"/>
      <c r="F487" s="9"/>
    </row>
    <row r="488" spans="1:6" x14ac:dyDescent="0.2">
      <c r="A488" s="9"/>
      <c r="B488" s="9"/>
      <c r="C488" s="25"/>
      <c r="D488" s="9"/>
      <c r="E488" s="25"/>
      <c r="F488" s="9"/>
    </row>
    <row r="489" spans="1:6" x14ac:dyDescent="0.2">
      <c r="A489" s="9"/>
      <c r="B489" s="9"/>
      <c r="C489" s="25"/>
      <c r="D489" s="9"/>
      <c r="E489" s="25"/>
      <c r="F489" s="9"/>
    </row>
    <row r="490" spans="1:6" x14ac:dyDescent="0.2">
      <c r="A490" s="9"/>
      <c r="B490" s="9"/>
      <c r="C490" s="25"/>
      <c r="D490" s="9"/>
      <c r="E490" s="25"/>
      <c r="F490" s="9"/>
    </row>
    <row r="491" spans="1:6" x14ac:dyDescent="0.2">
      <c r="A491" s="9"/>
      <c r="B491" s="9"/>
      <c r="C491" s="25"/>
      <c r="D491" s="9"/>
      <c r="E491" s="25"/>
      <c r="F491" s="9"/>
    </row>
    <row r="492" spans="1:6" x14ac:dyDescent="0.2">
      <c r="A492" s="9"/>
      <c r="B492" s="9"/>
      <c r="C492" s="25"/>
      <c r="D492" s="9"/>
      <c r="E492" s="25"/>
      <c r="F492" s="9"/>
    </row>
    <row r="493" spans="1:6" x14ac:dyDescent="0.2">
      <c r="A493" s="9"/>
      <c r="B493" s="9"/>
      <c r="C493" s="25"/>
      <c r="D493" s="9"/>
      <c r="E493" s="25"/>
      <c r="F493" s="9"/>
    </row>
    <row r="494" spans="1:6" x14ac:dyDescent="0.2">
      <c r="A494" s="9"/>
      <c r="B494" s="9"/>
      <c r="C494" s="25"/>
      <c r="D494" s="9"/>
      <c r="E494" s="25"/>
      <c r="F494" s="9"/>
    </row>
    <row r="495" spans="1:6" x14ac:dyDescent="0.2">
      <c r="A495" s="9"/>
      <c r="B495" s="9"/>
      <c r="C495" s="25"/>
      <c r="D495" s="9"/>
      <c r="E495" s="25"/>
      <c r="F495" s="9"/>
    </row>
    <row r="496" spans="1:6" x14ac:dyDescent="0.2">
      <c r="A496" s="9"/>
      <c r="B496" s="9"/>
      <c r="C496" s="25"/>
      <c r="D496" s="9"/>
      <c r="E496" s="25"/>
      <c r="F496" s="9"/>
    </row>
    <row r="497" spans="1:6" x14ac:dyDescent="0.2">
      <c r="A497" s="9"/>
      <c r="B497" s="9"/>
      <c r="C497" s="25"/>
      <c r="D497" s="9"/>
      <c r="E497" s="25"/>
      <c r="F497" s="9"/>
    </row>
    <row r="498" spans="1:6" x14ac:dyDescent="0.2">
      <c r="A498" s="9"/>
      <c r="B498" s="9"/>
      <c r="C498" s="25"/>
      <c r="D498" s="9"/>
      <c r="E498" s="25"/>
      <c r="F498" s="9"/>
    </row>
    <row r="499" spans="1:6" x14ac:dyDescent="0.2">
      <c r="A499" s="9"/>
      <c r="B499" s="9"/>
      <c r="C499" s="25"/>
      <c r="D499" s="9"/>
      <c r="E499" s="25"/>
      <c r="F499" s="9"/>
    </row>
    <row r="500" spans="1:6" x14ac:dyDescent="0.2">
      <c r="A500" s="9"/>
      <c r="B500" s="9"/>
      <c r="C500" s="25"/>
      <c r="D500" s="9"/>
      <c r="E500" s="25"/>
      <c r="F500" s="9"/>
    </row>
    <row r="501" spans="1:6" x14ac:dyDescent="0.2">
      <c r="A501" s="9"/>
      <c r="B501" s="9"/>
      <c r="C501" s="25"/>
      <c r="D501" s="9"/>
      <c r="E501" s="25"/>
      <c r="F501" s="9"/>
    </row>
    <row r="502" spans="1:6" x14ac:dyDescent="0.2">
      <c r="A502" s="9"/>
      <c r="B502" s="9"/>
      <c r="C502" s="25"/>
      <c r="D502" s="9"/>
      <c r="E502" s="25"/>
      <c r="F502" s="9"/>
    </row>
    <row r="503" spans="1:6" x14ac:dyDescent="0.2">
      <c r="A503" s="9"/>
      <c r="B503" s="9"/>
      <c r="C503" s="25"/>
      <c r="D503" s="9"/>
      <c r="E503" s="25"/>
      <c r="F503" s="9"/>
    </row>
    <row r="504" spans="1:6" x14ac:dyDescent="0.2">
      <c r="A504" s="9"/>
      <c r="B504" s="9"/>
      <c r="C504" s="25"/>
      <c r="D504" s="9"/>
      <c r="E504" s="25"/>
      <c r="F504" s="9"/>
    </row>
    <row r="505" spans="1:6" x14ac:dyDescent="0.2">
      <c r="A505" s="9"/>
      <c r="B505" s="9"/>
      <c r="C505" s="25"/>
      <c r="D505" s="9"/>
      <c r="E505" s="25"/>
      <c r="F505" s="9"/>
    </row>
    <row r="506" spans="1:6" x14ac:dyDescent="0.2">
      <c r="A506" s="9"/>
      <c r="B506" s="9"/>
      <c r="C506" s="25"/>
      <c r="D506" s="9"/>
      <c r="E506" s="25"/>
      <c r="F506" s="9"/>
    </row>
    <row r="507" spans="1:6" x14ac:dyDescent="0.2">
      <c r="A507" s="9"/>
      <c r="B507" s="9"/>
      <c r="C507" s="25"/>
      <c r="D507" s="9"/>
      <c r="E507" s="25"/>
      <c r="F507" s="9"/>
    </row>
    <row r="508" spans="1:6" x14ac:dyDescent="0.2">
      <c r="A508" s="9"/>
      <c r="B508" s="9"/>
      <c r="C508" s="25"/>
      <c r="D508" s="9"/>
      <c r="E508" s="25"/>
      <c r="F508" s="9"/>
    </row>
    <row r="509" spans="1:6" x14ac:dyDescent="0.2">
      <c r="A509" s="9"/>
      <c r="B509" s="9"/>
      <c r="C509" s="25"/>
      <c r="D509" s="9"/>
      <c r="E509" s="25"/>
      <c r="F509" s="9"/>
    </row>
    <row r="510" spans="1:6" x14ac:dyDescent="0.2">
      <c r="A510" s="9"/>
      <c r="B510" s="9"/>
      <c r="C510" s="25"/>
      <c r="D510" s="9"/>
      <c r="E510" s="25"/>
      <c r="F510" s="9"/>
    </row>
    <row r="511" spans="1:6" x14ac:dyDescent="0.2">
      <c r="A511" s="9"/>
      <c r="B511" s="9"/>
      <c r="C511" s="25"/>
      <c r="D511" s="9"/>
      <c r="E511" s="25"/>
      <c r="F511" s="9"/>
    </row>
    <row r="512" spans="1:6" x14ac:dyDescent="0.2">
      <c r="A512" s="9"/>
      <c r="B512" s="9"/>
      <c r="C512" s="25"/>
      <c r="D512" s="9"/>
      <c r="E512" s="25"/>
      <c r="F512" s="9"/>
    </row>
    <row r="513" spans="1:6" x14ac:dyDescent="0.2">
      <c r="A513" s="9"/>
      <c r="B513" s="9"/>
      <c r="C513" s="25"/>
      <c r="D513" s="9"/>
      <c r="E513" s="25"/>
      <c r="F513" s="9"/>
    </row>
    <row r="514" spans="1:6" x14ac:dyDescent="0.2">
      <c r="A514" s="9"/>
      <c r="B514" s="9"/>
      <c r="C514" s="25"/>
      <c r="D514" s="9"/>
      <c r="E514" s="25"/>
      <c r="F514" s="9"/>
    </row>
    <row r="515" spans="1:6" x14ac:dyDescent="0.2">
      <c r="A515" s="9"/>
      <c r="B515" s="9"/>
      <c r="C515" s="25"/>
      <c r="D515" s="9"/>
      <c r="E515" s="25"/>
      <c r="F515" s="9"/>
    </row>
    <row r="516" spans="1:6" x14ac:dyDescent="0.2">
      <c r="A516" s="9"/>
      <c r="B516" s="9"/>
      <c r="C516" s="25"/>
      <c r="D516" s="9"/>
      <c r="E516" s="25"/>
      <c r="F516" s="9"/>
    </row>
    <row r="517" spans="1:6" x14ac:dyDescent="0.2">
      <c r="A517" s="9"/>
      <c r="B517" s="9"/>
      <c r="C517" s="25"/>
      <c r="D517" s="9"/>
      <c r="E517" s="25"/>
      <c r="F517" s="9"/>
    </row>
    <row r="518" spans="1:6" x14ac:dyDescent="0.2">
      <c r="A518" s="9"/>
      <c r="B518" s="9"/>
      <c r="C518" s="25"/>
      <c r="D518" s="9"/>
      <c r="E518" s="25"/>
      <c r="F518" s="9"/>
    </row>
    <row r="519" spans="1:6" x14ac:dyDescent="0.2">
      <c r="A519" s="9"/>
      <c r="B519" s="9"/>
      <c r="C519" s="25"/>
      <c r="D519" s="9"/>
      <c r="E519" s="25"/>
      <c r="F519" s="9"/>
    </row>
    <row r="520" spans="1:6" x14ac:dyDescent="0.2">
      <c r="A520" s="9"/>
      <c r="B520" s="9"/>
      <c r="C520" s="25"/>
      <c r="D520" s="9"/>
      <c r="E520" s="25"/>
      <c r="F520" s="9"/>
    </row>
    <row r="521" spans="1:6" x14ac:dyDescent="0.2">
      <c r="A521" s="9"/>
      <c r="B521" s="9"/>
      <c r="C521" s="25"/>
      <c r="D521" s="9"/>
      <c r="E521" s="25"/>
      <c r="F521" s="9"/>
    </row>
    <row r="522" spans="1:6" x14ac:dyDescent="0.2">
      <c r="A522" s="9"/>
      <c r="B522" s="9"/>
      <c r="C522" s="25"/>
      <c r="D522" s="9"/>
      <c r="E522" s="25"/>
      <c r="F522" s="9"/>
    </row>
    <row r="523" spans="1:6" x14ac:dyDescent="0.2">
      <c r="A523" s="9"/>
      <c r="B523" s="9"/>
      <c r="C523" s="25"/>
      <c r="D523" s="9"/>
      <c r="E523" s="25"/>
      <c r="F523" s="9"/>
    </row>
    <row r="524" spans="1:6" x14ac:dyDescent="0.2">
      <c r="A524" s="9"/>
      <c r="B524" s="9"/>
      <c r="C524" s="25"/>
      <c r="D524" s="9"/>
      <c r="E524" s="25"/>
      <c r="F524" s="9"/>
    </row>
    <row r="525" spans="1:6" x14ac:dyDescent="0.2">
      <c r="A525" s="9"/>
      <c r="B525" s="9"/>
      <c r="C525" s="25"/>
      <c r="D525" s="9"/>
      <c r="E525" s="25"/>
      <c r="F525" s="9"/>
    </row>
    <row r="526" spans="1:6" x14ac:dyDescent="0.2">
      <c r="A526" s="9"/>
      <c r="B526" s="9"/>
      <c r="C526" s="25"/>
      <c r="D526" s="9"/>
      <c r="E526" s="25"/>
      <c r="F526" s="9"/>
    </row>
    <row r="527" spans="1:6" x14ac:dyDescent="0.2">
      <c r="A527" s="9"/>
      <c r="B527" s="9"/>
      <c r="C527" s="25"/>
      <c r="D527" s="9"/>
      <c r="E527" s="25"/>
      <c r="F527" s="9"/>
    </row>
    <row r="528" spans="1:6" x14ac:dyDescent="0.2">
      <c r="A528" s="9"/>
      <c r="B528" s="9"/>
      <c r="C528" s="25"/>
      <c r="D528" s="9"/>
      <c r="E528" s="25"/>
      <c r="F528" s="9"/>
    </row>
    <row r="529" spans="1:6" x14ac:dyDescent="0.2">
      <c r="A529" s="9"/>
      <c r="B529" s="9"/>
      <c r="C529" s="25"/>
      <c r="D529" s="9"/>
      <c r="E529" s="25"/>
      <c r="F529" s="9"/>
    </row>
    <row r="530" spans="1:6" x14ac:dyDescent="0.2">
      <c r="A530" s="9"/>
      <c r="B530" s="9"/>
      <c r="C530" s="25"/>
      <c r="D530" s="9"/>
      <c r="E530" s="25"/>
      <c r="F530" s="9"/>
    </row>
    <row r="531" spans="1:6" x14ac:dyDescent="0.2">
      <c r="A531" s="9"/>
      <c r="B531" s="9"/>
      <c r="C531" s="25"/>
      <c r="D531" s="9"/>
      <c r="E531" s="25"/>
      <c r="F531" s="9"/>
    </row>
    <row r="532" spans="1:6" x14ac:dyDescent="0.2">
      <c r="A532" s="9"/>
      <c r="B532" s="9"/>
      <c r="C532" s="25"/>
      <c r="D532" s="9"/>
      <c r="E532" s="25"/>
      <c r="F532" s="9"/>
    </row>
    <row r="533" spans="1:6" x14ac:dyDescent="0.2">
      <c r="A533" s="9"/>
      <c r="B533" s="9"/>
      <c r="C533" s="25"/>
      <c r="D533" s="9"/>
      <c r="E533" s="25"/>
      <c r="F533" s="9"/>
    </row>
    <row r="534" spans="1:6" x14ac:dyDescent="0.2">
      <c r="A534" s="9"/>
      <c r="B534" s="9"/>
      <c r="C534" s="25"/>
      <c r="D534" s="9"/>
      <c r="E534" s="25"/>
      <c r="F534" s="9"/>
    </row>
    <row r="535" spans="1:6" x14ac:dyDescent="0.2">
      <c r="A535" s="9"/>
      <c r="B535" s="9"/>
      <c r="C535" s="25"/>
      <c r="D535" s="9"/>
      <c r="E535" s="25"/>
      <c r="F535" s="9"/>
    </row>
    <row r="536" spans="1:6" x14ac:dyDescent="0.2">
      <c r="A536" s="9"/>
      <c r="B536" s="9"/>
      <c r="C536" s="25"/>
      <c r="D536" s="9"/>
      <c r="E536" s="25"/>
      <c r="F536" s="9"/>
    </row>
    <row r="537" spans="1:6" x14ac:dyDescent="0.2">
      <c r="A537" s="9"/>
      <c r="B537" s="9"/>
      <c r="C537" s="25"/>
      <c r="D537" s="9"/>
      <c r="E537" s="25"/>
      <c r="F537" s="9"/>
    </row>
    <row r="538" spans="1:6" x14ac:dyDescent="0.2">
      <c r="A538" s="9"/>
      <c r="B538" s="9"/>
      <c r="C538" s="25"/>
      <c r="D538" s="9"/>
      <c r="E538" s="25"/>
      <c r="F538" s="9"/>
    </row>
    <row r="539" spans="1:6" x14ac:dyDescent="0.2">
      <c r="A539" s="9"/>
      <c r="B539" s="9"/>
      <c r="C539" s="25"/>
      <c r="D539" s="9"/>
      <c r="E539" s="25"/>
      <c r="F539" s="9"/>
    </row>
    <row r="540" spans="1:6" x14ac:dyDescent="0.2">
      <c r="A540" s="9"/>
      <c r="B540" s="9"/>
      <c r="C540" s="25"/>
      <c r="D540" s="9"/>
      <c r="E540" s="25"/>
      <c r="F540" s="9"/>
    </row>
    <row r="541" spans="1:6" x14ac:dyDescent="0.2">
      <c r="A541" s="9"/>
      <c r="B541" s="9"/>
      <c r="C541" s="25"/>
      <c r="D541" s="9"/>
      <c r="E541" s="25"/>
      <c r="F541" s="9"/>
    </row>
    <row r="542" spans="1:6" x14ac:dyDescent="0.2">
      <c r="A542" s="9"/>
      <c r="B542" s="9"/>
      <c r="C542" s="25"/>
      <c r="D542" s="9"/>
      <c r="E542" s="25"/>
      <c r="F542" s="9"/>
    </row>
    <row r="543" spans="1:6" x14ac:dyDescent="0.2">
      <c r="A543" s="9"/>
      <c r="B543" s="9"/>
      <c r="C543" s="25"/>
      <c r="D543" s="9"/>
      <c r="E543" s="25"/>
      <c r="F543" s="9"/>
    </row>
    <row r="544" spans="1:6" x14ac:dyDescent="0.2">
      <c r="A544" s="9"/>
      <c r="B544" s="9"/>
      <c r="C544" s="25"/>
      <c r="D544" s="9"/>
      <c r="E544" s="25"/>
      <c r="F544" s="9"/>
    </row>
    <row r="545" spans="1:6" x14ac:dyDescent="0.2">
      <c r="A545" s="9"/>
      <c r="B545" s="9"/>
      <c r="C545" s="25"/>
      <c r="D545" s="9"/>
      <c r="E545" s="25"/>
      <c r="F545" s="9"/>
    </row>
    <row r="546" spans="1:6" x14ac:dyDescent="0.2">
      <c r="A546" s="9"/>
      <c r="B546" s="9"/>
      <c r="C546" s="25"/>
      <c r="D546" s="9"/>
      <c r="E546" s="25"/>
      <c r="F546" s="9"/>
    </row>
    <row r="547" spans="1:6" x14ac:dyDescent="0.2">
      <c r="A547" s="9"/>
      <c r="B547" s="9"/>
      <c r="C547" s="25"/>
      <c r="D547" s="9"/>
      <c r="E547" s="25"/>
      <c r="F547" s="9"/>
    </row>
    <row r="548" spans="1:6" x14ac:dyDescent="0.2">
      <c r="A548" s="9"/>
      <c r="B548" s="9"/>
      <c r="C548" s="25"/>
      <c r="D548" s="9"/>
      <c r="E548" s="25"/>
      <c r="F548" s="9"/>
    </row>
    <row r="549" spans="1:6" x14ac:dyDescent="0.2">
      <c r="A549" s="9"/>
      <c r="B549" s="9"/>
      <c r="C549" s="25"/>
      <c r="D549" s="9"/>
      <c r="E549" s="25"/>
      <c r="F549" s="9"/>
    </row>
    <row r="550" spans="1:6" x14ac:dyDescent="0.2">
      <c r="A550" s="9"/>
      <c r="B550" s="9"/>
      <c r="C550" s="25"/>
      <c r="D550" s="9"/>
      <c r="E550" s="25"/>
      <c r="F550" s="9"/>
    </row>
    <row r="551" spans="1:6" x14ac:dyDescent="0.2">
      <c r="A551" s="9"/>
      <c r="B551" s="9"/>
      <c r="C551" s="25"/>
      <c r="D551" s="9"/>
      <c r="E551" s="25"/>
      <c r="F551" s="9"/>
    </row>
    <row r="552" spans="1:6" x14ac:dyDescent="0.2">
      <c r="A552" s="9"/>
      <c r="B552" s="9"/>
      <c r="C552" s="25"/>
      <c r="D552" s="9"/>
      <c r="E552" s="25"/>
      <c r="F552" s="9"/>
    </row>
    <row r="553" spans="1:6" x14ac:dyDescent="0.2">
      <c r="A553" s="9"/>
      <c r="B553" s="9"/>
      <c r="C553" s="25"/>
      <c r="D553" s="9"/>
      <c r="E553" s="25"/>
      <c r="F553" s="9"/>
    </row>
    <row r="554" spans="1:6" x14ac:dyDescent="0.2">
      <c r="A554" s="9"/>
      <c r="B554" s="9"/>
      <c r="C554" s="25"/>
      <c r="D554" s="9"/>
      <c r="E554" s="25"/>
      <c r="F554" s="9"/>
    </row>
    <row r="555" spans="1:6" x14ac:dyDescent="0.2">
      <c r="A555" s="9"/>
      <c r="B555" s="9"/>
      <c r="C555" s="25"/>
      <c r="D555" s="9"/>
      <c r="E555" s="25"/>
      <c r="F555" s="9"/>
    </row>
    <row r="556" spans="1:6" x14ac:dyDescent="0.2">
      <c r="A556" s="9"/>
      <c r="B556" s="9"/>
      <c r="C556" s="25"/>
      <c r="D556" s="9"/>
      <c r="E556" s="25"/>
      <c r="F556" s="9"/>
    </row>
    <row r="557" spans="1:6" x14ac:dyDescent="0.2">
      <c r="A557" s="9"/>
      <c r="B557" s="9"/>
      <c r="C557" s="25"/>
      <c r="D557" s="9"/>
      <c r="E557" s="25"/>
      <c r="F557" s="9"/>
    </row>
    <row r="558" spans="1:6" x14ac:dyDescent="0.2">
      <c r="A558" s="9"/>
      <c r="B558" s="9"/>
      <c r="C558" s="25"/>
      <c r="D558" s="9"/>
      <c r="E558" s="25"/>
      <c r="F558" s="9"/>
    </row>
    <row r="559" spans="1:6" x14ac:dyDescent="0.2">
      <c r="A559" s="9"/>
      <c r="B559" s="9"/>
      <c r="C559" s="25"/>
      <c r="D559" s="9"/>
      <c r="E559" s="25"/>
      <c r="F559" s="9"/>
    </row>
    <row r="560" spans="1:6" x14ac:dyDescent="0.2">
      <c r="A560" s="9"/>
      <c r="B560" s="9"/>
      <c r="C560" s="25"/>
      <c r="D560" s="9"/>
      <c r="E560" s="25"/>
      <c r="F560" s="9"/>
    </row>
    <row r="561" spans="1:6" x14ac:dyDescent="0.2">
      <c r="A561" s="9"/>
      <c r="B561" s="9"/>
      <c r="C561" s="25"/>
      <c r="D561" s="9"/>
      <c r="E561" s="25"/>
      <c r="F561" s="9"/>
    </row>
    <row r="562" spans="1:6" x14ac:dyDescent="0.2">
      <c r="A562" s="9"/>
      <c r="B562" s="9"/>
      <c r="C562" s="25"/>
      <c r="D562" s="9"/>
      <c r="E562" s="25"/>
      <c r="F562" s="9"/>
    </row>
    <row r="563" spans="1:6" x14ac:dyDescent="0.2">
      <c r="A563" s="9"/>
      <c r="B563" s="9"/>
      <c r="C563" s="25"/>
      <c r="D563" s="9"/>
      <c r="E563" s="25"/>
      <c r="F563" s="9"/>
    </row>
    <row r="564" spans="1:6" x14ac:dyDescent="0.2">
      <c r="A564" s="9"/>
      <c r="B564" s="9"/>
      <c r="C564" s="25"/>
      <c r="D564" s="9"/>
      <c r="E564" s="25"/>
      <c r="F564" s="9"/>
    </row>
    <row r="565" spans="1:6" x14ac:dyDescent="0.2">
      <c r="A565" s="9"/>
      <c r="B565" s="9"/>
      <c r="C565" s="25"/>
      <c r="D565" s="9"/>
      <c r="E565" s="25"/>
      <c r="F565" s="9"/>
    </row>
    <row r="566" spans="1:6" x14ac:dyDescent="0.2">
      <c r="A566" s="9"/>
      <c r="B566" s="9"/>
      <c r="C566" s="25"/>
      <c r="D566" s="9"/>
      <c r="E566" s="25"/>
      <c r="F566" s="9"/>
    </row>
    <row r="567" spans="1:6" x14ac:dyDescent="0.2">
      <c r="A567" s="9"/>
      <c r="B567" s="9"/>
      <c r="C567" s="25"/>
      <c r="D567" s="9"/>
      <c r="E567" s="25"/>
      <c r="F567" s="9"/>
    </row>
    <row r="568" spans="1:6" x14ac:dyDescent="0.2">
      <c r="A568" s="9"/>
      <c r="B568" s="9"/>
      <c r="C568" s="25"/>
      <c r="D568" s="9"/>
      <c r="E568" s="25"/>
      <c r="F568" s="9"/>
    </row>
    <row r="569" spans="1:6" x14ac:dyDescent="0.2">
      <c r="A569" s="9"/>
      <c r="B569" s="9"/>
      <c r="C569" s="25"/>
      <c r="D569" s="9"/>
      <c r="E569" s="25"/>
      <c r="F569" s="9"/>
    </row>
    <row r="570" spans="1:6" x14ac:dyDescent="0.2">
      <c r="A570" s="9"/>
      <c r="B570" s="9"/>
      <c r="C570" s="25"/>
      <c r="D570" s="9"/>
      <c r="E570" s="25"/>
      <c r="F570" s="9"/>
    </row>
    <row r="571" spans="1:6" x14ac:dyDescent="0.2">
      <c r="A571" s="9"/>
      <c r="B571" s="9"/>
      <c r="C571" s="25"/>
      <c r="D571" s="9"/>
      <c r="E571" s="25"/>
      <c r="F571" s="9"/>
    </row>
    <row r="572" spans="1:6" x14ac:dyDescent="0.2">
      <c r="A572" s="9"/>
      <c r="B572" s="9"/>
      <c r="C572" s="25"/>
      <c r="D572" s="9"/>
      <c r="E572" s="25"/>
      <c r="F572" s="9"/>
    </row>
    <row r="573" spans="1:6" x14ac:dyDescent="0.2">
      <c r="A573" s="9"/>
      <c r="B573" s="9"/>
      <c r="C573" s="25"/>
      <c r="D573" s="9"/>
      <c r="E573" s="25"/>
      <c r="F573" s="9"/>
    </row>
    <row r="574" spans="1:6" x14ac:dyDescent="0.2">
      <c r="A574" s="9"/>
      <c r="B574" s="9"/>
      <c r="C574" s="25"/>
      <c r="D574" s="9"/>
      <c r="E574" s="25"/>
      <c r="F574" s="9"/>
    </row>
    <row r="575" spans="1:6" x14ac:dyDescent="0.2">
      <c r="A575" s="9"/>
      <c r="B575" s="9"/>
      <c r="C575" s="25"/>
      <c r="D575" s="9"/>
      <c r="E575" s="25"/>
      <c r="F575" s="9"/>
    </row>
    <row r="576" spans="1:6" x14ac:dyDescent="0.2">
      <c r="A576" s="9"/>
      <c r="B576" s="9"/>
      <c r="C576" s="25"/>
      <c r="D576" s="9"/>
      <c r="E576" s="25"/>
      <c r="F576" s="9"/>
    </row>
    <row r="577" spans="1:6" x14ac:dyDescent="0.2">
      <c r="A577" s="9"/>
      <c r="B577" s="9"/>
      <c r="C577" s="25"/>
      <c r="D577" s="9"/>
      <c r="E577" s="25"/>
      <c r="F577" s="9"/>
    </row>
    <row r="578" spans="1:6" x14ac:dyDescent="0.2">
      <c r="A578" s="9"/>
      <c r="B578" s="9"/>
      <c r="C578" s="25"/>
      <c r="D578" s="9"/>
      <c r="E578" s="25"/>
      <c r="F578" s="9"/>
    </row>
    <row r="579" spans="1:6" x14ac:dyDescent="0.2">
      <c r="A579" s="9"/>
      <c r="B579" s="9"/>
      <c r="C579" s="25"/>
      <c r="D579" s="9"/>
      <c r="E579" s="25"/>
      <c r="F579" s="9"/>
    </row>
    <row r="580" spans="1:6" x14ac:dyDescent="0.2">
      <c r="A580" s="9"/>
      <c r="B580" s="9"/>
      <c r="C580" s="25"/>
      <c r="D580" s="9"/>
      <c r="E580" s="25"/>
      <c r="F580" s="9"/>
    </row>
    <row r="581" spans="1:6" x14ac:dyDescent="0.2">
      <c r="A581" s="9"/>
      <c r="B581" s="9"/>
      <c r="C581" s="25"/>
      <c r="D581" s="9"/>
      <c r="E581" s="25"/>
      <c r="F581" s="9"/>
    </row>
    <row r="582" spans="1:6" x14ac:dyDescent="0.2">
      <c r="A582" s="9"/>
      <c r="B582" s="9"/>
      <c r="C582" s="25"/>
      <c r="D582" s="9"/>
      <c r="E582" s="25"/>
      <c r="F582" s="9"/>
    </row>
    <row r="583" spans="1:6" x14ac:dyDescent="0.2">
      <c r="A583" s="9"/>
      <c r="B583" s="9"/>
      <c r="C583" s="25"/>
      <c r="D583" s="9"/>
      <c r="E583" s="25"/>
      <c r="F583" s="9"/>
    </row>
    <row r="584" spans="1:6" x14ac:dyDescent="0.2">
      <c r="A584" s="9"/>
      <c r="B584" s="9"/>
      <c r="C584" s="25"/>
      <c r="D584" s="9"/>
      <c r="E584" s="25"/>
      <c r="F584" s="9"/>
    </row>
    <row r="585" spans="1:6" x14ac:dyDescent="0.2">
      <c r="A585" s="9"/>
      <c r="B585" s="9"/>
      <c r="C585" s="25"/>
      <c r="D585" s="9"/>
      <c r="E585" s="25"/>
      <c r="F585" s="9"/>
    </row>
    <row r="586" spans="1:6" x14ac:dyDescent="0.2">
      <c r="A586" s="9"/>
      <c r="B586" s="9"/>
      <c r="C586" s="25"/>
      <c r="D586" s="9"/>
      <c r="E586" s="25"/>
      <c r="F586" s="9"/>
    </row>
    <row r="587" spans="1:6" x14ac:dyDescent="0.2">
      <c r="A587" s="9"/>
      <c r="B587" s="9"/>
      <c r="C587" s="25"/>
      <c r="D587" s="9"/>
      <c r="E587" s="25"/>
      <c r="F587" s="9"/>
    </row>
    <row r="588" spans="1:6" x14ac:dyDescent="0.2">
      <c r="A588" s="9"/>
      <c r="B588" s="9"/>
      <c r="C588" s="25"/>
      <c r="D588" s="9"/>
      <c r="E588" s="25"/>
      <c r="F588" s="9"/>
    </row>
    <row r="589" spans="1:6" x14ac:dyDescent="0.2">
      <c r="A589" s="9"/>
      <c r="B589" s="9"/>
      <c r="C589" s="25"/>
      <c r="D589" s="9"/>
      <c r="E589" s="25"/>
      <c r="F589" s="9"/>
    </row>
    <row r="590" spans="1:6" x14ac:dyDescent="0.2">
      <c r="A590" s="9"/>
      <c r="B590" s="9"/>
      <c r="C590" s="25"/>
      <c r="D590" s="9"/>
      <c r="E590" s="25"/>
      <c r="F590" s="9"/>
    </row>
    <row r="591" spans="1:6" x14ac:dyDescent="0.2">
      <c r="A591" s="9"/>
      <c r="B591" s="9"/>
      <c r="C591" s="25"/>
      <c r="D591" s="9"/>
      <c r="E591" s="25"/>
      <c r="F591" s="9"/>
    </row>
    <row r="592" spans="1:6" x14ac:dyDescent="0.2">
      <c r="A592" s="9"/>
      <c r="B592" s="9"/>
      <c r="C592" s="25"/>
      <c r="D592" s="9"/>
      <c r="E592" s="25"/>
      <c r="F592" s="9"/>
    </row>
    <row r="593" spans="1:6" x14ac:dyDescent="0.2">
      <c r="A593" s="9"/>
      <c r="B593" s="9"/>
      <c r="C593" s="25"/>
      <c r="D593" s="9"/>
      <c r="E593" s="25"/>
      <c r="F593" s="9"/>
    </row>
    <row r="594" spans="1:6" x14ac:dyDescent="0.2">
      <c r="A594" s="9"/>
      <c r="B594" s="9"/>
      <c r="C594" s="25"/>
      <c r="D594" s="9"/>
      <c r="E594" s="25"/>
      <c r="F594" s="9"/>
    </row>
    <row r="595" spans="1:6" x14ac:dyDescent="0.2">
      <c r="A595" s="9"/>
      <c r="B595" s="9"/>
      <c r="C595" s="25"/>
      <c r="D595" s="9"/>
      <c r="E595" s="25"/>
      <c r="F595" s="9"/>
    </row>
    <row r="596" spans="1:6" x14ac:dyDescent="0.2">
      <c r="A596" s="9"/>
      <c r="B596" s="9"/>
      <c r="C596" s="25"/>
      <c r="D596" s="9"/>
      <c r="E596" s="25"/>
      <c r="F596" s="9"/>
    </row>
    <row r="597" spans="1:6" x14ac:dyDescent="0.2">
      <c r="A597" s="9"/>
      <c r="B597" s="9"/>
      <c r="C597" s="25"/>
      <c r="D597" s="9"/>
      <c r="E597" s="25"/>
      <c r="F597" s="9"/>
    </row>
    <row r="598" spans="1:6" x14ac:dyDescent="0.2">
      <c r="A598" s="9"/>
      <c r="B598" s="9"/>
      <c r="C598" s="25"/>
      <c r="D598" s="9"/>
      <c r="E598" s="25"/>
      <c r="F598" s="9"/>
    </row>
    <row r="599" spans="1:6" x14ac:dyDescent="0.2">
      <c r="A599" s="9"/>
      <c r="B599" s="9"/>
      <c r="C599" s="25"/>
      <c r="D599" s="9"/>
      <c r="E599" s="25"/>
      <c r="F599" s="9"/>
    </row>
    <row r="600" spans="1:6" x14ac:dyDescent="0.2">
      <c r="A600" s="9"/>
      <c r="B600" s="9"/>
      <c r="C600" s="25"/>
      <c r="D600" s="9"/>
      <c r="E600" s="25"/>
      <c r="F600" s="9"/>
    </row>
    <row r="601" spans="1:6" x14ac:dyDescent="0.2">
      <c r="A601" s="9"/>
      <c r="B601" s="9"/>
      <c r="C601" s="25"/>
      <c r="D601" s="9"/>
      <c r="E601" s="25"/>
      <c r="F601" s="9"/>
    </row>
    <row r="602" spans="1:6" x14ac:dyDescent="0.2">
      <c r="A602" s="9"/>
      <c r="B602" s="9"/>
      <c r="C602" s="25"/>
      <c r="D602" s="9"/>
      <c r="E602" s="25"/>
      <c r="F602" s="9"/>
    </row>
    <row r="603" spans="1:6" x14ac:dyDescent="0.2">
      <c r="A603" s="9"/>
      <c r="B603" s="9"/>
      <c r="C603" s="25"/>
      <c r="D603" s="9"/>
      <c r="E603" s="25"/>
      <c r="F603" s="9"/>
    </row>
    <row r="604" spans="1:6" x14ac:dyDescent="0.2">
      <c r="A604" s="9"/>
      <c r="B604" s="9"/>
      <c r="C604" s="25"/>
      <c r="D604" s="9"/>
      <c r="E604" s="25"/>
      <c r="F604" s="9"/>
    </row>
    <row r="605" spans="1:6" x14ac:dyDescent="0.2">
      <c r="A605" s="9"/>
      <c r="B605" s="9"/>
      <c r="C605" s="25"/>
      <c r="D605" s="9"/>
      <c r="E605" s="25"/>
      <c r="F605" s="9"/>
    </row>
    <row r="606" spans="1:6" x14ac:dyDescent="0.2">
      <c r="A606" s="9"/>
      <c r="B606" s="9"/>
      <c r="C606" s="25"/>
      <c r="D606" s="9"/>
      <c r="E606" s="25"/>
      <c r="F606" s="9"/>
    </row>
    <row r="607" spans="1:6" x14ac:dyDescent="0.2">
      <c r="A607" s="9"/>
      <c r="B607" s="9"/>
      <c r="C607" s="25"/>
      <c r="D607" s="9"/>
      <c r="E607" s="25"/>
      <c r="F607" s="9"/>
    </row>
    <row r="608" spans="1:6" x14ac:dyDescent="0.2">
      <c r="A608" s="9"/>
      <c r="B608" s="9"/>
      <c r="C608" s="25"/>
      <c r="D608" s="9"/>
      <c r="E608" s="25"/>
      <c r="F608" s="9"/>
    </row>
    <row r="609" spans="1:6" x14ac:dyDescent="0.2">
      <c r="A609" s="9"/>
      <c r="B609" s="9"/>
      <c r="C609" s="25"/>
      <c r="D609" s="9"/>
      <c r="E609" s="25"/>
      <c r="F609" s="9"/>
    </row>
    <row r="610" spans="1:6" x14ac:dyDescent="0.2">
      <c r="A610" s="9"/>
      <c r="B610" s="9"/>
      <c r="C610" s="25"/>
      <c r="D610" s="9"/>
      <c r="E610" s="25"/>
      <c r="F610" s="9"/>
    </row>
    <row r="611" spans="1:6" x14ac:dyDescent="0.2">
      <c r="A611" s="9"/>
      <c r="B611" s="9"/>
      <c r="C611" s="25"/>
      <c r="D611" s="9"/>
      <c r="E611" s="25"/>
      <c r="F611" s="9"/>
    </row>
    <row r="612" spans="1:6" x14ac:dyDescent="0.2">
      <c r="A612" s="9"/>
      <c r="B612" s="9"/>
      <c r="C612" s="25"/>
      <c r="D612" s="9"/>
      <c r="E612" s="25"/>
      <c r="F612" s="9"/>
    </row>
    <row r="613" spans="1:6" x14ac:dyDescent="0.2">
      <c r="A613" s="9"/>
      <c r="B613" s="9"/>
      <c r="C613" s="25"/>
      <c r="D613" s="9"/>
      <c r="E613" s="25"/>
      <c r="F613" s="9"/>
    </row>
    <row r="614" spans="1:6" x14ac:dyDescent="0.2">
      <c r="A614" s="9"/>
      <c r="B614" s="9"/>
      <c r="C614" s="25"/>
      <c r="D614" s="9"/>
      <c r="E614" s="25"/>
      <c r="F614" s="9"/>
    </row>
    <row r="615" spans="1:6" x14ac:dyDescent="0.2">
      <c r="A615" s="9"/>
      <c r="B615" s="9"/>
      <c r="C615" s="25"/>
      <c r="D615" s="9"/>
      <c r="E615" s="25"/>
      <c r="F615" s="9"/>
    </row>
    <row r="616" spans="1:6" x14ac:dyDescent="0.2">
      <c r="A616" s="9"/>
      <c r="B616" s="9"/>
      <c r="C616" s="25"/>
      <c r="D616" s="9"/>
      <c r="E616" s="25"/>
      <c r="F616" s="9"/>
    </row>
    <row r="617" spans="1:6" x14ac:dyDescent="0.2">
      <c r="A617" s="9"/>
      <c r="B617" s="9"/>
      <c r="C617" s="25"/>
      <c r="D617" s="9"/>
      <c r="E617" s="25"/>
      <c r="F617" s="9"/>
    </row>
    <row r="618" spans="1:6" x14ac:dyDescent="0.2">
      <c r="A618" s="9"/>
      <c r="B618" s="9"/>
      <c r="C618" s="25"/>
      <c r="D618" s="9"/>
      <c r="E618" s="25"/>
      <c r="F618" s="9"/>
    </row>
    <row r="619" spans="1:6" x14ac:dyDescent="0.2">
      <c r="A619" s="9"/>
      <c r="B619" s="9"/>
      <c r="C619" s="25"/>
      <c r="D619" s="9"/>
      <c r="E619" s="25"/>
      <c r="F619" s="9"/>
    </row>
    <row r="620" spans="1:6" x14ac:dyDescent="0.2">
      <c r="A620" s="9"/>
      <c r="B620" s="9"/>
      <c r="C620" s="25"/>
      <c r="D620" s="9"/>
      <c r="E620" s="25"/>
      <c r="F620" s="9"/>
    </row>
    <row r="621" spans="1:6" x14ac:dyDescent="0.2">
      <c r="A621" s="9"/>
      <c r="B621" s="9"/>
      <c r="C621" s="25"/>
      <c r="D621" s="9"/>
      <c r="E621" s="25"/>
      <c r="F621" s="9"/>
    </row>
    <row r="622" spans="1:6" x14ac:dyDescent="0.2">
      <c r="A622" s="9"/>
      <c r="B622" s="9"/>
      <c r="C622" s="25"/>
      <c r="D622" s="9"/>
      <c r="E622" s="25"/>
      <c r="F622" s="9"/>
    </row>
    <row r="623" spans="1:6" x14ac:dyDescent="0.2">
      <c r="A623" s="9"/>
      <c r="B623" s="9"/>
      <c r="C623" s="25"/>
      <c r="D623" s="9"/>
      <c r="E623" s="25"/>
      <c r="F623" s="9"/>
    </row>
    <row r="624" spans="1:6" x14ac:dyDescent="0.2">
      <c r="A624" s="9"/>
      <c r="B624" s="9"/>
      <c r="C624" s="25"/>
      <c r="D624" s="9"/>
      <c r="E624" s="25"/>
      <c r="F624" s="9"/>
    </row>
    <row r="625" spans="1:6" x14ac:dyDescent="0.2">
      <c r="A625" s="9"/>
      <c r="B625" s="9"/>
      <c r="C625" s="25"/>
      <c r="D625" s="9"/>
      <c r="E625" s="25"/>
      <c r="F625" s="9"/>
    </row>
    <row r="626" spans="1:6" x14ac:dyDescent="0.2">
      <c r="A626" s="9"/>
      <c r="B626" s="9"/>
      <c r="C626" s="25"/>
      <c r="D626" s="9"/>
      <c r="E626" s="25"/>
      <c r="F626" s="9"/>
    </row>
    <row r="627" spans="1:6" x14ac:dyDescent="0.2">
      <c r="A627" s="9"/>
      <c r="B627" s="9"/>
      <c r="C627" s="25"/>
      <c r="D627" s="9"/>
      <c r="E627" s="25"/>
      <c r="F627" s="9"/>
    </row>
    <row r="628" spans="1:6" x14ac:dyDescent="0.2">
      <c r="A628" s="9"/>
      <c r="B628" s="9"/>
      <c r="C628" s="25"/>
      <c r="D628" s="9"/>
      <c r="E628" s="25"/>
      <c r="F628" s="9"/>
    </row>
    <row r="629" spans="1:6" x14ac:dyDescent="0.2">
      <c r="A629" s="9"/>
      <c r="B629" s="9"/>
      <c r="C629" s="25"/>
      <c r="D629" s="9"/>
      <c r="E629" s="25"/>
      <c r="F629" s="9"/>
    </row>
    <row r="630" spans="1:6" x14ac:dyDescent="0.2">
      <c r="A630" s="9"/>
      <c r="B630" s="9"/>
      <c r="C630" s="25"/>
      <c r="D630" s="9"/>
      <c r="E630" s="25"/>
      <c r="F630" s="9"/>
    </row>
    <row r="631" spans="1:6" x14ac:dyDescent="0.2">
      <c r="A631" s="9"/>
      <c r="B631" s="9"/>
      <c r="C631" s="25"/>
      <c r="D631" s="9"/>
      <c r="E631" s="25"/>
      <c r="F631" s="9"/>
    </row>
    <row r="632" spans="1:6" x14ac:dyDescent="0.2">
      <c r="A632" s="9"/>
      <c r="B632" s="9"/>
      <c r="C632" s="25"/>
      <c r="D632" s="9"/>
      <c r="E632" s="25"/>
      <c r="F632" s="9"/>
    </row>
    <row r="633" spans="1:6" x14ac:dyDescent="0.2">
      <c r="A633" s="9"/>
      <c r="B633" s="9"/>
      <c r="C633" s="25"/>
      <c r="D633" s="9"/>
      <c r="E633" s="25"/>
      <c r="F633" s="9"/>
    </row>
    <row r="634" spans="1:6" x14ac:dyDescent="0.2">
      <c r="A634" s="9"/>
      <c r="B634" s="9"/>
      <c r="C634" s="25"/>
      <c r="D634" s="9"/>
      <c r="E634" s="25"/>
      <c r="F634" s="9"/>
    </row>
    <row r="635" spans="1:6" x14ac:dyDescent="0.2">
      <c r="A635" s="9"/>
      <c r="B635" s="9"/>
      <c r="C635" s="25"/>
      <c r="D635" s="9"/>
      <c r="E635" s="25"/>
      <c r="F635" s="9"/>
    </row>
    <row r="636" spans="1:6" x14ac:dyDescent="0.2">
      <c r="A636" s="9"/>
      <c r="B636" s="9"/>
      <c r="C636" s="25"/>
      <c r="D636" s="9"/>
      <c r="E636" s="25"/>
      <c r="F636" s="9"/>
    </row>
    <row r="637" spans="1:6" x14ac:dyDescent="0.2">
      <c r="A637" s="9"/>
      <c r="B637" s="9"/>
      <c r="C637" s="25"/>
      <c r="D637" s="9"/>
      <c r="E637" s="25"/>
      <c r="F637" s="9"/>
    </row>
    <row r="638" spans="1:6" x14ac:dyDescent="0.2">
      <c r="A638" s="9"/>
      <c r="B638" s="9"/>
      <c r="C638" s="25"/>
      <c r="D638" s="9"/>
      <c r="E638" s="25"/>
      <c r="F638" s="9"/>
    </row>
    <row r="639" spans="1:6" x14ac:dyDescent="0.2">
      <c r="A639" s="9"/>
      <c r="B639" s="9"/>
      <c r="C639" s="25"/>
      <c r="D639" s="9"/>
      <c r="E639" s="25"/>
      <c r="F639" s="9"/>
    </row>
    <row r="640" spans="1:6" x14ac:dyDescent="0.2">
      <c r="A640" s="9"/>
      <c r="B640" s="9"/>
      <c r="C640" s="25"/>
      <c r="D640" s="9"/>
      <c r="E640" s="25"/>
      <c r="F640" s="9"/>
    </row>
    <row r="641" spans="1:6" x14ac:dyDescent="0.2">
      <c r="A641" s="9"/>
      <c r="B641" s="9"/>
      <c r="C641" s="25"/>
      <c r="D641" s="9"/>
      <c r="E641" s="25"/>
      <c r="F641" s="9"/>
    </row>
    <row r="642" spans="1:6" x14ac:dyDescent="0.2">
      <c r="A642" s="9"/>
      <c r="B642" s="9"/>
      <c r="C642" s="25"/>
      <c r="D642" s="9"/>
      <c r="E642" s="25"/>
      <c r="F642" s="9"/>
    </row>
    <row r="643" spans="1:6" x14ac:dyDescent="0.2">
      <c r="A643" s="9"/>
      <c r="B643" s="9"/>
      <c r="C643" s="25"/>
      <c r="D643" s="9"/>
      <c r="E643" s="25"/>
      <c r="F643" s="9"/>
    </row>
    <row r="644" spans="1:6" x14ac:dyDescent="0.2">
      <c r="A644" s="9"/>
      <c r="B644" s="9"/>
      <c r="C644" s="25"/>
      <c r="D644" s="9"/>
      <c r="E644" s="25"/>
      <c r="F644" s="9"/>
    </row>
    <row r="645" spans="1:6" x14ac:dyDescent="0.2">
      <c r="A645" s="9"/>
      <c r="B645" s="9"/>
      <c r="C645" s="25"/>
      <c r="D645" s="9"/>
      <c r="E645" s="25"/>
      <c r="F645" s="9"/>
    </row>
    <row r="646" spans="1:6" x14ac:dyDescent="0.2">
      <c r="A646" s="9"/>
      <c r="B646" s="9"/>
      <c r="C646" s="25"/>
      <c r="D646" s="9"/>
      <c r="E646" s="25"/>
      <c r="F646" s="9"/>
    </row>
    <row r="647" spans="1:6" x14ac:dyDescent="0.2">
      <c r="A647" s="9"/>
      <c r="B647" s="9"/>
      <c r="C647" s="25"/>
      <c r="D647" s="9"/>
      <c r="E647" s="25"/>
      <c r="F647" s="9"/>
    </row>
    <row r="648" spans="1:6" x14ac:dyDescent="0.2">
      <c r="A648" s="9"/>
      <c r="B648" s="9"/>
      <c r="C648" s="25"/>
      <c r="D648" s="9"/>
      <c r="E648" s="25"/>
      <c r="F648" s="9"/>
    </row>
    <row r="649" spans="1:6" x14ac:dyDescent="0.2">
      <c r="A649" s="9"/>
      <c r="B649" s="9"/>
      <c r="C649" s="25"/>
      <c r="D649" s="9"/>
      <c r="E649" s="25"/>
      <c r="F649" s="9"/>
    </row>
    <row r="650" spans="1:6" x14ac:dyDescent="0.2">
      <c r="A650" s="9"/>
      <c r="B650" s="9"/>
      <c r="C650" s="25"/>
      <c r="D650" s="9"/>
      <c r="E650" s="25"/>
      <c r="F650" s="9"/>
    </row>
    <row r="651" spans="1:6" x14ac:dyDescent="0.2">
      <c r="A651" s="9"/>
      <c r="B651" s="9"/>
      <c r="C651" s="25"/>
      <c r="D651" s="9"/>
      <c r="E651" s="25"/>
      <c r="F651" s="9"/>
    </row>
    <row r="652" spans="1:6" x14ac:dyDescent="0.2">
      <c r="A652" s="9"/>
      <c r="B652" s="9"/>
      <c r="C652" s="25"/>
      <c r="D652" s="9"/>
      <c r="E652" s="25"/>
      <c r="F652" s="9"/>
    </row>
    <row r="653" spans="1:6" x14ac:dyDescent="0.2">
      <c r="A653" s="9"/>
      <c r="B653" s="9"/>
      <c r="C653" s="25"/>
      <c r="D653" s="9"/>
      <c r="E653" s="25"/>
      <c r="F653" s="9"/>
    </row>
    <row r="654" spans="1:6" x14ac:dyDescent="0.2">
      <c r="A654" s="9"/>
      <c r="B654" s="9"/>
      <c r="C654" s="25"/>
      <c r="D654" s="9"/>
      <c r="E654" s="25"/>
      <c r="F654" s="9"/>
    </row>
    <row r="655" spans="1:6" x14ac:dyDescent="0.2">
      <c r="A655" s="9"/>
      <c r="B655" s="9"/>
      <c r="C655" s="25"/>
      <c r="D655" s="9"/>
      <c r="E655" s="25"/>
      <c r="F655" s="9"/>
    </row>
    <row r="656" spans="1:6" x14ac:dyDescent="0.2">
      <c r="A656" s="9"/>
      <c r="B656" s="9"/>
      <c r="C656" s="25"/>
      <c r="D656" s="9"/>
      <c r="E656" s="25"/>
      <c r="F656" s="9"/>
    </row>
    <row r="657" spans="1:6" x14ac:dyDescent="0.2">
      <c r="A657" s="9"/>
      <c r="B657" s="9"/>
      <c r="C657" s="25"/>
      <c r="D657" s="9"/>
      <c r="E657" s="25"/>
      <c r="F657" s="9"/>
    </row>
    <row r="658" spans="1:6" x14ac:dyDescent="0.2">
      <c r="A658" s="9"/>
      <c r="B658" s="9"/>
      <c r="C658" s="25"/>
      <c r="D658" s="9"/>
      <c r="E658" s="25"/>
      <c r="F658" s="9"/>
    </row>
    <row r="659" spans="1:6" x14ac:dyDescent="0.2">
      <c r="A659" s="9"/>
      <c r="B659" s="9"/>
      <c r="C659" s="25"/>
      <c r="D659" s="9"/>
      <c r="E659" s="25"/>
      <c r="F659" s="9"/>
    </row>
    <row r="660" spans="1:6" x14ac:dyDescent="0.2">
      <c r="A660" s="9"/>
      <c r="B660" s="9"/>
      <c r="C660" s="25"/>
      <c r="D660" s="9"/>
      <c r="E660" s="25"/>
      <c r="F660" s="9"/>
    </row>
    <row r="661" spans="1:6" x14ac:dyDescent="0.2">
      <c r="A661" s="9"/>
      <c r="B661" s="9"/>
      <c r="C661" s="25"/>
      <c r="D661" s="9"/>
      <c r="E661" s="25"/>
      <c r="F661" s="9"/>
    </row>
    <row r="662" spans="1:6" x14ac:dyDescent="0.2">
      <c r="A662" s="9"/>
      <c r="B662" s="9"/>
      <c r="C662" s="25"/>
      <c r="D662" s="9"/>
      <c r="E662" s="25"/>
      <c r="F662" s="9"/>
    </row>
    <row r="663" spans="1:6" x14ac:dyDescent="0.2">
      <c r="A663" s="9"/>
      <c r="B663" s="9"/>
      <c r="C663" s="25"/>
      <c r="D663" s="9"/>
      <c r="E663" s="25"/>
      <c r="F663" s="9"/>
    </row>
    <row r="664" spans="1:6" x14ac:dyDescent="0.2">
      <c r="A664" s="9"/>
      <c r="B664" s="9"/>
      <c r="C664" s="25"/>
      <c r="D664" s="9"/>
      <c r="E664" s="25"/>
      <c r="F664" s="9"/>
    </row>
    <row r="665" spans="1:6" x14ac:dyDescent="0.2">
      <c r="A665" s="9"/>
      <c r="B665" s="9"/>
      <c r="C665" s="25"/>
      <c r="D665" s="9"/>
      <c r="E665" s="25"/>
      <c r="F665" s="9"/>
    </row>
    <row r="666" spans="1:6" x14ac:dyDescent="0.2">
      <c r="A666" s="9"/>
      <c r="B666" s="9"/>
      <c r="C666" s="25"/>
      <c r="D666" s="9"/>
      <c r="E666" s="25"/>
      <c r="F666" s="9"/>
    </row>
    <row r="667" spans="1:6" x14ac:dyDescent="0.2">
      <c r="A667" s="9"/>
      <c r="B667" s="9"/>
      <c r="C667" s="25"/>
      <c r="D667" s="9"/>
      <c r="E667" s="25"/>
      <c r="F667" s="9"/>
    </row>
    <row r="668" spans="1:6" x14ac:dyDescent="0.2">
      <c r="A668" s="9"/>
      <c r="B668" s="9"/>
      <c r="C668" s="25"/>
      <c r="D668" s="9"/>
      <c r="E668" s="25"/>
      <c r="F668" s="9"/>
    </row>
    <row r="669" spans="1:6" x14ac:dyDescent="0.2">
      <c r="A669" s="9"/>
      <c r="B669" s="9"/>
      <c r="C669" s="25"/>
      <c r="D669" s="9"/>
      <c r="E669" s="25"/>
      <c r="F669" s="9"/>
    </row>
    <row r="670" spans="1:6" x14ac:dyDescent="0.2">
      <c r="A670" s="9"/>
      <c r="B670" s="9"/>
      <c r="C670" s="25"/>
      <c r="D670" s="9"/>
      <c r="E670" s="25"/>
      <c r="F670" s="9"/>
    </row>
    <row r="671" spans="1:6" x14ac:dyDescent="0.2">
      <c r="A671" s="9"/>
      <c r="B671" s="9"/>
      <c r="C671" s="25"/>
      <c r="D671" s="9"/>
      <c r="E671" s="25"/>
      <c r="F671" s="9"/>
    </row>
    <row r="672" spans="1:6" x14ac:dyDescent="0.2">
      <c r="A672" s="9"/>
      <c r="B672" s="9"/>
      <c r="C672" s="25"/>
      <c r="D672" s="9"/>
      <c r="E672" s="25"/>
      <c r="F672" s="9"/>
    </row>
    <row r="673" spans="1:6" x14ac:dyDescent="0.2">
      <c r="A673" s="9"/>
      <c r="B673" s="9"/>
      <c r="C673" s="25"/>
      <c r="D673" s="9"/>
      <c r="E673" s="25"/>
      <c r="F673" s="9"/>
    </row>
    <row r="674" spans="1:6" x14ac:dyDescent="0.2">
      <c r="A674" s="9"/>
      <c r="B674" s="9"/>
      <c r="C674" s="25"/>
      <c r="D674" s="9"/>
      <c r="E674" s="25"/>
      <c r="F674" s="9"/>
    </row>
    <row r="675" spans="1:6" x14ac:dyDescent="0.2">
      <c r="A675" s="9"/>
      <c r="B675" s="9"/>
      <c r="C675" s="25"/>
      <c r="D675" s="9"/>
      <c r="E675" s="25"/>
      <c r="F675" s="9"/>
    </row>
    <row r="676" spans="1:6" x14ac:dyDescent="0.2">
      <c r="A676" s="9"/>
      <c r="B676" s="9"/>
      <c r="C676" s="25"/>
      <c r="D676" s="9"/>
      <c r="E676" s="25"/>
      <c r="F676" s="9"/>
    </row>
    <row r="677" spans="1:6" x14ac:dyDescent="0.2">
      <c r="A677" s="9"/>
      <c r="B677" s="9"/>
      <c r="C677" s="25"/>
      <c r="D677" s="9"/>
      <c r="E677" s="25"/>
      <c r="F677" s="9"/>
    </row>
    <row r="678" spans="1:6" x14ac:dyDescent="0.2">
      <c r="A678" s="9"/>
      <c r="B678" s="9"/>
      <c r="C678" s="25"/>
      <c r="D678" s="9"/>
      <c r="E678" s="25"/>
      <c r="F678" s="9"/>
    </row>
    <row r="679" spans="1:6" x14ac:dyDescent="0.2">
      <c r="A679" s="9"/>
      <c r="B679" s="9"/>
      <c r="C679" s="25"/>
      <c r="D679" s="9"/>
      <c r="E679" s="25"/>
      <c r="F679" s="9"/>
    </row>
    <row r="680" spans="1:6" x14ac:dyDescent="0.2">
      <c r="A680" s="9"/>
      <c r="B680" s="9"/>
      <c r="C680" s="25"/>
      <c r="D680" s="9"/>
      <c r="E680" s="25"/>
      <c r="F680" s="9"/>
    </row>
    <row r="681" spans="1:6" x14ac:dyDescent="0.2">
      <c r="A681" s="9"/>
      <c r="B681" s="9"/>
      <c r="C681" s="25"/>
      <c r="D681" s="9"/>
      <c r="E681" s="25"/>
      <c r="F681" s="9"/>
    </row>
    <row r="682" spans="1:6" x14ac:dyDescent="0.2">
      <c r="A682" s="9"/>
      <c r="B682" s="9"/>
      <c r="C682" s="25"/>
      <c r="D682" s="9"/>
      <c r="E682" s="25"/>
      <c r="F682" s="9"/>
    </row>
    <row r="683" spans="1:6" x14ac:dyDescent="0.2">
      <c r="A683" s="9"/>
      <c r="B683" s="9"/>
      <c r="C683" s="25"/>
      <c r="D683" s="9"/>
      <c r="E683" s="25"/>
      <c r="F683" s="9"/>
    </row>
    <row r="684" spans="1:6" x14ac:dyDescent="0.2">
      <c r="A684" s="9"/>
      <c r="B684" s="9"/>
      <c r="C684" s="25"/>
      <c r="D684" s="9"/>
      <c r="E684" s="25"/>
      <c r="F684" s="9"/>
    </row>
    <row r="685" spans="1:6" x14ac:dyDescent="0.2">
      <c r="A685" s="9"/>
      <c r="B685" s="9"/>
      <c r="C685" s="25"/>
      <c r="D685" s="9"/>
      <c r="E685" s="25"/>
      <c r="F685" s="9"/>
    </row>
    <row r="686" spans="1:6" x14ac:dyDescent="0.2">
      <c r="A686" s="9"/>
      <c r="B686" s="9"/>
      <c r="C686" s="25"/>
      <c r="D686" s="9"/>
      <c r="E686" s="25"/>
      <c r="F686" s="9"/>
    </row>
    <row r="687" spans="1:6" x14ac:dyDescent="0.2">
      <c r="A687" s="9"/>
      <c r="B687" s="9"/>
      <c r="C687" s="25"/>
      <c r="D687" s="9"/>
      <c r="E687" s="25"/>
      <c r="F687" s="9"/>
    </row>
    <row r="688" spans="1:6" x14ac:dyDescent="0.2">
      <c r="A688" s="9"/>
      <c r="B688" s="9"/>
      <c r="C688" s="25"/>
      <c r="D688" s="9"/>
      <c r="E688" s="25"/>
      <c r="F688" s="9"/>
    </row>
    <row r="689" spans="1:6" x14ac:dyDescent="0.2">
      <c r="A689" s="9"/>
      <c r="B689" s="9"/>
      <c r="C689" s="25"/>
      <c r="D689" s="9"/>
      <c r="E689" s="25"/>
      <c r="F689" s="9"/>
    </row>
    <row r="690" spans="1:6" x14ac:dyDescent="0.2">
      <c r="A690" s="9"/>
      <c r="B690" s="9"/>
      <c r="C690" s="25"/>
      <c r="D690" s="9"/>
      <c r="E690" s="25"/>
      <c r="F690" s="9"/>
    </row>
    <row r="691" spans="1:6" x14ac:dyDescent="0.2">
      <c r="A691" s="9"/>
      <c r="B691" s="9"/>
      <c r="C691" s="25"/>
      <c r="D691" s="9"/>
      <c r="E691" s="25"/>
      <c r="F691" s="9"/>
    </row>
    <row r="692" spans="1:6" x14ac:dyDescent="0.2">
      <c r="A692" s="9"/>
      <c r="B692" s="9"/>
      <c r="C692" s="25"/>
      <c r="D692" s="9"/>
      <c r="E692" s="25"/>
      <c r="F692" s="9"/>
    </row>
    <row r="693" spans="1:6" x14ac:dyDescent="0.2">
      <c r="A693" s="9"/>
      <c r="B693" s="9"/>
      <c r="C693" s="25"/>
      <c r="D693" s="9"/>
      <c r="E693" s="25"/>
      <c r="F693" s="9"/>
    </row>
    <row r="694" spans="1:6" x14ac:dyDescent="0.2">
      <c r="A694" s="9"/>
      <c r="B694" s="9"/>
      <c r="C694" s="25"/>
      <c r="D694" s="9"/>
      <c r="E694" s="25"/>
      <c r="F694" s="9"/>
    </row>
    <row r="695" spans="1:6" x14ac:dyDescent="0.2">
      <c r="A695" s="9"/>
      <c r="B695" s="9"/>
      <c r="C695" s="25"/>
      <c r="D695" s="9"/>
      <c r="E695" s="25"/>
      <c r="F695" s="9"/>
    </row>
    <row r="696" spans="1:6" x14ac:dyDescent="0.2">
      <c r="A696" s="9"/>
      <c r="B696" s="9"/>
      <c r="C696" s="25"/>
      <c r="D696" s="9"/>
      <c r="E696" s="25"/>
      <c r="F696" s="9"/>
    </row>
    <row r="697" spans="1:6" x14ac:dyDescent="0.2">
      <c r="A697" s="9"/>
      <c r="B697" s="9"/>
      <c r="C697" s="25"/>
      <c r="D697" s="9"/>
      <c r="E697" s="25"/>
      <c r="F697" s="9"/>
    </row>
    <row r="698" spans="1:6" x14ac:dyDescent="0.2">
      <c r="A698" s="9"/>
      <c r="B698" s="9"/>
      <c r="C698" s="25"/>
      <c r="D698" s="9"/>
      <c r="E698" s="25"/>
      <c r="F698" s="9"/>
    </row>
    <row r="699" spans="1:6" x14ac:dyDescent="0.2">
      <c r="A699" s="9"/>
      <c r="B699" s="9"/>
      <c r="C699" s="25"/>
      <c r="D699" s="9"/>
      <c r="E699" s="25"/>
      <c r="F699" s="9"/>
    </row>
    <row r="700" spans="1:6" x14ac:dyDescent="0.2">
      <c r="A700" s="9"/>
      <c r="B700" s="9"/>
      <c r="C700" s="25"/>
      <c r="D700" s="9"/>
      <c r="E700" s="25"/>
      <c r="F700" s="9"/>
    </row>
    <row r="701" spans="1:6" x14ac:dyDescent="0.2">
      <c r="A701" s="9"/>
      <c r="B701" s="9"/>
      <c r="C701" s="25"/>
      <c r="D701" s="9"/>
      <c r="E701" s="25"/>
      <c r="F701" s="9"/>
    </row>
    <row r="702" spans="1:6" x14ac:dyDescent="0.2">
      <c r="A702" s="9"/>
      <c r="B702" s="9"/>
      <c r="C702" s="25"/>
      <c r="D702" s="9"/>
      <c r="E702" s="25"/>
      <c r="F702" s="9"/>
    </row>
    <row r="703" spans="1:6" x14ac:dyDescent="0.2">
      <c r="A703" s="9"/>
      <c r="B703" s="9"/>
      <c r="C703" s="25"/>
      <c r="D703" s="9"/>
      <c r="E703" s="25"/>
      <c r="F703" s="9"/>
    </row>
    <row r="704" spans="1:6" x14ac:dyDescent="0.2">
      <c r="A704" s="9"/>
      <c r="B704" s="9"/>
      <c r="C704" s="25"/>
      <c r="D704" s="9"/>
      <c r="E704" s="25"/>
      <c r="F704" s="9"/>
    </row>
    <row r="705" spans="1:6" x14ac:dyDescent="0.2">
      <c r="A705" s="9"/>
      <c r="B705" s="9"/>
      <c r="C705" s="25"/>
      <c r="D705" s="9"/>
      <c r="E705" s="25"/>
      <c r="F705" s="9"/>
    </row>
    <row r="706" spans="1:6" x14ac:dyDescent="0.2">
      <c r="A706" s="9"/>
      <c r="B706" s="9"/>
      <c r="C706" s="25"/>
      <c r="D706" s="9"/>
      <c r="E706" s="25"/>
      <c r="F706" s="9"/>
    </row>
    <row r="707" spans="1:6" x14ac:dyDescent="0.2">
      <c r="A707" s="9"/>
      <c r="B707" s="9"/>
      <c r="C707" s="25"/>
      <c r="D707" s="9"/>
      <c r="E707" s="25"/>
      <c r="F707" s="9"/>
    </row>
    <row r="708" spans="1:6" x14ac:dyDescent="0.2">
      <c r="A708" s="9"/>
      <c r="B708" s="9"/>
      <c r="C708" s="25"/>
      <c r="D708" s="9"/>
      <c r="E708" s="25"/>
      <c r="F708" s="9"/>
    </row>
    <row r="709" spans="1:6" x14ac:dyDescent="0.2">
      <c r="A709" s="9"/>
      <c r="B709" s="9"/>
      <c r="C709" s="25"/>
      <c r="D709" s="9"/>
      <c r="E709" s="25"/>
      <c r="F709" s="9"/>
    </row>
    <row r="710" spans="1:6" x14ac:dyDescent="0.2">
      <c r="A710" s="9"/>
      <c r="B710" s="9"/>
      <c r="C710" s="25"/>
      <c r="D710" s="9"/>
      <c r="E710" s="25"/>
      <c r="F710" s="9"/>
    </row>
    <row r="711" spans="1:6" x14ac:dyDescent="0.2">
      <c r="A711" s="9"/>
      <c r="B711" s="9"/>
      <c r="C711" s="25"/>
      <c r="D711" s="9"/>
      <c r="E711" s="25"/>
      <c r="F711" s="9"/>
    </row>
    <row r="712" spans="1:6" x14ac:dyDescent="0.2">
      <c r="A712" s="9"/>
      <c r="B712" s="9"/>
      <c r="C712" s="25"/>
      <c r="D712" s="9"/>
      <c r="E712" s="25"/>
      <c r="F712" s="9"/>
    </row>
    <row r="713" spans="1:6" x14ac:dyDescent="0.2">
      <c r="A713" s="9"/>
      <c r="B713" s="9"/>
      <c r="C713" s="25"/>
      <c r="D713" s="9"/>
      <c r="E713" s="25"/>
      <c r="F713" s="9"/>
    </row>
    <row r="714" spans="1:6" x14ac:dyDescent="0.2">
      <c r="A714" s="9"/>
      <c r="B714" s="9"/>
      <c r="C714" s="25"/>
      <c r="D714" s="9"/>
      <c r="E714" s="25"/>
      <c r="F714" s="9"/>
    </row>
    <row r="715" spans="1:6" x14ac:dyDescent="0.2">
      <c r="A715" s="9"/>
      <c r="B715" s="9"/>
      <c r="C715" s="25"/>
      <c r="D715" s="9"/>
      <c r="E715" s="25"/>
      <c r="F715" s="9"/>
    </row>
    <row r="716" spans="1:6" x14ac:dyDescent="0.2">
      <c r="A716" s="9"/>
      <c r="B716" s="9"/>
      <c r="C716" s="25"/>
      <c r="D716" s="9"/>
      <c r="E716" s="25"/>
      <c r="F716" s="9"/>
    </row>
    <row r="717" spans="1:6" x14ac:dyDescent="0.2">
      <c r="A717" s="9"/>
      <c r="B717" s="9"/>
      <c r="C717" s="25"/>
      <c r="D717" s="9"/>
      <c r="E717" s="25"/>
      <c r="F717" s="9"/>
    </row>
    <row r="718" spans="1:6" x14ac:dyDescent="0.2">
      <c r="A718" s="9"/>
      <c r="B718" s="9"/>
      <c r="C718" s="25"/>
      <c r="D718" s="9"/>
      <c r="E718" s="25"/>
      <c r="F718" s="9"/>
    </row>
    <row r="719" spans="1:6" x14ac:dyDescent="0.2">
      <c r="A719" s="9"/>
      <c r="B719" s="9"/>
      <c r="C719" s="25"/>
      <c r="D719" s="9"/>
      <c r="E719" s="25"/>
      <c r="F719" s="9"/>
    </row>
    <row r="720" spans="1:6" x14ac:dyDescent="0.2">
      <c r="A720" s="9"/>
      <c r="B720" s="9"/>
      <c r="C720" s="25"/>
      <c r="D720" s="9"/>
      <c r="E720" s="25"/>
      <c r="F720" s="9"/>
    </row>
    <row r="721" spans="1:6" x14ac:dyDescent="0.2">
      <c r="A721" s="9"/>
      <c r="B721" s="9"/>
      <c r="C721" s="25"/>
      <c r="D721" s="9"/>
      <c r="E721" s="25"/>
      <c r="F721" s="9"/>
    </row>
    <row r="722" spans="1:6" x14ac:dyDescent="0.2">
      <c r="A722" s="9"/>
      <c r="B722" s="9"/>
      <c r="C722" s="25"/>
      <c r="D722" s="9"/>
      <c r="E722" s="25"/>
      <c r="F722" s="9"/>
    </row>
    <row r="723" spans="1:6" x14ac:dyDescent="0.2">
      <c r="A723" s="9"/>
      <c r="B723" s="9"/>
      <c r="C723" s="25"/>
      <c r="D723" s="9"/>
      <c r="E723" s="25"/>
      <c r="F723" s="9"/>
    </row>
    <row r="724" spans="1:6" x14ac:dyDescent="0.2">
      <c r="A724" s="9"/>
      <c r="B724" s="9"/>
      <c r="C724" s="25"/>
      <c r="D724" s="9"/>
      <c r="E724" s="25"/>
      <c r="F724" s="9"/>
    </row>
    <row r="725" spans="1:6" x14ac:dyDescent="0.2">
      <c r="A725" s="9"/>
      <c r="B725" s="9"/>
      <c r="C725" s="25"/>
      <c r="D725" s="9"/>
      <c r="E725" s="25"/>
      <c r="F725" s="9"/>
    </row>
    <row r="726" spans="1:6" x14ac:dyDescent="0.2">
      <c r="A726" s="9"/>
      <c r="B726" s="9"/>
      <c r="C726" s="25"/>
      <c r="D726" s="9"/>
      <c r="E726" s="25"/>
      <c r="F726" s="9"/>
    </row>
    <row r="727" spans="1:6" x14ac:dyDescent="0.2">
      <c r="A727" s="9"/>
      <c r="B727" s="9"/>
      <c r="C727" s="25"/>
      <c r="D727" s="9"/>
      <c r="E727" s="25"/>
      <c r="F727" s="9"/>
    </row>
    <row r="728" spans="1:6" x14ac:dyDescent="0.2">
      <c r="A728" s="9"/>
      <c r="B728" s="9"/>
      <c r="C728" s="25"/>
      <c r="D728" s="9"/>
      <c r="E728" s="25"/>
      <c r="F728" s="9"/>
    </row>
    <row r="729" spans="1:6" x14ac:dyDescent="0.2">
      <c r="A729" s="9"/>
      <c r="B729" s="9"/>
      <c r="C729" s="25"/>
      <c r="D729" s="9"/>
      <c r="E729" s="25"/>
      <c r="F729" s="9"/>
    </row>
    <row r="730" spans="1:6" x14ac:dyDescent="0.2">
      <c r="A730" s="9"/>
      <c r="B730" s="9"/>
      <c r="C730" s="25"/>
      <c r="D730" s="9"/>
      <c r="E730" s="25"/>
      <c r="F730" s="9"/>
    </row>
    <row r="731" spans="1:6" x14ac:dyDescent="0.2">
      <c r="A731" s="9"/>
      <c r="B731" s="9"/>
      <c r="C731" s="25"/>
      <c r="D731" s="9"/>
      <c r="E731" s="25"/>
      <c r="F731" s="9"/>
    </row>
    <row r="732" spans="1:6" x14ac:dyDescent="0.2">
      <c r="A732" s="9"/>
      <c r="B732" s="9"/>
      <c r="C732" s="25"/>
      <c r="D732" s="9"/>
      <c r="E732" s="25"/>
      <c r="F732" s="9"/>
    </row>
    <row r="733" spans="1:6" x14ac:dyDescent="0.2">
      <c r="A733" s="9"/>
      <c r="B733" s="9"/>
      <c r="C733" s="25"/>
      <c r="D733" s="9"/>
      <c r="E733" s="25"/>
      <c r="F733" s="9"/>
    </row>
    <row r="734" spans="1:6" x14ac:dyDescent="0.2">
      <c r="A734" s="9"/>
      <c r="B734" s="9"/>
      <c r="C734" s="25"/>
      <c r="D734" s="9"/>
      <c r="E734" s="25"/>
      <c r="F734" s="9"/>
    </row>
    <row r="735" spans="1:6" x14ac:dyDescent="0.2">
      <c r="A735" s="9"/>
      <c r="B735" s="9"/>
      <c r="C735" s="25"/>
      <c r="D735" s="9"/>
      <c r="E735" s="25"/>
      <c r="F735" s="9"/>
    </row>
    <row r="736" spans="1:6" x14ac:dyDescent="0.2">
      <c r="A736" s="9"/>
      <c r="B736" s="9"/>
      <c r="C736" s="25"/>
      <c r="D736" s="9"/>
      <c r="E736" s="25"/>
      <c r="F736" s="9"/>
    </row>
    <row r="737" spans="1:6" x14ac:dyDescent="0.2">
      <c r="A737" s="9"/>
      <c r="B737" s="9"/>
      <c r="C737" s="25"/>
      <c r="D737" s="9"/>
      <c r="E737" s="25"/>
      <c r="F737" s="9"/>
    </row>
    <row r="738" spans="1:6" x14ac:dyDescent="0.2">
      <c r="A738" s="9"/>
      <c r="B738" s="9"/>
      <c r="C738" s="25"/>
      <c r="D738" s="9"/>
      <c r="E738" s="25"/>
      <c r="F738" s="9"/>
    </row>
    <row r="739" spans="1:6" x14ac:dyDescent="0.2">
      <c r="A739" s="9"/>
      <c r="B739" s="9"/>
      <c r="C739" s="25"/>
      <c r="D739" s="9"/>
      <c r="E739" s="25"/>
      <c r="F739" s="9"/>
    </row>
    <row r="740" spans="1:6" x14ac:dyDescent="0.2">
      <c r="A740" s="9"/>
      <c r="B740" s="9"/>
      <c r="C740" s="25"/>
      <c r="D740" s="9"/>
      <c r="E740" s="25"/>
      <c r="F740" s="9"/>
    </row>
    <row r="741" spans="1:6" x14ac:dyDescent="0.2">
      <c r="A741" s="9"/>
      <c r="B741" s="9"/>
      <c r="C741" s="25"/>
      <c r="D741" s="9"/>
      <c r="E741" s="25"/>
      <c r="F741" s="9"/>
    </row>
    <row r="742" spans="1:6" x14ac:dyDescent="0.2">
      <c r="A742" s="9"/>
      <c r="B742" s="9"/>
      <c r="C742" s="25"/>
      <c r="D742" s="9"/>
      <c r="E742" s="25"/>
      <c r="F742" s="9"/>
    </row>
    <row r="743" spans="1:6" x14ac:dyDescent="0.2">
      <c r="A743" s="9"/>
      <c r="B743" s="9"/>
      <c r="C743" s="25"/>
      <c r="D743" s="9"/>
      <c r="E743" s="25"/>
      <c r="F743" s="9"/>
    </row>
    <row r="744" spans="1:6" x14ac:dyDescent="0.2">
      <c r="A744" s="9"/>
      <c r="B744" s="9"/>
      <c r="C744" s="25"/>
      <c r="D744" s="9"/>
      <c r="E744" s="25"/>
      <c r="F744" s="9"/>
    </row>
    <row r="745" spans="1:6" x14ac:dyDescent="0.2">
      <c r="A745" s="9"/>
      <c r="B745" s="9"/>
      <c r="C745" s="25"/>
      <c r="D745" s="9"/>
      <c r="E745" s="25"/>
      <c r="F745" s="9"/>
    </row>
    <row r="746" spans="1:6" x14ac:dyDescent="0.2">
      <c r="A746" s="9"/>
      <c r="B746" s="9"/>
      <c r="C746" s="25"/>
      <c r="D746" s="9"/>
      <c r="E746" s="25"/>
      <c r="F746" s="9"/>
    </row>
    <row r="747" spans="1:6" x14ac:dyDescent="0.2">
      <c r="A747" s="9"/>
      <c r="B747" s="9"/>
      <c r="C747" s="25"/>
      <c r="D747" s="9"/>
      <c r="E747" s="25"/>
      <c r="F747" s="9"/>
    </row>
    <row r="748" spans="1:6" x14ac:dyDescent="0.2">
      <c r="A748" s="9"/>
      <c r="B748" s="9"/>
      <c r="C748" s="25"/>
      <c r="D748" s="9"/>
      <c r="E748" s="25"/>
      <c r="F748" s="9"/>
    </row>
    <row r="749" spans="1:6" x14ac:dyDescent="0.2">
      <c r="A749" s="9"/>
      <c r="B749" s="9"/>
      <c r="C749" s="25"/>
      <c r="D749" s="9"/>
      <c r="E749" s="25"/>
      <c r="F749" s="9"/>
    </row>
    <row r="750" spans="1:6" x14ac:dyDescent="0.2">
      <c r="A750" s="9"/>
      <c r="B750" s="9"/>
      <c r="C750" s="25"/>
      <c r="D750" s="9"/>
      <c r="E750" s="25"/>
      <c r="F750" s="9"/>
    </row>
    <row r="751" spans="1:6" x14ac:dyDescent="0.2">
      <c r="A751" s="9"/>
      <c r="B751" s="9"/>
      <c r="C751" s="25"/>
      <c r="D751" s="9"/>
      <c r="E751" s="25"/>
      <c r="F751" s="9"/>
    </row>
    <row r="752" spans="1:6" x14ac:dyDescent="0.2">
      <c r="A752" s="9"/>
      <c r="B752" s="9"/>
      <c r="C752" s="25"/>
      <c r="D752" s="9"/>
      <c r="E752" s="25"/>
      <c r="F752" s="9"/>
    </row>
    <row r="753" spans="1:6" x14ac:dyDescent="0.2">
      <c r="A753" s="9"/>
      <c r="B753" s="9"/>
      <c r="C753" s="25"/>
      <c r="D753" s="9"/>
      <c r="E753" s="25"/>
      <c r="F753" s="9"/>
    </row>
    <row r="754" spans="1:6" x14ac:dyDescent="0.2">
      <c r="A754" s="9"/>
      <c r="B754" s="9"/>
      <c r="C754" s="25"/>
      <c r="D754" s="9"/>
      <c r="E754" s="25"/>
      <c r="F754" s="9"/>
    </row>
    <row r="755" spans="1:6" x14ac:dyDescent="0.2">
      <c r="A755" s="9"/>
      <c r="B755" s="9"/>
      <c r="C755" s="25"/>
      <c r="D755" s="9"/>
      <c r="E755" s="25"/>
      <c r="F755" s="9"/>
    </row>
    <row r="756" spans="1:6" x14ac:dyDescent="0.2">
      <c r="A756" s="9"/>
      <c r="B756" s="9"/>
      <c r="C756" s="25"/>
      <c r="D756" s="9"/>
      <c r="E756" s="25"/>
      <c r="F756" s="9"/>
    </row>
    <row r="757" spans="1:6" x14ac:dyDescent="0.2">
      <c r="A757" s="9"/>
      <c r="B757" s="9"/>
      <c r="C757" s="25"/>
      <c r="D757" s="9"/>
      <c r="E757" s="25"/>
      <c r="F757" s="9"/>
    </row>
    <row r="758" spans="1:6" x14ac:dyDescent="0.2">
      <c r="A758" s="9"/>
      <c r="B758" s="9"/>
      <c r="C758" s="25"/>
      <c r="D758" s="9"/>
      <c r="E758" s="25"/>
      <c r="F758" s="9"/>
    </row>
    <row r="759" spans="1:6" x14ac:dyDescent="0.2">
      <c r="A759" s="9"/>
      <c r="B759" s="9"/>
      <c r="C759" s="25"/>
      <c r="D759" s="9"/>
      <c r="E759" s="25"/>
      <c r="F759" s="9"/>
    </row>
    <row r="760" spans="1:6" x14ac:dyDescent="0.2">
      <c r="A760" s="9"/>
      <c r="B760" s="9"/>
      <c r="C760" s="25"/>
      <c r="D760" s="9"/>
      <c r="E760" s="25"/>
      <c r="F760" s="9"/>
    </row>
    <row r="761" spans="1:6" x14ac:dyDescent="0.2">
      <c r="A761" s="9"/>
      <c r="B761" s="9"/>
      <c r="C761" s="25"/>
      <c r="D761" s="9"/>
      <c r="E761" s="25"/>
      <c r="F761" s="9"/>
    </row>
    <row r="762" spans="1:6" x14ac:dyDescent="0.2">
      <c r="A762" s="9"/>
      <c r="B762" s="9"/>
      <c r="C762" s="25"/>
      <c r="D762" s="9"/>
      <c r="E762" s="25"/>
      <c r="F762" s="9"/>
    </row>
    <row r="763" spans="1:6" x14ac:dyDescent="0.2">
      <c r="A763" s="9"/>
      <c r="B763" s="9"/>
      <c r="C763" s="25"/>
      <c r="D763" s="9"/>
      <c r="E763" s="25"/>
      <c r="F763" s="9"/>
    </row>
    <row r="764" spans="1:6" x14ac:dyDescent="0.2">
      <c r="A764" s="9"/>
      <c r="B764" s="9"/>
      <c r="C764" s="25"/>
      <c r="D764" s="9"/>
      <c r="E764" s="25"/>
      <c r="F764" s="9"/>
    </row>
    <row r="765" spans="1:6" x14ac:dyDescent="0.2">
      <c r="A765" s="9"/>
      <c r="B765" s="9"/>
      <c r="C765" s="25"/>
      <c r="D765" s="9"/>
      <c r="E765" s="25"/>
      <c r="F765" s="9"/>
    </row>
    <row r="766" spans="1:6" x14ac:dyDescent="0.2">
      <c r="A766" s="9"/>
      <c r="B766" s="9"/>
      <c r="C766" s="25"/>
      <c r="D766" s="9"/>
      <c r="E766" s="25"/>
      <c r="F766" s="9"/>
    </row>
    <row r="767" spans="1:6" x14ac:dyDescent="0.2">
      <c r="A767" s="9"/>
      <c r="B767" s="9"/>
      <c r="C767" s="25"/>
      <c r="D767" s="9"/>
      <c r="E767" s="25"/>
      <c r="F767" s="9"/>
    </row>
    <row r="768" spans="1:6" x14ac:dyDescent="0.2">
      <c r="A768" s="9"/>
      <c r="B768" s="9"/>
      <c r="C768" s="25"/>
      <c r="D768" s="9"/>
      <c r="E768" s="25"/>
      <c r="F768" s="9"/>
    </row>
    <row r="769" spans="1:6" x14ac:dyDescent="0.2">
      <c r="A769" s="9"/>
      <c r="B769" s="9"/>
      <c r="C769" s="25"/>
      <c r="D769" s="9"/>
      <c r="E769" s="25"/>
      <c r="F769" s="9"/>
    </row>
    <row r="770" spans="1:6" x14ac:dyDescent="0.2">
      <c r="A770" s="9"/>
      <c r="B770" s="9"/>
      <c r="C770" s="25"/>
      <c r="D770" s="9"/>
      <c r="E770" s="25"/>
      <c r="F770" s="9"/>
    </row>
    <row r="771" spans="1:6" x14ac:dyDescent="0.2">
      <c r="A771" s="9"/>
      <c r="B771" s="9"/>
      <c r="C771" s="25"/>
      <c r="D771" s="9"/>
      <c r="E771" s="25"/>
      <c r="F771" s="9"/>
    </row>
    <row r="772" spans="1:6" x14ac:dyDescent="0.2">
      <c r="A772" s="9"/>
      <c r="B772" s="9"/>
      <c r="C772" s="25"/>
      <c r="D772" s="9"/>
      <c r="E772" s="25"/>
      <c r="F772" s="9"/>
    </row>
    <row r="773" spans="1:6" x14ac:dyDescent="0.2">
      <c r="A773" s="9"/>
      <c r="B773" s="9"/>
      <c r="C773" s="25"/>
      <c r="D773" s="9"/>
      <c r="E773" s="25"/>
      <c r="F773" s="9"/>
    </row>
    <row r="774" spans="1:6" x14ac:dyDescent="0.2">
      <c r="A774" s="9"/>
      <c r="B774" s="9"/>
      <c r="C774" s="25"/>
      <c r="D774" s="9"/>
      <c r="E774" s="25"/>
      <c r="F774" s="9"/>
    </row>
    <row r="775" spans="1:6" x14ac:dyDescent="0.2">
      <c r="A775" s="9"/>
      <c r="B775" s="9"/>
      <c r="C775" s="25"/>
      <c r="D775" s="9"/>
      <c r="E775" s="25"/>
      <c r="F775" s="9"/>
    </row>
    <row r="776" spans="1:6" x14ac:dyDescent="0.2">
      <c r="A776" s="9"/>
      <c r="B776" s="9"/>
      <c r="C776" s="25"/>
      <c r="D776" s="9"/>
      <c r="E776" s="25"/>
      <c r="F776" s="9"/>
    </row>
    <row r="777" spans="1:6" x14ac:dyDescent="0.2">
      <c r="A777" s="9"/>
      <c r="B777" s="9"/>
      <c r="C777" s="25"/>
      <c r="D777" s="9"/>
      <c r="E777" s="25"/>
      <c r="F777" s="9"/>
    </row>
    <row r="778" spans="1:6" x14ac:dyDescent="0.2">
      <c r="A778" s="9"/>
      <c r="B778" s="9"/>
      <c r="C778" s="25"/>
      <c r="D778" s="9"/>
      <c r="E778" s="25"/>
      <c r="F778" s="9"/>
    </row>
    <row r="779" spans="1:6" x14ac:dyDescent="0.2">
      <c r="A779" s="9"/>
      <c r="B779" s="9"/>
      <c r="C779" s="25"/>
      <c r="D779" s="9"/>
      <c r="E779" s="25"/>
      <c r="F779" s="9"/>
    </row>
    <row r="780" spans="1:6" x14ac:dyDescent="0.2">
      <c r="A780" s="9"/>
      <c r="B780" s="9"/>
      <c r="C780" s="25"/>
      <c r="D780" s="9"/>
      <c r="E780" s="25"/>
      <c r="F780" s="9"/>
    </row>
    <row r="781" spans="1:6" x14ac:dyDescent="0.2">
      <c r="A781" s="9"/>
      <c r="B781" s="9"/>
      <c r="C781" s="25"/>
      <c r="D781" s="9"/>
      <c r="E781" s="25"/>
      <c r="F781" s="9"/>
    </row>
    <row r="782" spans="1:6" x14ac:dyDescent="0.2">
      <c r="A782" s="9"/>
      <c r="B782" s="9"/>
      <c r="C782" s="25"/>
      <c r="D782" s="9"/>
      <c r="E782" s="25"/>
      <c r="F782" s="9"/>
    </row>
    <row r="783" spans="1:6" x14ac:dyDescent="0.2">
      <c r="A783" s="9"/>
      <c r="B783" s="9"/>
      <c r="C783" s="25"/>
      <c r="D783" s="9"/>
      <c r="E783" s="25"/>
      <c r="F783" s="9"/>
    </row>
    <row r="784" spans="1:6" x14ac:dyDescent="0.2">
      <c r="A784" s="9"/>
      <c r="B784" s="9"/>
      <c r="C784" s="25"/>
      <c r="D784" s="9"/>
      <c r="E784" s="25"/>
      <c r="F784" s="9"/>
    </row>
    <row r="785" spans="1:6" x14ac:dyDescent="0.2">
      <c r="A785" s="9"/>
      <c r="B785" s="9"/>
      <c r="C785" s="25"/>
      <c r="D785" s="9"/>
      <c r="E785" s="25"/>
      <c r="F785" s="9"/>
    </row>
    <row r="786" spans="1:6" x14ac:dyDescent="0.2">
      <c r="A786" s="9"/>
      <c r="B786" s="9"/>
      <c r="C786" s="25"/>
      <c r="D786" s="9"/>
      <c r="E786" s="25"/>
      <c r="F786" s="9"/>
    </row>
    <row r="787" spans="1:6" x14ac:dyDescent="0.2">
      <c r="A787" s="9"/>
      <c r="B787" s="9"/>
      <c r="C787" s="25"/>
      <c r="D787" s="9"/>
      <c r="E787" s="25"/>
      <c r="F787" s="9"/>
    </row>
    <row r="788" spans="1:6" x14ac:dyDescent="0.2">
      <c r="A788" s="9"/>
      <c r="B788" s="9"/>
      <c r="C788" s="25"/>
      <c r="D788" s="9"/>
      <c r="E788" s="25"/>
      <c r="F788" s="9"/>
    </row>
    <row r="789" spans="1:6" x14ac:dyDescent="0.2">
      <c r="A789" s="9"/>
      <c r="B789" s="9"/>
      <c r="C789" s="25"/>
      <c r="D789" s="9"/>
      <c r="E789" s="25"/>
      <c r="F789" s="9"/>
    </row>
    <row r="790" spans="1:6" x14ac:dyDescent="0.2">
      <c r="A790" s="9"/>
      <c r="B790" s="9"/>
      <c r="C790" s="25"/>
      <c r="D790" s="9"/>
      <c r="E790" s="25"/>
      <c r="F790" s="9"/>
    </row>
    <row r="791" spans="1:6" x14ac:dyDescent="0.2">
      <c r="A791" s="9"/>
      <c r="B791" s="9"/>
      <c r="C791" s="25"/>
      <c r="D791" s="9"/>
      <c r="E791" s="25"/>
      <c r="F791" s="9"/>
    </row>
    <row r="792" spans="1:6" x14ac:dyDescent="0.2">
      <c r="A792" s="9"/>
      <c r="B792" s="9"/>
      <c r="C792" s="25"/>
      <c r="D792" s="9"/>
      <c r="E792" s="25"/>
      <c r="F792" s="9"/>
    </row>
    <row r="793" spans="1:6" x14ac:dyDescent="0.2">
      <c r="A793" s="9"/>
      <c r="B793" s="9"/>
      <c r="C793" s="25"/>
      <c r="D793" s="9"/>
      <c r="E793" s="25"/>
      <c r="F793" s="9"/>
    </row>
    <row r="794" spans="1:6" x14ac:dyDescent="0.2">
      <c r="A794" s="9"/>
      <c r="B794" s="9"/>
      <c r="C794" s="25"/>
      <c r="D794" s="9"/>
      <c r="E794" s="25"/>
      <c r="F794" s="9"/>
    </row>
    <row r="795" spans="1:6" x14ac:dyDescent="0.2">
      <c r="A795" s="9"/>
      <c r="B795" s="9"/>
      <c r="C795" s="25"/>
      <c r="D795" s="9"/>
      <c r="E795" s="25"/>
      <c r="F795" s="9"/>
    </row>
    <row r="796" spans="1:6" x14ac:dyDescent="0.2">
      <c r="A796" s="9"/>
      <c r="B796" s="9"/>
      <c r="C796" s="25"/>
      <c r="D796" s="9"/>
      <c r="E796" s="25"/>
      <c r="F796" s="9"/>
    </row>
    <row r="797" spans="1:6" x14ac:dyDescent="0.2">
      <c r="A797" s="9"/>
      <c r="B797" s="9"/>
      <c r="C797" s="25"/>
      <c r="D797" s="9"/>
      <c r="E797" s="25"/>
      <c r="F797" s="9"/>
    </row>
    <row r="798" spans="1:6" x14ac:dyDescent="0.2">
      <c r="A798" s="9"/>
      <c r="B798" s="9"/>
      <c r="C798" s="25"/>
      <c r="D798" s="9"/>
      <c r="E798" s="25"/>
      <c r="F798" s="9"/>
    </row>
    <row r="799" spans="1:6" x14ac:dyDescent="0.2">
      <c r="A799" s="9"/>
      <c r="B799" s="9"/>
      <c r="C799" s="25"/>
      <c r="D799" s="9"/>
      <c r="E799" s="25"/>
      <c r="F799" s="9"/>
    </row>
    <row r="800" spans="1:6" x14ac:dyDescent="0.2">
      <c r="A800" s="9"/>
      <c r="B800" s="9"/>
      <c r="C800" s="25"/>
      <c r="D800" s="9"/>
      <c r="E800" s="25"/>
      <c r="F800" s="9"/>
    </row>
    <row r="801" spans="1:6" x14ac:dyDescent="0.2">
      <c r="A801" s="9"/>
      <c r="B801" s="9"/>
      <c r="C801" s="25"/>
      <c r="D801" s="9"/>
      <c r="E801" s="25"/>
      <c r="F801" s="9"/>
    </row>
    <row r="802" spans="1:6" x14ac:dyDescent="0.2">
      <c r="A802" s="9"/>
      <c r="B802" s="9"/>
      <c r="C802" s="25"/>
      <c r="D802" s="9"/>
      <c r="E802" s="25"/>
      <c r="F802" s="9"/>
    </row>
    <row r="803" spans="1:6" x14ac:dyDescent="0.2">
      <c r="A803" s="9"/>
      <c r="B803" s="9"/>
      <c r="C803" s="25"/>
      <c r="D803" s="9"/>
      <c r="E803" s="25"/>
      <c r="F803" s="9"/>
    </row>
    <row r="804" spans="1:6" x14ac:dyDescent="0.2">
      <c r="A804" s="9"/>
      <c r="B804" s="9"/>
      <c r="C804" s="25"/>
      <c r="D804" s="9"/>
      <c r="E804" s="25"/>
      <c r="F804" s="9"/>
    </row>
    <row r="805" spans="1:6" x14ac:dyDescent="0.2">
      <c r="A805" s="9"/>
      <c r="B805" s="9"/>
      <c r="C805" s="25"/>
      <c r="D805" s="9"/>
      <c r="E805" s="25"/>
      <c r="F805" s="9"/>
    </row>
    <row r="806" spans="1:6" x14ac:dyDescent="0.2">
      <c r="A806" s="9"/>
      <c r="B806" s="9"/>
      <c r="C806" s="25"/>
      <c r="D806" s="9"/>
      <c r="E806" s="25"/>
      <c r="F806" s="9"/>
    </row>
    <row r="807" spans="1:6" x14ac:dyDescent="0.2">
      <c r="A807" s="9"/>
      <c r="B807" s="9"/>
      <c r="C807" s="25"/>
      <c r="D807" s="9"/>
      <c r="E807" s="25"/>
      <c r="F807" s="9"/>
    </row>
    <row r="808" spans="1:6" x14ac:dyDescent="0.2">
      <c r="A808" s="9"/>
      <c r="B808" s="9"/>
      <c r="C808" s="25"/>
      <c r="D808" s="9"/>
      <c r="E808" s="25"/>
      <c r="F808" s="9"/>
    </row>
    <row r="809" spans="1:6" x14ac:dyDescent="0.2">
      <c r="A809" s="9"/>
      <c r="B809" s="9"/>
      <c r="C809" s="25"/>
      <c r="D809" s="9"/>
      <c r="E809" s="25"/>
      <c r="F809" s="9"/>
    </row>
    <row r="810" spans="1:6" x14ac:dyDescent="0.2">
      <c r="A810" s="9"/>
      <c r="B810" s="9"/>
      <c r="C810" s="25"/>
      <c r="D810" s="9"/>
      <c r="E810" s="25"/>
      <c r="F810" s="9"/>
    </row>
    <row r="811" spans="1:6" x14ac:dyDescent="0.2">
      <c r="A811" s="9"/>
      <c r="B811" s="9"/>
      <c r="C811" s="25"/>
      <c r="D811" s="9"/>
      <c r="E811" s="25"/>
      <c r="F811" s="9"/>
    </row>
    <row r="812" spans="1:6" x14ac:dyDescent="0.2">
      <c r="A812" s="9"/>
      <c r="B812" s="9"/>
      <c r="C812" s="25"/>
      <c r="D812" s="9"/>
      <c r="E812" s="25"/>
      <c r="F812" s="9"/>
    </row>
    <row r="813" spans="1:6" x14ac:dyDescent="0.2">
      <c r="A813" s="9"/>
      <c r="B813" s="9"/>
      <c r="C813" s="25"/>
      <c r="D813" s="9"/>
      <c r="E813" s="25"/>
      <c r="F813" s="9"/>
    </row>
    <row r="814" spans="1:6" x14ac:dyDescent="0.2">
      <c r="A814" s="9"/>
      <c r="B814" s="9"/>
      <c r="C814" s="25"/>
      <c r="D814" s="9"/>
      <c r="E814" s="25"/>
      <c r="F814" s="9"/>
    </row>
    <row r="815" spans="1:6" x14ac:dyDescent="0.2">
      <c r="A815" s="9"/>
      <c r="B815" s="9"/>
      <c r="C815" s="25"/>
      <c r="D815" s="9"/>
      <c r="E815" s="25"/>
      <c r="F815" s="9"/>
    </row>
    <row r="816" spans="1:6" x14ac:dyDescent="0.2">
      <c r="A816" s="9"/>
      <c r="B816" s="9"/>
      <c r="C816" s="25"/>
      <c r="D816" s="9"/>
      <c r="E816" s="25"/>
      <c r="F816" s="9"/>
    </row>
    <row r="817" spans="1:6" x14ac:dyDescent="0.2">
      <c r="A817" s="9"/>
      <c r="B817" s="9"/>
      <c r="C817" s="25"/>
      <c r="D817" s="9"/>
      <c r="E817" s="25"/>
      <c r="F817" s="9"/>
    </row>
    <row r="818" spans="1:6" x14ac:dyDescent="0.2">
      <c r="A818" s="9"/>
      <c r="B818" s="9"/>
      <c r="C818" s="25"/>
      <c r="D818" s="9"/>
      <c r="E818" s="25"/>
      <c r="F818" s="9"/>
    </row>
    <row r="819" spans="1:6" x14ac:dyDescent="0.2">
      <c r="A819" s="9"/>
      <c r="B819" s="9"/>
      <c r="C819" s="25"/>
      <c r="D819" s="9"/>
      <c r="E819" s="25"/>
      <c r="F819" s="9"/>
    </row>
    <row r="820" spans="1:6" x14ac:dyDescent="0.2">
      <c r="A820" s="9"/>
      <c r="B820" s="9"/>
      <c r="C820" s="25"/>
      <c r="D820" s="9"/>
      <c r="E820" s="25"/>
      <c r="F820" s="9"/>
    </row>
    <row r="821" spans="1:6" x14ac:dyDescent="0.2">
      <c r="A821" s="9"/>
      <c r="B821" s="9"/>
      <c r="C821" s="25"/>
      <c r="D821" s="9"/>
      <c r="E821" s="25"/>
      <c r="F821" s="9"/>
    </row>
    <row r="822" spans="1:6" x14ac:dyDescent="0.2">
      <c r="A822" s="9"/>
      <c r="B822" s="9"/>
      <c r="C822" s="25"/>
      <c r="D822" s="9"/>
      <c r="E822" s="25"/>
      <c r="F822" s="9"/>
    </row>
    <row r="823" spans="1:6" x14ac:dyDescent="0.2">
      <c r="A823" s="9"/>
      <c r="B823" s="9"/>
      <c r="C823" s="25"/>
      <c r="D823" s="9"/>
      <c r="E823" s="25"/>
      <c r="F823" s="9"/>
    </row>
    <row r="824" spans="1:6" x14ac:dyDescent="0.2">
      <c r="A824" s="9"/>
      <c r="B824" s="9"/>
      <c r="C824" s="25"/>
      <c r="D824" s="9"/>
      <c r="E824" s="25"/>
      <c r="F824" s="9"/>
    </row>
    <row r="825" spans="1:6" x14ac:dyDescent="0.2">
      <c r="A825" s="9"/>
      <c r="B825" s="9"/>
      <c r="C825" s="25"/>
      <c r="D825" s="9"/>
      <c r="E825" s="25"/>
      <c r="F825" s="9"/>
    </row>
    <row r="826" spans="1:6" x14ac:dyDescent="0.2">
      <c r="A826" s="9"/>
      <c r="B826" s="9"/>
      <c r="C826" s="25"/>
      <c r="D826" s="9"/>
      <c r="E826" s="25"/>
      <c r="F826" s="9"/>
    </row>
    <row r="827" spans="1:6" x14ac:dyDescent="0.2">
      <c r="A827" s="9"/>
      <c r="B827" s="9"/>
      <c r="C827" s="25"/>
      <c r="D827" s="9"/>
      <c r="E827" s="25"/>
      <c r="F827" s="9"/>
    </row>
    <row r="828" spans="1:6" x14ac:dyDescent="0.2">
      <c r="A828" s="9"/>
      <c r="B828" s="9"/>
      <c r="C828" s="25"/>
      <c r="D828" s="9"/>
      <c r="E828" s="25"/>
      <c r="F828" s="9"/>
    </row>
    <row r="829" spans="1:6" x14ac:dyDescent="0.2">
      <c r="A829" s="9"/>
      <c r="B829" s="9"/>
      <c r="C829" s="25"/>
      <c r="D829" s="9"/>
      <c r="E829" s="25"/>
      <c r="F829" s="9"/>
    </row>
    <row r="830" spans="1:6" x14ac:dyDescent="0.2">
      <c r="A830" s="9"/>
      <c r="B830" s="9"/>
      <c r="C830" s="25"/>
      <c r="D830" s="9"/>
      <c r="E830" s="25"/>
      <c r="F830" s="9"/>
    </row>
    <row r="831" spans="1:6" x14ac:dyDescent="0.2">
      <c r="A831" s="9"/>
      <c r="B831" s="9"/>
      <c r="C831" s="25"/>
      <c r="D831" s="9"/>
      <c r="E831" s="25"/>
      <c r="F831" s="9"/>
    </row>
    <row r="832" spans="1:6" x14ac:dyDescent="0.2">
      <c r="A832" s="9"/>
      <c r="B832" s="9"/>
      <c r="C832" s="25"/>
      <c r="D832" s="9"/>
      <c r="E832" s="25"/>
      <c r="F832" s="9"/>
    </row>
    <row r="833" spans="1:6" x14ac:dyDescent="0.2">
      <c r="A833" s="9"/>
      <c r="B833" s="9"/>
      <c r="C833" s="25"/>
      <c r="D833" s="9"/>
      <c r="E833" s="25"/>
      <c r="F833" s="9"/>
    </row>
    <row r="834" spans="1:6" x14ac:dyDescent="0.2">
      <c r="A834" s="9"/>
      <c r="B834" s="9"/>
      <c r="C834" s="25"/>
      <c r="D834" s="9"/>
      <c r="E834" s="25"/>
      <c r="F834" s="9"/>
    </row>
    <row r="835" spans="1:6" x14ac:dyDescent="0.2">
      <c r="A835" s="9"/>
      <c r="B835" s="9"/>
      <c r="C835" s="25"/>
      <c r="D835" s="9"/>
      <c r="E835" s="25"/>
      <c r="F835" s="9"/>
    </row>
    <row r="836" spans="1:6" x14ac:dyDescent="0.2">
      <c r="A836" s="9"/>
      <c r="B836" s="9"/>
      <c r="C836" s="25"/>
      <c r="D836" s="9"/>
      <c r="E836" s="25"/>
      <c r="F836" s="9"/>
    </row>
    <row r="837" spans="1:6" x14ac:dyDescent="0.2">
      <c r="A837" s="9"/>
      <c r="B837" s="9"/>
      <c r="C837" s="25"/>
      <c r="D837" s="9"/>
      <c r="E837" s="25"/>
      <c r="F837" s="9"/>
    </row>
    <row r="838" spans="1:6" x14ac:dyDescent="0.2">
      <c r="A838" s="9"/>
      <c r="B838" s="9"/>
      <c r="C838" s="25"/>
      <c r="D838" s="9"/>
      <c r="E838" s="25"/>
      <c r="F838" s="9"/>
    </row>
    <row r="839" spans="1:6" x14ac:dyDescent="0.2">
      <c r="A839" s="9"/>
      <c r="B839" s="9"/>
      <c r="C839" s="25"/>
      <c r="D839" s="9"/>
      <c r="E839" s="25"/>
      <c r="F839" s="9"/>
    </row>
    <row r="840" spans="1:6" x14ac:dyDescent="0.2">
      <c r="A840" s="9"/>
      <c r="B840" s="9"/>
      <c r="C840" s="25"/>
      <c r="D840" s="9"/>
      <c r="E840" s="25"/>
      <c r="F840" s="9"/>
    </row>
    <row r="841" spans="1:6" x14ac:dyDescent="0.2">
      <c r="A841" s="9"/>
      <c r="B841" s="9"/>
      <c r="C841" s="25"/>
      <c r="D841" s="9"/>
      <c r="E841" s="25"/>
      <c r="F841" s="9"/>
    </row>
    <row r="842" spans="1:6" x14ac:dyDescent="0.2">
      <c r="A842" s="9"/>
      <c r="B842" s="9"/>
      <c r="C842" s="25"/>
      <c r="D842" s="9"/>
      <c r="E842" s="25"/>
      <c r="F842" s="9"/>
    </row>
    <row r="843" spans="1:6" x14ac:dyDescent="0.2">
      <c r="A843" s="9"/>
      <c r="B843" s="9"/>
      <c r="C843" s="25"/>
      <c r="D843" s="9"/>
      <c r="E843" s="25"/>
      <c r="F843" s="9"/>
    </row>
    <row r="844" spans="1:6" x14ac:dyDescent="0.2">
      <c r="A844" s="9"/>
      <c r="B844" s="9"/>
      <c r="C844" s="25"/>
      <c r="D844" s="9"/>
      <c r="E844" s="25"/>
      <c r="F844" s="9"/>
    </row>
    <row r="845" spans="1:6" x14ac:dyDescent="0.2">
      <c r="A845" s="9"/>
      <c r="B845" s="9"/>
      <c r="C845" s="25"/>
      <c r="D845" s="9"/>
      <c r="E845" s="25"/>
      <c r="F845" s="9"/>
    </row>
    <row r="846" spans="1:6" x14ac:dyDescent="0.2">
      <c r="A846" s="9"/>
      <c r="B846" s="9"/>
      <c r="C846" s="25"/>
      <c r="D846" s="9"/>
      <c r="E846" s="25"/>
      <c r="F846" s="9"/>
    </row>
    <row r="847" spans="1:6" x14ac:dyDescent="0.2">
      <c r="A847" s="9"/>
      <c r="B847" s="9"/>
      <c r="C847" s="25"/>
      <c r="D847" s="9"/>
      <c r="E847" s="25"/>
      <c r="F847" s="9"/>
    </row>
    <row r="848" spans="1:6" x14ac:dyDescent="0.2">
      <c r="A848" s="9"/>
      <c r="B848" s="9"/>
      <c r="C848" s="25"/>
      <c r="D848" s="9"/>
      <c r="E848" s="25"/>
      <c r="F848" s="9"/>
    </row>
    <row r="849" spans="1:6" x14ac:dyDescent="0.2">
      <c r="A849" s="9"/>
      <c r="B849" s="9"/>
      <c r="C849" s="25"/>
      <c r="D849" s="9"/>
      <c r="E849" s="25"/>
      <c r="F849" s="9"/>
    </row>
    <row r="850" spans="1:6" x14ac:dyDescent="0.2">
      <c r="A850" s="9"/>
      <c r="B850" s="9"/>
      <c r="C850" s="25"/>
      <c r="D850" s="9"/>
      <c r="E850" s="25"/>
      <c r="F850" s="9"/>
    </row>
    <row r="851" spans="1:6" x14ac:dyDescent="0.2">
      <c r="A851" s="9"/>
      <c r="B851" s="9"/>
      <c r="C851" s="25"/>
      <c r="D851" s="9"/>
      <c r="E851" s="25"/>
      <c r="F851" s="9"/>
    </row>
    <row r="852" spans="1:6" x14ac:dyDescent="0.2">
      <c r="A852" s="9"/>
      <c r="B852" s="9"/>
      <c r="C852" s="25"/>
      <c r="D852" s="9"/>
      <c r="E852" s="25"/>
      <c r="F852" s="9"/>
    </row>
    <row r="853" spans="1:6" x14ac:dyDescent="0.2">
      <c r="A853" s="9"/>
      <c r="B853" s="9"/>
      <c r="C853" s="25"/>
      <c r="D853" s="9"/>
      <c r="E853" s="25"/>
      <c r="F853" s="9"/>
    </row>
    <row r="854" spans="1:6" x14ac:dyDescent="0.2">
      <c r="A854" s="9"/>
      <c r="B854" s="9"/>
      <c r="C854" s="25"/>
      <c r="D854" s="9"/>
      <c r="E854" s="25"/>
      <c r="F854" s="9"/>
    </row>
    <row r="855" spans="1:6" x14ac:dyDescent="0.2">
      <c r="A855" s="9"/>
      <c r="B855" s="9"/>
      <c r="C855" s="25"/>
      <c r="D855" s="9"/>
      <c r="E855" s="25"/>
      <c r="F855" s="9"/>
    </row>
    <row r="856" spans="1:6" x14ac:dyDescent="0.2">
      <c r="A856" s="9"/>
      <c r="B856" s="9"/>
      <c r="C856" s="25"/>
      <c r="D856" s="9"/>
      <c r="E856" s="25"/>
      <c r="F856" s="9"/>
    </row>
    <row r="857" spans="1:6" x14ac:dyDescent="0.2">
      <c r="A857" s="9"/>
      <c r="B857" s="9"/>
      <c r="C857" s="25"/>
      <c r="D857" s="9"/>
      <c r="E857" s="25"/>
      <c r="F857" s="9"/>
    </row>
    <row r="858" spans="1:6" x14ac:dyDescent="0.2">
      <c r="A858" s="9"/>
      <c r="B858" s="9"/>
      <c r="C858" s="25"/>
      <c r="D858" s="9"/>
      <c r="E858" s="25"/>
      <c r="F858" s="9"/>
    </row>
    <row r="859" spans="1:6" x14ac:dyDescent="0.2">
      <c r="A859" s="9"/>
      <c r="B859" s="9"/>
      <c r="C859" s="25"/>
      <c r="D859" s="9"/>
      <c r="E859" s="25"/>
      <c r="F859" s="9"/>
    </row>
    <row r="860" spans="1:6" x14ac:dyDescent="0.2">
      <c r="A860" s="9"/>
      <c r="B860" s="9"/>
      <c r="C860" s="25"/>
      <c r="D860" s="9"/>
      <c r="E860" s="25"/>
      <c r="F860" s="9"/>
    </row>
    <row r="861" spans="1:6" x14ac:dyDescent="0.2">
      <c r="A861" s="9"/>
      <c r="B861" s="9"/>
      <c r="C861" s="25"/>
      <c r="D861" s="9"/>
      <c r="E861" s="25"/>
      <c r="F861" s="9"/>
    </row>
    <row r="862" spans="1:6" x14ac:dyDescent="0.2">
      <c r="A862" s="9"/>
      <c r="B862" s="9"/>
      <c r="C862" s="25"/>
      <c r="D862" s="9"/>
      <c r="E862" s="25"/>
      <c r="F862" s="9"/>
    </row>
    <row r="863" spans="1:6" x14ac:dyDescent="0.2">
      <c r="A863" s="9"/>
      <c r="B863" s="9"/>
      <c r="C863" s="25"/>
      <c r="D863" s="9"/>
      <c r="E863" s="25"/>
      <c r="F863" s="9"/>
    </row>
    <row r="864" spans="1:6" x14ac:dyDescent="0.2">
      <c r="A864" s="9"/>
      <c r="B864" s="9"/>
      <c r="C864" s="25"/>
      <c r="D864" s="9"/>
      <c r="E864" s="25"/>
      <c r="F864" s="9"/>
    </row>
    <row r="865" spans="1:6" x14ac:dyDescent="0.2">
      <c r="A865" s="9"/>
      <c r="B865" s="9"/>
      <c r="C865" s="25"/>
      <c r="D865" s="9"/>
      <c r="E865" s="25"/>
      <c r="F865" s="9"/>
    </row>
    <row r="866" spans="1:6" x14ac:dyDescent="0.2">
      <c r="A866" s="9"/>
      <c r="B866" s="9"/>
      <c r="C866" s="25"/>
      <c r="D866" s="9"/>
      <c r="E866" s="25"/>
      <c r="F866" s="9"/>
    </row>
    <row r="867" spans="1:6" x14ac:dyDescent="0.2">
      <c r="A867" s="9"/>
      <c r="B867" s="9"/>
      <c r="C867" s="25"/>
      <c r="D867" s="9"/>
      <c r="E867" s="25"/>
      <c r="F867" s="9"/>
    </row>
    <row r="868" spans="1:6" x14ac:dyDescent="0.2">
      <c r="A868" s="9"/>
      <c r="B868" s="9"/>
      <c r="C868" s="25"/>
      <c r="D868" s="9"/>
      <c r="E868" s="25"/>
      <c r="F868" s="9"/>
    </row>
    <row r="869" spans="1:6" x14ac:dyDescent="0.2">
      <c r="A869" s="9"/>
      <c r="B869" s="9"/>
      <c r="C869" s="25"/>
      <c r="D869" s="9"/>
      <c r="E869" s="25"/>
      <c r="F869" s="9"/>
    </row>
    <row r="870" spans="1:6" x14ac:dyDescent="0.2">
      <c r="A870" s="9"/>
      <c r="B870" s="9"/>
      <c r="C870" s="25"/>
      <c r="D870" s="9"/>
      <c r="E870" s="25"/>
      <c r="F870" s="9"/>
    </row>
    <row r="871" spans="1:6" x14ac:dyDescent="0.2">
      <c r="A871" s="9"/>
      <c r="B871" s="9"/>
      <c r="C871" s="25"/>
      <c r="D871" s="9"/>
      <c r="E871" s="25"/>
      <c r="F871" s="9"/>
    </row>
    <row r="872" spans="1:6" x14ac:dyDescent="0.2">
      <c r="A872" s="9"/>
      <c r="B872" s="9"/>
      <c r="C872" s="25"/>
      <c r="D872" s="9"/>
      <c r="E872" s="25"/>
      <c r="F872" s="9"/>
    </row>
    <row r="873" spans="1:6" x14ac:dyDescent="0.2">
      <c r="A873" s="9"/>
      <c r="B873" s="9"/>
      <c r="C873" s="25"/>
      <c r="D873" s="9"/>
      <c r="E873" s="25"/>
      <c r="F873" s="9"/>
    </row>
    <row r="874" spans="1:6" x14ac:dyDescent="0.2">
      <c r="A874" s="9"/>
      <c r="B874" s="9"/>
      <c r="C874" s="25"/>
      <c r="D874" s="9"/>
      <c r="E874" s="25"/>
      <c r="F874" s="9"/>
    </row>
    <row r="875" spans="1:6" x14ac:dyDescent="0.2">
      <c r="A875" s="9"/>
      <c r="B875" s="9"/>
      <c r="C875" s="25"/>
      <c r="D875" s="9"/>
      <c r="E875" s="25"/>
      <c r="F875" s="9"/>
    </row>
    <row r="876" spans="1:6" x14ac:dyDescent="0.2">
      <c r="A876" s="9"/>
      <c r="B876" s="9"/>
      <c r="C876" s="25"/>
      <c r="D876" s="9"/>
      <c r="E876" s="25"/>
      <c r="F876" s="9"/>
    </row>
    <row r="877" spans="1:6" x14ac:dyDescent="0.2">
      <c r="A877" s="9"/>
      <c r="B877" s="9"/>
      <c r="C877" s="25"/>
      <c r="D877" s="9"/>
      <c r="E877" s="25"/>
      <c r="F877" s="9"/>
    </row>
    <row r="878" spans="1:6" x14ac:dyDescent="0.2">
      <c r="A878" s="9"/>
      <c r="B878" s="9"/>
      <c r="C878" s="25"/>
      <c r="D878" s="9"/>
      <c r="E878" s="25"/>
      <c r="F878" s="9"/>
    </row>
    <row r="879" spans="1:6" x14ac:dyDescent="0.2">
      <c r="A879" s="9"/>
      <c r="B879" s="9"/>
      <c r="C879" s="25"/>
      <c r="D879" s="9"/>
      <c r="E879" s="25"/>
      <c r="F879" s="9"/>
    </row>
    <row r="880" spans="1:6" x14ac:dyDescent="0.2">
      <c r="A880" s="9"/>
      <c r="B880" s="9"/>
      <c r="C880" s="25"/>
      <c r="D880" s="9"/>
      <c r="E880" s="25"/>
      <c r="F880" s="9"/>
    </row>
    <row r="881" spans="1:6" x14ac:dyDescent="0.2">
      <c r="A881" s="9"/>
      <c r="B881" s="9"/>
      <c r="C881" s="25"/>
      <c r="D881" s="9"/>
      <c r="E881" s="25"/>
      <c r="F881" s="9"/>
    </row>
    <row r="882" spans="1:6" x14ac:dyDescent="0.2">
      <c r="A882" s="9"/>
      <c r="B882" s="9"/>
      <c r="C882" s="25"/>
      <c r="D882" s="9"/>
      <c r="E882" s="25"/>
      <c r="F882" s="9"/>
    </row>
    <row r="883" spans="1:6" x14ac:dyDescent="0.2">
      <c r="A883" s="9"/>
      <c r="B883" s="9"/>
      <c r="C883" s="25"/>
      <c r="D883" s="9"/>
      <c r="E883" s="25"/>
      <c r="F883" s="9"/>
    </row>
    <row r="884" spans="1:6" x14ac:dyDescent="0.2">
      <c r="A884" s="9"/>
      <c r="B884" s="9"/>
      <c r="C884" s="25"/>
      <c r="D884" s="9"/>
      <c r="E884" s="25"/>
      <c r="F884" s="9"/>
    </row>
    <row r="885" spans="1:6" x14ac:dyDescent="0.2">
      <c r="A885" s="9"/>
      <c r="B885" s="9"/>
      <c r="C885" s="25"/>
      <c r="D885" s="9"/>
      <c r="E885" s="25"/>
      <c r="F885" s="9"/>
    </row>
    <row r="886" spans="1:6" x14ac:dyDescent="0.2">
      <c r="A886" s="9"/>
      <c r="B886" s="9"/>
      <c r="C886" s="25"/>
      <c r="D886" s="9"/>
      <c r="E886" s="25"/>
      <c r="F886" s="9"/>
    </row>
    <row r="887" spans="1:6" x14ac:dyDescent="0.2">
      <c r="A887" s="9"/>
      <c r="B887" s="9"/>
      <c r="C887" s="25"/>
      <c r="D887" s="9"/>
      <c r="E887" s="25"/>
      <c r="F887" s="9"/>
    </row>
    <row r="888" spans="1:6" x14ac:dyDescent="0.2">
      <c r="A888" s="9"/>
      <c r="B888" s="9"/>
      <c r="C888" s="25"/>
      <c r="D888" s="9"/>
      <c r="E888" s="25"/>
      <c r="F888" s="9"/>
    </row>
    <row r="889" spans="1:6" x14ac:dyDescent="0.2">
      <c r="A889" s="9"/>
      <c r="B889" s="9"/>
      <c r="C889" s="25"/>
      <c r="D889" s="9"/>
      <c r="E889" s="25"/>
      <c r="F889" s="9"/>
    </row>
    <row r="890" spans="1:6" x14ac:dyDescent="0.2">
      <c r="A890" s="9"/>
      <c r="B890" s="9"/>
      <c r="C890" s="25"/>
      <c r="D890" s="9"/>
      <c r="E890" s="25"/>
      <c r="F890" s="9"/>
    </row>
    <row r="891" spans="1:6" x14ac:dyDescent="0.2">
      <c r="A891" s="9"/>
      <c r="B891" s="9"/>
      <c r="C891" s="25"/>
      <c r="D891" s="9"/>
      <c r="E891" s="25"/>
      <c r="F891" s="9"/>
    </row>
    <row r="892" spans="1:6" x14ac:dyDescent="0.2">
      <c r="A892" s="9"/>
      <c r="B892" s="9"/>
      <c r="C892" s="25"/>
      <c r="D892" s="9"/>
      <c r="E892" s="25"/>
      <c r="F892" s="9"/>
    </row>
    <row r="893" spans="1:6" x14ac:dyDescent="0.2">
      <c r="A893" s="9"/>
      <c r="B893" s="9"/>
      <c r="C893" s="25"/>
      <c r="D893" s="9"/>
      <c r="E893" s="25"/>
      <c r="F893" s="9"/>
    </row>
    <row r="894" spans="1:6" x14ac:dyDescent="0.2">
      <c r="A894" s="9"/>
      <c r="B894" s="9"/>
      <c r="C894" s="25"/>
      <c r="D894" s="9"/>
      <c r="E894" s="25"/>
      <c r="F894" s="9"/>
    </row>
    <row r="895" spans="1:6" x14ac:dyDescent="0.2">
      <c r="A895" s="9"/>
      <c r="B895" s="9"/>
      <c r="C895" s="25"/>
      <c r="D895" s="9"/>
      <c r="E895" s="25"/>
      <c r="F895" s="9"/>
    </row>
    <row r="896" spans="1:6" x14ac:dyDescent="0.2">
      <c r="A896" s="9"/>
      <c r="B896" s="9"/>
      <c r="C896" s="25"/>
      <c r="D896" s="9"/>
      <c r="E896" s="25"/>
      <c r="F896" s="9"/>
    </row>
    <row r="897" spans="1:6" x14ac:dyDescent="0.2">
      <c r="A897" s="9"/>
      <c r="B897" s="9"/>
      <c r="C897" s="25"/>
      <c r="D897" s="9"/>
      <c r="E897" s="25"/>
      <c r="F897" s="9"/>
    </row>
    <row r="898" spans="1:6" x14ac:dyDescent="0.2">
      <c r="A898" s="9"/>
      <c r="B898" s="9"/>
      <c r="C898" s="25"/>
      <c r="D898" s="9"/>
      <c r="E898" s="25"/>
      <c r="F898" s="9"/>
    </row>
    <row r="899" spans="1:6" x14ac:dyDescent="0.2">
      <c r="A899" s="9"/>
      <c r="B899" s="9"/>
      <c r="C899" s="25"/>
      <c r="D899" s="9"/>
      <c r="E899" s="25"/>
      <c r="F899" s="9"/>
    </row>
    <row r="900" spans="1:6" x14ac:dyDescent="0.2">
      <c r="A900" s="9"/>
      <c r="B900" s="9"/>
      <c r="C900" s="25"/>
      <c r="D900" s="9"/>
      <c r="E900" s="25"/>
      <c r="F900" s="9"/>
    </row>
    <row r="901" spans="1:6" x14ac:dyDescent="0.2">
      <c r="A901" s="9"/>
      <c r="B901" s="9"/>
      <c r="C901" s="25"/>
      <c r="D901" s="9"/>
      <c r="E901" s="25"/>
      <c r="F901" s="9"/>
    </row>
    <row r="902" spans="1:6" x14ac:dyDescent="0.2">
      <c r="A902" s="9"/>
      <c r="B902" s="9"/>
      <c r="C902" s="25"/>
      <c r="D902" s="9"/>
      <c r="E902" s="25"/>
      <c r="F902" s="9"/>
    </row>
    <row r="903" spans="1:6" x14ac:dyDescent="0.2">
      <c r="A903" s="9"/>
      <c r="B903" s="9"/>
      <c r="C903" s="25"/>
      <c r="D903" s="9"/>
      <c r="E903" s="25"/>
      <c r="F903" s="9"/>
    </row>
    <row r="904" spans="1:6" x14ac:dyDescent="0.2">
      <c r="A904" s="9"/>
      <c r="B904" s="9"/>
      <c r="C904" s="25"/>
      <c r="D904" s="9"/>
      <c r="E904" s="25"/>
      <c r="F904" s="9"/>
    </row>
    <row r="905" spans="1:6" x14ac:dyDescent="0.2">
      <c r="A905" s="9"/>
      <c r="B905" s="9"/>
      <c r="C905" s="25"/>
      <c r="D905" s="9"/>
      <c r="E905" s="25"/>
      <c r="F905" s="9"/>
    </row>
    <row r="906" spans="1:6" x14ac:dyDescent="0.2">
      <c r="A906" s="9"/>
      <c r="B906" s="9"/>
      <c r="C906" s="25"/>
      <c r="D906" s="9"/>
      <c r="E906" s="25"/>
      <c r="F906" s="9"/>
    </row>
    <row r="907" spans="1:6" x14ac:dyDescent="0.2">
      <c r="A907" s="9"/>
      <c r="B907" s="9"/>
      <c r="C907" s="25"/>
      <c r="D907" s="9"/>
      <c r="E907" s="25"/>
      <c r="F907" s="9"/>
    </row>
    <row r="908" spans="1:6" x14ac:dyDescent="0.2">
      <c r="A908" s="9"/>
      <c r="B908" s="9"/>
      <c r="C908" s="25"/>
      <c r="D908" s="9"/>
      <c r="E908" s="25"/>
      <c r="F908" s="9"/>
    </row>
    <row r="909" spans="1:6" x14ac:dyDescent="0.2">
      <c r="A909" s="9"/>
      <c r="B909" s="9"/>
      <c r="C909" s="25"/>
      <c r="D909" s="9"/>
      <c r="E909" s="25"/>
      <c r="F909" s="9"/>
    </row>
    <row r="910" spans="1:6" x14ac:dyDescent="0.2">
      <c r="A910" s="9"/>
      <c r="B910" s="9"/>
      <c r="C910" s="25"/>
      <c r="D910" s="9"/>
      <c r="E910" s="25"/>
      <c r="F910" s="9"/>
    </row>
    <row r="911" spans="1:6" x14ac:dyDescent="0.2">
      <c r="A911" s="9"/>
      <c r="B911" s="9"/>
      <c r="C911" s="25"/>
      <c r="D911" s="9"/>
      <c r="E911" s="25"/>
      <c r="F911" s="9"/>
    </row>
    <row r="912" spans="1:6" x14ac:dyDescent="0.2">
      <c r="A912" s="9"/>
      <c r="B912" s="9"/>
      <c r="C912" s="25"/>
      <c r="D912" s="9"/>
      <c r="E912" s="25"/>
      <c r="F912" s="9"/>
    </row>
    <row r="913" spans="1:6" x14ac:dyDescent="0.2">
      <c r="A913" s="9"/>
      <c r="B913" s="9"/>
      <c r="C913" s="25"/>
      <c r="D913" s="9"/>
      <c r="E913" s="25"/>
      <c r="F913" s="9"/>
    </row>
    <row r="914" spans="1:6" x14ac:dyDescent="0.2">
      <c r="A914" s="9"/>
      <c r="B914" s="9"/>
      <c r="C914" s="25"/>
      <c r="D914" s="9"/>
      <c r="E914" s="25"/>
      <c r="F914" s="9"/>
    </row>
    <row r="915" spans="1:6" x14ac:dyDescent="0.2">
      <c r="A915" s="9"/>
      <c r="B915" s="9"/>
      <c r="C915" s="25"/>
      <c r="D915" s="9"/>
      <c r="E915" s="25"/>
      <c r="F915" s="9"/>
    </row>
    <row r="916" spans="1:6" x14ac:dyDescent="0.2">
      <c r="A916" s="9"/>
      <c r="B916" s="9"/>
      <c r="C916" s="25"/>
      <c r="D916" s="9"/>
      <c r="E916" s="25"/>
      <c r="F916" s="9"/>
    </row>
    <row r="917" spans="1:6" x14ac:dyDescent="0.2">
      <c r="A917" s="9"/>
      <c r="B917" s="9"/>
      <c r="C917" s="25"/>
      <c r="D917" s="9"/>
      <c r="E917" s="25"/>
      <c r="F917" s="9"/>
    </row>
    <row r="918" spans="1:6" x14ac:dyDescent="0.2">
      <c r="A918" s="9"/>
      <c r="B918" s="9"/>
      <c r="C918" s="25"/>
      <c r="D918" s="9"/>
      <c r="E918" s="25"/>
      <c r="F918" s="9"/>
    </row>
    <row r="919" spans="1:6" x14ac:dyDescent="0.2">
      <c r="A919" s="9"/>
      <c r="B919" s="9"/>
      <c r="C919" s="25"/>
      <c r="D919" s="9"/>
      <c r="E919" s="25"/>
      <c r="F919" s="9"/>
    </row>
    <row r="920" spans="1:6" x14ac:dyDescent="0.2">
      <c r="A920" s="9"/>
      <c r="B920" s="9"/>
      <c r="C920" s="25"/>
      <c r="D920" s="9"/>
      <c r="E920" s="25"/>
      <c r="F920" s="9"/>
    </row>
    <row r="921" spans="1:6" x14ac:dyDescent="0.2">
      <c r="A921" s="9"/>
      <c r="B921" s="9"/>
      <c r="C921" s="25"/>
      <c r="D921" s="9"/>
      <c r="E921" s="25"/>
      <c r="F921" s="9"/>
    </row>
    <row r="922" spans="1:6" x14ac:dyDescent="0.2">
      <c r="A922" s="9"/>
      <c r="B922" s="9"/>
      <c r="C922" s="25"/>
      <c r="D922" s="9"/>
      <c r="E922" s="25"/>
      <c r="F922" s="9"/>
    </row>
    <row r="923" spans="1:6" x14ac:dyDescent="0.2">
      <c r="A923" s="9"/>
      <c r="B923" s="9"/>
      <c r="C923" s="25"/>
      <c r="D923" s="9"/>
      <c r="E923" s="25"/>
      <c r="F923" s="9"/>
    </row>
    <row r="924" spans="1:6" x14ac:dyDescent="0.2">
      <c r="A924" s="9"/>
      <c r="B924" s="9"/>
      <c r="C924" s="25"/>
      <c r="D924" s="9"/>
      <c r="E924" s="25"/>
      <c r="F924" s="9"/>
    </row>
    <row r="925" spans="1:6" x14ac:dyDescent="0.2">
      <c r="A925" s="9"/>
      <c r="B925" s="9"/>
      <c r="C925" s="25"/>
      <c r="D925" s="9"/>
      <c r="E925" s="25"/>
      <c r="F925" s="9"/>
    </row>
    <row r="926" spans="1:6" x14ac:dyDescent="0.2">
      <c r="A926" s="9"/>
      <c r="B926" s="9"/>
      <c r="C926" s="25"/>
      <c r="D926" s="9"/>
      <c r="E926" s="25"/>
      <c r="F926" s="9"/>
    </row>
    <row r="927" spans="1:6" x14ac:dyDescent="0.2">
      <c r="A927" s="9"/>
      <c r="B927" s="9"/>
      <c r="C927" s="25"/>
      <c r="D927" s="9"/>
      <c r="E927" s="25"/>
      <c r="F927" s="9"/>
    </row>
    <row r="928" spans="1:6" x14ac:dyDescent="0.2">
      <c r="A928" s="9"/>
      <c r="B928" s="9"/>
      <c r="C928" s="25"/>
      <c r="D928" s="9"/>
      <c r="E928" s="25"/>
      <c r="F928" s="9"/>
    </row>
    <row r="929" spans="1:6" x14ac:dyDescent="0.2">
      <c r="A929" s="9"/>
      <c r="B929" s="9"/>
      <c r="C929" s="25"/>
      <c r="D929" s="9"/>
      <c r="E929" s="25"/>
      <c r="F929" s="9"/>
    </row>
    <row r="930" spans="1:6" x14ac:dyDescent="0.2">
      <c r="A930" s="9"/>
      <c r="B930" s="9"/>
      <c r="C930" s="25"/>
      <c r="D930" s="9"/>
      <c r="E930" s="25"/>
      <c r="F930" s="9"/>
    </row>
    <row r="931" spans="1:6" x14ac:dyDescent="0.2">
      <c r="A931" s="9"/>
      <c r="B931" s="9"/>
      <c r="C931" s="25"/>
      <c r="D931" s="9"/>
      <c r="E931" s="25"/>
      <c r="F931" s="9"/>
    </row>
    <row r="932" spans="1:6" x14ac:dyDescent="0.2">
      <c r="A932" s="9"/>
      <c r="B932" s="9"/>
      <c r="C932" s="25"/>
      <c r="D932" s="9"/>
      <c r="E932" s="25"/>
      <c r="F932" s="9"/>
    </row>
    <row r="933" spans="1:6" x14ac:dyDescent="0.2">
      <c r="A933" s="9"/>
      <c r="B933" s="9"/>
      <c r="C933" s="25"/>
      <c r="D933" s="9"/>
      <c r="E933" s="25"/>
      <c r="F933" s="9"/>
    </row>
    <row r="934" spans="1:6" x14ac:dyDescent="0.2">
      <c r="A934" s="9"/>
      <c r="B934" s="9"/>
      <c r="C934" s="25"/>
      <c r="D934" s="9"/>
      <c r="E934" s="25"/>
      <c r="F934" s="9"/>
    </row>
    <row r="935" spans="1:6" x14ac:dyDescent="0.2">
      <c r="A935" s="9"/>
      <c r="B935" s="9"/>
      <c r="C935" s="25"/>
      <c r="D935" s="9"/>
      <c r="E935" s="25"/>
      <c r="F935" s="9"/>
    </row>
    <row r="936" spans="1:6" x14ac:dyDescent="0.2">
      <c r="A936" s="9"/>
      <c r="B936" s="9"/>
      <c r="C936" s="25"/>
      <c r="D936" s="9"/>
      <c r="E936" s="25"/>
      <c r="F936" s="9"/>
    </row>
    <row r="937" spans="1:6" x14ac:dyDescent="0.2">
      <c r="A937" s="9"/>
      <c r="B937" s="9"/>
      <c r="C937" s="25"/>
      <c r="D937" s="9"/>
      <c r="E937" s="25"/>
      <c r="F937" s="9"/>
    </row>
    <row r="938" spans="1:6" x14ac:dyDescent="0.2">
      <c r="A938" s="9"/>
      <c r="B938" s="9"/>
      <c r="C938" s="25"/>
      <c r="D938" s="9"/>
      <c r="E938" s="25"/>
      <c r="F938" s="9"/>
    </row>
    <row r="939" spans="1:6" x14ac:dyDescent="0.2">
      <c r="A939" s="9"/>
      <c r="B939" s="9"/>
      <c r="C939" s="25"/>
      <c r="D939" s="9"/>
      <c r="E939" s="25"/>
      <c r="F939" s="9"/>
    </row>
    <row r="940" spans="1:6" x14ac:dyDescent="0.2">
      <c r="A940" s="9"/>
      <c r="B940" s="9"/>
      <c r="C940" s="25"/>
      <c r="D940" s="9"/>
      <c r="E940" s="25"/>
      <c r="F940" s="9"/>
    </row>
    <row r="941" spans="1:6" x14ac:dyDescent="0.2">
      <c r="A941" s="9"/>
      <c r="B941" s="9"/>
      <c r="C941" s="25"/>
      <c r="D941" s="9"/>
      <c r="E941" s="25"/>
      <c r="F941" s="9"/>
    </row>
    <row r="942" spans="1:6" x14ac:dyDescent="0.2">
      <c r="A942" s="9"/>
      <c r="B942" s="9"/>
      <c r="C942" s="25"/>
      <c r="D942" s="9"/>
      <c r="E942" s="25"/>
      <c r="F942" s="9"/>
    </row>
    <row r="943" spans="1:6" x14ac:dyDescent="0.2">
      <c r="A943" s="9"/>
      <c r="B943" s="9"/>
      <c r="C943" s="25"/>
      <c r="D943" s="9"/>
      <c r="E943" s="25"/>
      <c r="F943" s="9"/>
    </row>
    <row r="944" spans="1:6" x14ac:dyDescent="0.2">
      <c r="A944" s="9"/>
      <c r="B944" s="9"/>
      <c r="C944" s="25"/>
      <c r="D944" s="9"/>
      <c r="E944" s="25"/>
      <c r="F944" s="9"/>
    </row>
    <row r="945" spans="1:6" x14ac:dyDescent="0.2">
      <c r="A945" s="9"/>
      <c r="B945" s="9"/>
      <c r="C945" s="25"/>
      <c r="D945" s="9"/>
      <c r="E945" s="25"/>
      <c r="F945" s="9"/>
    </row>
    <row r="946" spans="1:6" x14ac:dyDescent="0.2">
      <c r="A946" s="9"/>
      <c r="B946" s="9"/>
      <c r="C946" s="25"/>
      <c r="D946" s="9"/>
      <c r="E946" s="25"/>
      <c r="F946" s="9"/>
    </row>
    <row r="947" spans="1:6" x14ac:dyDescent="0.2">
      <c r="A947" s="9"/>
      <c r="B947" s="9"/>
      <c r="C947" s="25"/>
      <c r="D947" s="9"/>
      <c r="E947" s="25"/>
      <c r="F947" s="9"/>
    </row>
    <row r="948" spans="1:6" x14ac:dyDescent="0.2">
      <c r="A948" s="9"/>
      <c r="B948" s="9"/>
      <c r="C948" s="25"/>
      <c r="D948" s="9"/>
      <c r="E948" s="25"/>
      <c r="F948" s="9"/>
    </row>
    <row r="949" spans="1:6" x14ac:dyDescent="0.2">
      <c r="A949" s="9"/>
      <c r="B949" s="9"/>
      <c r="C949" s="25"/>
      <c r="D949" s="9"/>
      <c r="E949" s="25"/>
      <c r="F949" s="9"/>
    </row>
    <row r="950" spans="1:6" x14ac:dyDescent="0.2">
      <c r="A950" s="9"/>
      <c r="B950" s="9"/>
      <c r="C950" s="25"/>
      <c r="D950" s="9"/>
      <c r="E950" s="25"/>
      <c r="F950" s="9"/>
    </row>
    <row r="951" spans="1:6" x14ac:dyDescent="0.2">
      <c r="A951" s="9"/>
      <c r="B951" s="9"/>
      <c r="C951" s="25"/>
      <c r="D951" s="9"/>
      <c r="E951" s="25"/>
      <c r="F951" s="9"/>
    </row>
    <row r="952" spans="1:6" x14ac:dyDescent="0.2">
      <c r="A952" s="9"/>
      <c r="B952" s="9"/>
      <c r="C952" s="25"/>
      <c r="D952" s="9"/>
      <c r="E952" s="25"/>
      <c r="F952" s="9"/>
    </row>
    <row r="953" spans="1:6" x14ac:dyDescent="0.2">
      <c r="A953" s="9"/>
      <c r="B953" s="9"/>
      <c r="C953" s="25"/>
      <c r="D953" s="9"/>
      <c r="E953" s="25"/>
      <c r="F953" s="9"/>
    </row>
    <row r="954" spans="1:6" x14ac:dyDescent="0.2">
      <c r="A954" s="9"/>
      <c r="B954" s="9"/>
      <c r="C954" s="25"/>
      <c r="D954" s="9"/>
      <c r="E954" s="25"/>
      <c r="F954" s="9"/>
    </row>
    <row r="955" spans="1:6" x14ac:dyDescent="0.2">
      <c r="A955" s="9"/>
      <c r="B955" s="9"/>
      <c r="C955" s="25"/>
      <c r="D955" s="9"/>
      <c r="E955" s="25"/>
      <c r="F955" s="9"/>
    </row>
    <row r="956" spans="1:6" x14ac:dyDescent="0.2">
      <c r="A956" s="9"/>
      <c r="B956" s="9"/>
      <c r="C956" s="25"/>
      <c r="D956" s="9"/>
      <c r="E956" s="25"/>
      <c r="F956" s="9"/>
    </row>
    <row r="957" spans="1:6" x14ac:dyDescent="0.2">
      <c r="A957" s="9"/>
      <c r="B957" s="9"/>
      <c r="C957" s="25"/>
      <c r="D957" s="9"/>
      <c r="E957" s="25"/>
      <c r="F957" s="9"/>
    </row>
    <row r="958" spans="1:6" x14ac:dyDescent="0.2">
      <c r="A958" s="9"/>
      <c r="B958" s="9"/>
      <c r="C958" s="25"/>
      <c r="D958" s="9"/>
      <c r="E958" s="25"/>
      <c r="F958" s="9"/>
    </row>
    <row r="959" spans="1:6" x14ac:dyDescent="0.2">
      <c r="A959" s="9"/>
      <c r="B959" s="9"/>
      <c r="C959" s="25"/>
      <c r="D959" s="9"/>
      <c r="E959" s="25"/>
      <c r="F959" s="9"/>
    </row>
    <row r="960" spans="1:6" x14ac:dyDescent="0.2">
      <c r="A960" s="9"/>
      <c r="B960" s="9"/>
      <c r="C960" s="25"/>
      <c r="D960" s="9"/>
      <c r="E960" s="25"/>
      <c r="F960" s="9"/>
    </row>
    <row r="961" spans="1:6" x14ac:dyDescent="0.2">
      <c r="A961" s="9"/>
      <c r="B961" s="9"/>
      <c r="C961" s="25"/>
      <c r="D961" s="9"/>
      <c r="E961" s="25"/>
      <c r="F961" s="9"/>
    </row>
    <row r="962" spans="1:6" x14ac:dyDescent="0.2">
      <c r="A962" s="9"/>
      <c r="B962" s="9"/>
      <c r="C962" s="25"/>
      <c r="D962" s="9"/>
      <c r="E962" s="25"/>
      <c r="F962" s="9"/>
    </row>
    <row r="963" spans="1:6" x14ac:dyDescent="0.2">
      <c r="A963" s="9"/>
      <c r="B963" s="9"/>
      <c r="C963" s="25"/>
      <c r="D963" s="9"/>
      <c r="E963" s="25"/>
      <c r="F963" s="9"/>
    </row>
    <row r="964" spans="1:6" x14ac:dyDescent="0.2">
      <c r="A964" s="9"/>
      <c r="B964" s="9"/>
      <c r="C964" s="25"/>
      <c r="D964" s="9"/>
      <c r="E964" s="25"/>
      <c r="F964" s="9"/>
    </row>
    <row r="965" spans="1:6" x14ac:dyDescent="0.2">
      <c r="A965" s="9"/>
      <c r="B965" s="9"/>
      <c r="C965" s="25"/>
      <c r="D965" s="9"/>
      <c r="E965" s="25"/>
      <c r="F965" s="9"/>
    </row>
    <row r="966" spans="1:6" x14ac:dyDescent="0.2">
      <c r="A966" s="9"/>
      <c r="B966" s="9"/>
      <c r="C966" s="25"/>
      <c r="D966" s="9"/>
      <c r="E966" s="25"/>
      <c r="F966" s="9"/>
    </row>
    <row r="967" spans="1:6" x14ac:dyDescent="0.2">
      <c r="A967" s="9"/>
      <c r="B967" s="9"/>
      <c r="C967" s="25"/>
      <c r="D967" s="9"/>
      <c r="E967" s="25"/>
      <c r="F967" s="9"/>
    </row>
    <row r="968" spans="1:6" x14ac:dyDescent="0.2">
      <c r="A968" s="9"/>
      <c r="B968" s="9"/>
      <c r="C968" s="25"/>
      <c r="D968" s="9"/>
      <c r="E968" s="25"/>
      <c r="F968" s="9"/>
    </row>
    <row r="969" spans="1:6" x14ac:dyDescent="0.2">
      <c r="A969" s="9"/>
      <c r="B969" s="9"/>
      <c r="C969" s="25"/>
      <c r="D969" s="9"/>
      <c r="E969" s="25"/>
      <c r="F969" s="9"/>
    </row>
    <row r="970" spans="1:6" x14ac:dyDescent="0.2">
      <c r="A970" s="9"/>
      <c r="B970" s="9"/>
      <c r="C970" s="25"/>
      <c r="D970" s="9"/>
      <c r="E970" s="25"/>
      <c r="F970" s="9"/>
    </row>
    <row r="971" spans="1:6" x14ac:dyDescent="0.2">
      <c r="A971" s="9"/>
      <c r="B971" s="9"/>
      <c r="C971" s="25"/>
      <c r="D971" s="9"/>
      <c r="E971" s="25"/>
      <c r="F971" s="9"/>
    </row>
    <row r="972" spans="1:6" x14ac:dyDescent="0.2">
      <c r="A972" s="9"/>
      <c r="B972" s="9"/>
      <c r="C972" s="25"/>
      <c r="D972" s="9"/>
      <c r="E972" s="25"/>
      <c r="F972" s="9"/>
    </row>
    <row r="973" spans="1:6" x14ac:dyDescent="0.2">
      <c r="A973" s="9"/>
      <c r="B973" s="9"/>
      <c r="C973" s="25"/>
      <c r="D973" s="9"/>
      <c r="E973" s="25"/>
      <c r="F973" s="9"/>
    </row>
    <row r="974" spans="1:6" x14ac:dyDescent="0.2">
      <c r="A974" s="9"/>
      <c r="B974" s="9"/>
      <c r="C974" s="25"/>
      <c r="D974" s="9"/>
      <c r="E974" s="25"/>
      <c r="F974" s="9"/>
    </row>
    <row r="975" spans="1:6" x14ac:dyDescent="0.2">
      <c r="A975" s="9"/>
      <c r="B975" s="9"/>
      <c r="C975" s="25"/>
      <c r="D975" s="9"/>
      <c r="E975" s="25"/>
      <c r="F975" s="9"/>
    </row>
    <row r="976" spans="1:6" x14ac:dyDescent="0.2">
      <c r="A976" s="9"/>
      <c r="B976" s="9"/>
      <c r="C976" s="25"/>
      <c r="D976" s="9"/>
      <c r="E976" s="25"/>
      <c r="F976" s="9"/>
    </row>
    <row r="977" spans="1:6" x14ac:dyDescent="0.2">
      <c r="A977" s="9"/>
      <c r="B977" s="9"/>
      <c r="C977" s="25"/>
      <c r="D977" s="9"/>
      <c r="E977" s="25"/>
      <c r="F977" s="9"/>
    </row>
    <row r="978" spans="1:6" x14ac:dyDescent="0.2">
      <c r="A978" s="9"/>
      <c r="B978" s="9"/>
      <c r="C978" s="25"/>
      <c r="D978" s="9"/>
      <c r="E978" s="25"/>
      <c r="F978" s="9"/>
    </row>
    <row r="979" spans="1:6" x14ac:dyDescent="0.2">
      <c r="A979" s="9"/>
      <c r="B979" s="9"/>
      <c r="C979" s="25"/>
      <c r="D979" s="9"/>
      <c r="E979" s="25"/>
      <c r="F979" s="9"/>
    </row>
    <row r="980" spans="1:6" x14ac:dyDescent="0.2">
      <c r="A980" s="9"/>
      <c r="B980" s="9"/>
      <c r="C980" s="25"/>
      <c r="D980" s="9"/>
      <c r="E980" s="25"/>
      <c r="F980" s="9"/>
    </row>
    <row r="981" spans="1:6" x14ac:dyDescent="0.2">
      <c r="A981" s="9"/>
      <c r="B981" s="9"/>
      <c r="C981" s="25"/>
      <c r="D981" s="9"/>
      <c r="E981" s="25"/>
      <c r="F981" s="9"/>
    </row>
    <row r="982" spans="1:6" x14ac:dyDescent="0.2">
      <c r="A982" s="9"/>
      <c r="B982" s="9"/>
      <c r="C982" s="25"/>
      <c r="D982" s="9"/>
      <c r="E982" s="25"/>
      <c r="F982" s="9"/>
    </row>
    <row r="983" spans="1:6" x14ac:dyDescent="0.2">
      <c r="A983" s="9"/>
      <c r="B983" s="9"/>
      <c r="C983" s="25"/>
      <c r="D983" s="9"/>
      <c r="E983" s="25"/>
      <c r="F983" s="9"/>
    </row>
    <row r="984" spans="1:6" x14ac:dyDescent="0.2">
      <c r="A984" s="9"/>
      <c r="B984" s="9"/>
      <c r="C984" s="25"/>
      <c r="D984" s="9"/>
      <c r="E984" s="25"/>
      <c r="F984" s="9"/>
    </row>
    <row r="985" spans="1:6" x14ac:dyDescent="0.2">
      <c r="A985" s="9"/>
      <c r="B985" s="9"/>
      <c r="C985" s="25"/>
      <c r="D985" s="9"/>
      <c r="E985" s="25"/>
      <c r="F985" s="9"/>
    </row>
    <row r="986" spans="1:6" x14ac:dyDescent="0.2">
      <c r="A986" s="9"/>
      <c r="B986" s="9"/>
      <c r="C986" s="25"/>
      <c r="D986" s="9"/>
      <c r="E986" s="25"/>
      <c r="F986" s="9"/>
    </row>
    <row r="987" spans="1:6" x14ac:dyDescent="0.2">
      <c r="A987" s="9"/>
      <c r="B987" s="9"/>
      <c r="C987" s="25"/>
      <c r="D987" s="9"/>
      <c r="E987" s="25"/>
      <c r="F987" s="9"/>
    </row>
    <row r="988" spans="1:6" x14ac:dyDescent="0.2">
      <c r="A988" s="9"/>
      <c r="B988" s="9"/>
      <c r="C988" s="25"/>
      <c r="D988" s="9"/>
      <c r="E988" s="25"/>
      <c r="F988" s="9"/>
    </row>
    <row r="989" spans="1:6" x14ac:dyDescent="0.2">
      <c r="A989" s="9"/>
      <c r="B989" s="9"/>
      <c r="C989" s="25"/>
      <c r="D989" s="9"/>
      <c r="E989" s="25"/>
      <c r="F989" s="9"/>
    </row>
    <row r="990" spans="1:6" x14ac:dyDescent="0.2">
      <c r="A990" s="9"/>
      <c r="B990" s="9"/>
      <c r="C990" s="25"/>
      <c r="D990" s="9"/>
      <c r="E990" s="25"/>
      <c r="F990" s="9"/>
    </row>
    <row r="991" spans="1:6" x14ac:dyDescent="0.2">
      <c r="A991" s="9"/>
      <c r="B991" s="9"/>
      <c r="C991" s="25"/>
      <c r="D991" s="9"/>
      <c r="E991" s="25"/>
      <c r="F991" s="9"/>
    </row>
    <row r="992" spans="1:6" x14ac:dyDescent="0.2">
      <c r="A992" s="9"/>
      <c r="B992" s="9"/>
      <c r="C992" s="25"/>
      <c r="D992" s="9"/>
      <c r="E992" s="25"/>
      <c r="F992" s="9"/>
    </row>
    <row r="993" spans="1:6" x14ac:dyDescent="0.2">
      <c r="A993" s="9"/>
      <c r="B993" s="9"/>
      <c r="C993" s="25"/>
      <c r="D993" s="9"/>
      <c r="E993" s="25"/>
      <c r="F993" s="9"/>
    </row>
    <row r="994" spans="1:6" x14ac:dyDescent="0.2">
      <c r="A994" s="9"/>
      <c r="B994" s="9"/>
      <c r="C994" s="25"/>
      <c r="D994" s="9"/>
      <c r="E994" s="25"/>
      <c r="F994" s="9"/>
    </row>
    <row r="995" spans="1:6" x14ac:dyDescent="0.2">
      <c r="A995" s="9"/>
      <c r="B995" s="9"/>
      <c r="C995" s="25"/>
      <c r="D995" s="9"/>
      <c r="E995" s="25"/>
      <c r="F995" s="9"/>
    </row>
    <row r="996" spans="1:6" x14ac:dyDescent="0.2">
      <c r="A996" s="9"/>
      <c r="B996" s="9"/>
      <c r="C996" s="25"/>
      <c r="D996" s="9"/>
      <c r="E996" s="25"/>
      <c r="F996" s="9"/>
    </row>
    <row r="997" spans="1:6" x14ac:dyDescent="0.2">
      <c r="A997" s="9"/>
      <c r="B997" s="9"/>
      <c r="C997" s="25"/>
      <c r="D997" s="9"/>
      <c r="E997" s="25"/>
      <c r="F997" s="9"/>
    </row>
    <row r="998" spans="1:6" x14ac:dyDescent="0.2">
      <c r="A998" s="9"/>
      <c r="B998" s="9"/>
      <c r="C998" s="25"/>
      <c r="D998" s="9"/>
      <c r="E998" s="25"/>
      <c r="F998" s="9"/>
    </row>
    <row r="999" spans="1:6" x14ac:dyDescent="0.2">
      <c r="A999" s="9"/>
      <c r="B999" s="9"/>
      <c r="C999" s="25"/>
      <c r="D999" s="9"/>
      <c r="E999" s="25"/>
      <c r="F999" s="9"/>
    </row>
    <row r="1000" spans="1:6" x14ac:dyDescent="0.2">
      <c r="A1000" s="9"/>
      <c r="B1000" s="9"/>
      <c r="C1000" s="25"/>
      <c r="D1000" s="9"/>
      <c r="E1000" s="25"/>
      <c r="F1000" s="9"/>
    </row>
    <row r="1001" spans="1:6" x14ac:dyDescent="0.2">
      <c r="A1001" s="9"/>
      <c r="B1001" s="9"/>
      <c r="C1001" s="25"/>
      <c r="D1001" s="9"/>
      <c r="E1001" s="25"/>
      <c r="F1001" s="9"/>
    </row>
    <row r="1002" spans="1:6" x14ac:dyDescent="0.2">
      <c r="A1002" s="9"/>
      <c r="B1002" s="9"/>
      <c r="C1002" s="25"/>
      <c r="D1002" s="9"/>
      <c r="E1002" s="25"/>
      <c r="F1002" s="9"/>
    </row>
    <row r="1003" spans="1:6" x14ac:dyDescent="0.2">
      <c r="A1003" s="9"/>
      <c r="B1003" s="9"/>
      <c r="C1003" s="25"/>
      <c r="D1003" s="9"/>
      <c r="E1003" s="25"/>
      <c r="F1003" s="9"/>
    </row>
    <row r="1004" spans="1:6" x14ac:dyDescent="0.2">
      <c r="A1004" s="9"/>
      <c r="B1004" s="9"/>
      <c r="C1004" s="25"/>
      <c r="D1004" s="9"/>
      <c r="E1004" s="25"/>
      <c r="F1004" s="9"/>
    </row>
    <row r="1005" spans="1:6" x14ac:dyDescent="0.2">
      <c r="A1005" s="9"/>
      <c r="B1005" s="9"/>
      <c r="C1005" s="25"/>
      <c r="D1005" s="9"/>
      <c r="E1005" s="25"/>
      <c r="F1005" s="9"/>
    </row>
    <row r="1006" spans="1:6" x14ac:dyDescent="0.2">
      <c r="A1006" s="9"/>
      <c r="B1006" s="9"/>
      <c r="C1006" s="25"/>
      <c r="D1006" s="9"/>
      <c r="E1006" s="25"/>
      <c r="F1006" s="9"/>
    </row>
    <row r="1007" spans="1:6" x14ac:dyDescent="0.2">
      <c r="A1007" s="9"/>
      <c r="B1007" s="9"/>
      <c r="C1007" s="25"/>
      <c r="D1007" s="9"/>
      <c r="E1007" s="25"/>
      <c r="F1007" s="9"/>
    </row>
    <row r="1008" spans="1:6" x14ac:dyDescent="0.2">
      <c r="A1008" s="9"/>
      <c r="B1008" s="9"/>
      <c r="C1008" s="25"/>
      <c r="D1008" s="9"/>
      <c r="E1008" s="25"/>
      <c r="F1008" s="9"/>
    </row>
    <row r="1009" spans="1:6" x14ac:dyDescent="0.2">
      <c r="A1009" s="9"/>
      <c r="B1009" s="9"/>
      <c r="C1009" s="25"/>
      <c r="D1009" s="9"/>
      <c r="E1009" s="25"/>
      <c r="F1009" s="9"/>
    </row>
    <row r="1010" spans="1:6" x14ac:dyDescent="0.2">
      <c r="A1010" s="9"/>
      <c r="B1010" s="9"/>
      <c r="C1010" s="25"/>
      <c r="D1010" s="9"/>
      <c r="E1010" s="25"/>
      <c r="F1010" s="9"/>
    </row>
    <row r="1011" spans="1:6" x14ac:dyDescent="0.2">
      <c r="A1011" s="9"/>
      <c r="B1011" s="9"/>
      <c r="C1011" s="25"/>
      <c r="D1011" s="9"/>
      <c r="E1011" s="25"/>
      <c r="F1011" s="9"/>
    </row>
    <row r="1012" spans="1:6" x14ac:dyDescent="0.2">
      <c r="A1012" s="9"/>
      <c r="B1012" s="9"/>
      <c r="C1012" s="25"/>
      <c r="D1012" s="9"/>
      <c r="E1012" s="25"/>
      <c r="F1012" s="9"/>
    </row>
    <row r="1013" spans="1:6" x14ac:dyDescent="0.2">
      <c r="A1013" s="9"/>
      <c r="B1013" s="9"/>
      <c r="C1013" s="25"/>
      <c r="D1013" s="9"/>
      <c r="E1013" s="25"/>
      <c r="F1013" s="9"/>
    </row>
  </sheetData>
  <mergeCells count="20">
    <mergeCell ref="F4:G4"/>
    <mergeCell ref="H4:I4"/>
    <mergeCell ref="F68:G68"/>
    <mergeCell ref="H68:I68"/>
    <mergeCell ref="A67:A69"/>
    <mergeCell ref="A3:A5"/>
    <mergeCell ref="A1:O1"/>
    <mergeCell ref="N3:O4"/>
    <mergeCell ref="A65:O65"/>
    <mergeCell ref="N67:O68"/>
    <mergeCell ref="B67:C68"/>
    <mergeCell ref="D67:I67"/>
    <mergeCell ref="J67:K68"/>
    <mergeCell ref="L67:M68"/>
    <mergeCell ref="D68:E68"/>
    <mergeCell ref="B3:C4"/>
    <mergeCell ref="D3:I3"/>
    <mergeCell ref="J3:K4"/>
    <mergeCell ref="L3:M4"/>
    <mergeCell ref="D4:E4"/>
  </mergeCells>
  <phoneticPr fontId="0" type="noConversion"/>
  <printOptions horizontalCentered="1"/>
  <pageMargins left="0.54" right="0" top="0" bottom="0" header="0" footer="0"/>
  <pageSetup paperSize="9" scale="86" firstPageNumber="60" orientation="landscape" useFirstPageNumber="1" r:id="rId1"/>
  <headerFooter alignWithMargins="0">
    <oddFooter>&amp;L&amp;Z&amp;F+&amp;F+&amp;A&amp;C&amp;P&amp;R&amp;D+&amp;T</oddFooter>
  </headerFooter>
  <ignoredErrors>
    <ignoredError sqref="G8:P8 H75:P76 K7 N9:P9 N10:P10 N13:P16 N20:P21 N19:P19 N24:P27 N31:P32 N30:P30 N35:P38 N11:P12 N17:P18 N22:P23 N28:P29 N33:P34 M7:P7 I72 K72 M72:P72 I73 K73 M73:P73 I74 K74 M74:P74 H81:P82 I77 K77 M77:P77 I78 K78 M78:P78 I79 K79 M79:P79 I80 K80 M80:P80 H86:P87 I83 K83 M83:P83 I84 K84 M84:P84 I85 K85 M85:P85 H92:P93 I88 K88 M88:P88 I89 K89 M89:P89 I90 K90 M90:P90 I91 K91 M91:P91 H97:P98 I94 K94 M94:P94 I95 K95 M95:P95 I96 K96 M96:P96 I102 I99 K99 M99:P99 I100 K100 M100:P100 I101 K101 M101:P101 K102 M102:P10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123"/>
  <sheetViews>
    <sheetView workbookViewId="0">
      <selection activeCell="D90" sqref="D90"/>
    </sheetView>
  </sheetViews>
  <sheetFormatPr baseColWidth="10" defaultRowHeight="11.25" x14ac:dyDescent="0.2"/>
  <cols>
    <col min="1" max="1" width="21.6640625" style="1" customWidth="1"/>
    <col min="2" max="2" width="16.1640625" style="23" customWidth="1"/>
    <col min="3" max="3" width="19.1640625" style="27" customWidth="1"/>
    <col min="4" max="4" width="14.6640625" style="27" customWidth="1"/>
    <col min="5" max="5" width="17.6640625" style="27" customWidth="1"/>
    <col min="6" max="6" width="21.1640625" style="27" customWidth="1"/>
    <col min="7" max="7" width="12.33203125" hidden="1" customWidth="1"/>
    <col min="8" max="8" width="12.1640625" bestFit="1" customWidth="1"/>
  </cols>
  <sheetData>
    <row r="1" spans="1:8" ht="21" customHeight="1" x14ac:dyDescent="0.2">
      <c r="A1" s="178" t="s">
        <v>79</v>
      </c>
      <c r="B1" s="178"/>
      <c r="C1" s="178"/>
      <c r="D1" s="178"/>
      <c r="E1" s="178"/>
      <c r="F1" s="178"/>
      <c r="G1" s="178"/>
      <c r="H1" s="1"/>
    </row>
    <row r="2" spans="1:8" x14ac:dyDescent="0.2">
      <c r="A2" s="7"/>
      <c r="B2" s="30"/>
      <c r="C2" s="30"/>
      <c r="D2" s="30"/>
      <c r="E2" s="30"/>
      <c r="F2" s="30"/>
      <c r="G2" s="1"/>
      <c r="H2" s="1"/>
    </row>
    <row r="3" spans="1:8" x14ac:dyDescent="0.2">
      <c r="A3" s="191" t="s">
        <v>11</v>
      </c>
      <c r="B3" s="179" t="s">
        <v>13</v>
      </c>
      <c r="C3" s="179"/>
      <c r="D3" s="179"/>
      <c r="E3" s="179"/>
      <c r="F3" s="179"/>
      <c r="G3" s="179"/>
      <c r="H3" s="1"/>
    </row>
    <row r="4" spans="1:8" x14ac:dyDescent="0.2">
      <c r="A4" s="192"/>
      <c r="B4" s="180" t="s">
        <v>0</v>
      </c>
      <c r="C4" s="188"/>
      <c r="D4" s="188"/>
      <c r="E4" s="180" t="s">
        <v>6</v>
      </c>
      <c r="F4" s="180" t="s">
        <v>10</v>
      </c>
      <c r="G4" s="180"/>
    </row>
    <row r="5" spans="1:8" x14ac:dyDescent="0.2">
      <c r="A5" s="193"/>
      <c r="B5" s="187"/>
      <c r="C5" s="24" t="s">
        <v>4</v>
      </c>
      <c r="D5" s="24" t="s">
        <v>5</v>
      </c>
      <c r="E5" s="181"/>
      <c r="F5" s="181"/>
      <c r="G5" s="181"/>
    </row>
    <row r="6" spans="1:8" x14ac:dyDescent="0.2">
      <c r="A6" s="6"/>
      <c r="B6" s="31"/>
      <c r="C6" s="31"/>
      <c r="D6" s="31"/>
      <c r="E6" s="31"/>
      <c r="F6" s="31"/>
      <c r="G6" s="1"/>
      <c r="H6" s="1"/>
    </row>
    <row r="7" spans="1:8" s="5" customFormat="1" x14ac:dyDescent="0.2">
      <c r="A7" s="89" t="s">
        <v>85</v>
      </c>
      <c r="B7" s="136">
        <f>[1]Sheet1!J87</f>
        <v>8.419473069867438</v>
      </c>
      <c r="C7" s="136">
        <f>[1]Sheet1!K87</f>
        <v>10.136096719419742</v>
      </c>
      <c r="D7" s="136">
        <f>[1]Sheet1!L87</f>
        <v>8.6203215489296934</v>
      </c>
      <c r="E7" s="136">
        <f>[1]Sheet1!M87</f>
        <v>8.4429069073923202</v>
      </c>
      <c r="F7" s="136">
        <f>[1]Sheet1!N87</f>
        <v>7.7266357047002989</v>
      </c>
      <c r="G7" s="63"/>
      <c r="H7" s="63"/>
    </row>
    <row r="8" spans="1:8" x14ac:dyDescent="0.2">
      <c r="A8" s="92" t="s">
        <v>7</v>
      </c>
      <c r="G8" s="64"/>
      <c r="H8" s="1"/>
    </row>
    <row r="9" spans="1:8" x14ac:dyDescent="0.2">
      <c r="A9" s="21" t="s">
        <v>98</v>
      </c>
      <c r="B9" s="167">
        <f>[1]Sheet1!J88</f>
        <v>8.1132402407880271</v>
      </c>
      <c r="C9" s="167">
        <f>[1]Sheet1!K88</f>
        <v>9.9385669350482715</v>
      </c>
      <c r="D9" s="167">
        <f>[1]Sheet1!L88</f>
        <v>8.0188037458821313</v>
      </c>
      <c r="E9" s="167">
        <f>[1]Sheet1!M88</f>
        <v>8.1872409009806937</v>
      </c>
      <c r="F9" s="167">
        <f>[1]Sheet1!N88</f>
        <v>7.4295139278637983</v>
      </c>
      <c r="G9" s="1"/>
      <c r="H9" s="1"/>
    </row>
    <row r="10" spans="1:8" x14ac:dyDescent="0.2">
      <c r="A10" s="21" t="s">
        <v>99</v>
      </c>
      <c r="B10" s="167">
        <f>[1]Sheet1!J89</f>
        <v>8.6898106866146492</v>
      </c>
      <c r="C10" s="167">
        <f>[1]Sheet1!K89</f>
        <v>10.344859236611796</v>
      </c>
      <c r="D10" s="167">
        <f>[1]Sheet1!L89</f>
        <v>9.7303634057305626</v>
      </c>
      <c r="E10" s="167">
        <f>[1]Sheet1!M89</f>
        <v>8.6444205366467255</v>
      </c>
      <c r="F10" s="167">
        <f>[1]Sheet1!N89</f>
        <v>7.819376644365402</v>
      </c>
      <c r="G10" s="1"/>
      <c r="H10" s="1"/>
    </row>
    <row r="11" spans="1:8" x14ac:dyDescent="0.2">
      <c r="A11" s="90"/>
      <c r="B11" s="137"/>
      <c r="C11" s="137"/>
      <c r="D11" s="137"/>
      <c r="E11" s="137"/>
      <c r="F11" s="137"/>
      <c r="G11" s="1"/>
      <c r="H11" s="1"/>
    </row>
    <row r="12" spans="1:8" x14ac:dyDescent="0.2">
      <c r="A12" s="95" t="s">
        <v>8</v>
      </c>
      <c r="B12" s="136"/>
      <c r="C12" s="136"/>
      <c r="D12" s="136"/>
      <c r="E12" s="136"/>
      <c r="F12" s="136"/>
      <c r="G12" s="64"/>
    </row>
    <row r="13" spans="1:8" x14ac:dyDescent="0.2">
      <c r="A13" s="93" t="s">
        <v>88</v>
      </c>
      <c r="B13" s="137">
        <f>[1]Sheet1!J95</f>
        <v>6.0125066838369463</v>
      </c>
      <c r="C13" s="137">
        <f>[1]Sheet1!K95</f>
        <v>6.2563601923390122</v>
      </c>
      <c r="D13" s="137">
        <f>[1]Sheet1!L95</f>
        <v>5.5909345651875535</v>
      </c>
      <c r="E13" s="137">
        <f>[1]Sheet1!M95</f>
        <v>6.1563045694509366</v>
      </c>
      <c r="F13" s="137">
        <f>[1]Sheet1!N95</f>
        <v>5.5545033414359724</v>
      </c>
      <c r="G13" s="1"/>
      <c r="H13" s="1"/>
    </row>
    <row r="14" spans="1:8" x14ac:dyDescent="0.2">
      <c r="A14" s="93" t="s">
        <v>89</v>
      </c>
      <c r="B14" s="137">
        <f>[1]Sheet1!J96</f>
        <v>8.1634592896825957</v>
      </c>
      <c r="C14" s="137">
        <f>[1]Sheet1!K96</f>
        <v>9.1987229086562809</v>
      </c>
      <c r="D14" s="137">
        <f>[1]Sheet1!L96</f>
        <v>7.3092352316019085</v>
      </c>
      <c r="E14" s="137">
        <f>[1]Sheet1!M96</f>
        <v>9.3552859021236436</v>
      </c>
      <c r="F14" s="137">
        <f>[1]Sheet1!N96</f>
        <v>7.1496486428589705</v>
      </c>
      <c r="G14" s="1"/>
      <c r="H14" s="1"/>
    </row>
    <row r="15" spans="1:8" x14ac:dyDescent="0.2">
      <c r="A15" s="93" t="s">
        <v>90</v>
      </c>
      <c r="B15" s="137">
        <f>[1]Sheet1!J97</f>
        <v>9.3685830418619993</v>
      </c>
      <c r="C15" s="137">
        <f>[1]Sheet1!K97</f>
        <v>12.445514483240935</v>
      </c>
      <c r="D15" s="137">
        <f>[1]Sheet1!L97</f>
        <v>8.8879448722363055</v>
      </c>
      <c r="E15" s="137">
        <f>[1]Sheet1!M97</f>
        <v>13.315940846804352</v>
      </c>
      <c r="F15" s="137">
        <f>[1]Sheet1!N97</f>
        <v>8.3585111862309809</v>
      </c>
      <c r="G15" s="1"/>
      <c r="H15" s="1"/>
    </row>
    <row r="16" spans="1:8" x14ac:dyDescent="0.2">
      <c r="A16" s="93" t="s">
        <v>91</v>
      </c>
      <c r="B16" s="137">
        <f>[1]Sheet1!J98</f>
        <v>9.2267603926833068</v>
      </c>
      <c r="C16" s="137">
        <f>[1]Sheet1!K98</f>
        <v>12.708425689503592</v>
      </c>
      <c r="D16" s="137">
        <f>[1]Sheet1!L98</f>
        <v>9.3172008522119185</v>
      </c>
      <c r="E16" s="137">
        <f>[1]Sheet1!M98</f>
        <v>12.434384109315854</v>
      </c>
      <c r="F16" s="137">
        <f>[1]Sheet1!N98</f>
        <v>8.2265471985210663</v>
      </c>
      <c r="G16" s="1"/>
      <c r="H16" s="1"/>
    </row>
    <row r="17" spans="1:8" x14ac:dyDescent="0.2">
      <c r="A17" s="89"/>
      <c r="G17" s="1"/>
      <c r="H17" s="1"/>
    </row>
    <row r="18" spans="1:8" x14ac:dyDescent="0.2">
      <c r="A18" s="89" t="s">
        <v>19</v>
      </c>
      <c r="B18" s="136">
        <f>[1]Sheet1!J99</f>
        <v>9.3596154013823831</v>
      </c>
      <c r="C18" s="136">
        <f>[1]Sheet1!K99</f>
        <v>10.685724323541914</v>
      </c>
      <c r="D18" s="136">
        <f>[1]Sheet1!L99</f>
        <v>9.7595291125706645</v>
      </c>
      <c r="E18" s="136">
        <f>[1]Sheet1!M99</f>
        <v>8.8934403131796014</v>
      </c>
      <c r="F18" s="136">
        <f>[1]Sheet1!N99</f>
        <v>8.869132476429753</v>
      </c>
      <c r="G18" s="63"/>
      <c r="H18" s="1"/>
    </row>
    <row r="19" spans="1:8" x14ac:dyDescent="0.2">
      <c r="A19" s="92" t="s">
        <v>7</v>
      </c>
      <c r="G19" s="64"/>
      <c r="H19" s="1"/>
    </row>
    <row r="20" spans="1:8" x14ac:dyDescent="0.2">
      <c r="A20" s="21" t="s">
        <v>98</v>
      </c>
      <c r="B20" s="167">
        <f>[1]Sheet1!J100</f>
        <v>9.1339505520239292</v>
      </c>
      <c r="C20" s="167">
        <f>[1]Sheet1!K100</f>
        <v>10.804334975078703</v>
      </c>
      <c r="D20" s="167">
        <f>[1]Sheet1!L100</f>
        <v>9.2031630112112968</v>
      </c>
      <c r="E20" s="167">
        <f>[1]Sheet1!M100</f>
        <v>8.7316006018273278</v>
      </c>
      <c r="F20" s="167">
        <f>[1]Sheet1!N100</f>
        <v>8.7631031977871316</v>
      </c>
      <c r="G20" s="1"/>
      <c r="H20" s="1"/>
    </row>
    <row r="21" spans="1:8" x14ac:dyDescent="0.2">
      <c r="A21" s="21" t="s">
        <v>99</v>
      </c>
      <c r="B21" s="167">
        <f>[1]Sheet1!J101</f>
        <v>9.5493774169395778</v>
      </c>
      <c r="C21" s="167">
        <f>[1]Sheet1!K101</f>
        <v>10.580117144554427</v>
      </c>
      <c r="D21" s="167">
        <f>[1]Sheet1!L101</f>
        <v>10.535332168660892</v>
      </c>
      <c r="E21" s="167">
        <f>[1]Sheet1!M101</f>
        <v>9.0239192803441579</v>
      </c>
      <c r="F21" s="167">
        <f>[1]Sheet1!N101</f>
        <v>8.9060091648869086</v>
      </c>
      <c r="G21" s="1"/>
      <c r="H21" s="1"/>
    </row>
    <row r="22" spans="1:8" x14ac:dyDescent="0.2">
      <c r="A22" s="91"/>
      <c r="B22" s="137"/>
      <c r="C22" s="137"/>
      <c r="D22" s="137"/>
      <c r="E22" s="137"/>
      <c r="F22" s="137"/>
      <c r="G22" s="1"/>
      <c r="H22" s="1"/>
    </row>
    <row r="23" spans="1:8" x14ac:dyDescent="0.2">
      <c r="A23" s="92" t="s">
        <v>8</v>
      </c>
      <c r="G23" s="64"/>
      <c r="H23" s="1"/>
    </row>
    <row r="24" spans="1:8" x14ac:dyDescent="0.2">
      <c r="A24" s="93" t="s">
        <v>88</v>
      </c>
      <c r="B24" s="137">
        <f>[1]Sheet1!J107</f>
        <v>6.1799615677956679</v>
      </c>
      <c r="C24" s="137">
        <f>[1]Sheet1!K107</f>
        <v>6.4606312421859675</v>
      </c>
      <c r="D24" s="137">
        <f>[1]Sheet1!L107</f>
        <v>5.5325449260547774</v>
      </c>
      <c r="E24" s="137">
        <f>[1]Sheet1!M107</f>
        <v>6.2612265907095912</v>
      </c>
      <c r="F24" s="137">
        <f>[1]Sheet1!N107</f>
        <v>5.4566639482278747</v>
      </c>
      <c r="G24" s="1"/>
      <c r="H24" s="1"/>
    </row>
    <row r="25" spans="1:8" x14ac:dyDescent="0.2">
      <c r="A25" s="93" t="s">
        <v>89</v>
      </c>
      <c r="B25" s="137">
        <f>[1]Sheet1!J108</f>
        <v>8.8309932080928153</v>
      </c>
      <c r="C25" s="137">
        <f>[1]Sheet1!K108</f>
        <v>9.2126503794942707</v>
      </c>
      <c r="D25" s="137">
        <f>[1]Sheet1!L108</f>
        <v>8.1981188299731915</v>
      </c>
      <c r="E25" s="137">
        <f>[1]Sheet1!M108</f>
        <v>9.540701706897142</v>
      </c>
      <c r="F25" s="137">
        <f>[1]Sheet1!N108</f>
        <v>7.6741113651610631</v>
      </c>
      <c r="G25" s="1"/>
      <c r="H25" s="1"/>
    </row>
    <row r="26" spans="1:8" x14ac:dyDescent="0.2">
      <c r="A26" s="93" t="s">
        <v>90</v>
      </c>
      <c r="B26" s="137">
        <f>[1]Sheet1!J109</f>
        <v>10.499007334437461</v>
      </c>
      <c r="C26" s="137">
        <f>[1]Sheet1!K109</f>
        <v>12.525687069495419</v>
      </c>
      <c r="D26" s="137">
        <f>[1]Sheet1!L109</f>
        <v>9.7456923478253881</v>
      </c>
      <c r="E26" s="137">
        <f>[1]Sheet1!M109</f>
        <v>13.525403464231044</v>
      </c>
      <c r="F26" s="137">
        <f>[1]Sheet1!N109</f>
        <v>9.6392723951308827</v>
      </c>
      <c r="G26" s="1"/>
      <c r="H26" s="1"/>
    </row>
    <row r="27" spans="1:8" x14ac:dyDescent="0.2">
      <c r="A27" s="93" t="s">
        <v>91</v>
      </c>
      <c r="B27" s="137">
        <f>[1]Sheet1!J110</f>
        <v>10.397432605487083</v>
      </c>
      <c r="C27" s="137">
        <f>[1]Sheet1!K110</f>
        <v>12.619788644538627</v>
      </c>
      <c r="D27" s="137">
        <f>[1]Sheet1!L110</f>
        <v>10.435172529198361</v>
      </c>
      <c r="E27" s="137">
        <f>[1]Sheet1!M110</f>
        <v>12.619528834190289</v>
      </c>
      <c r="F27" s="137">
        <f>[1]Sheet1!N110</f>
        <v>9.4104118399270078</v>
      </c>
      <c r="G27" s="1"/>
      <c r="H27" s="1"/>
    </row>
    <row r="28" spans="1:8" x14ac:dyDescent="0.2">
      <c r="A28" s="94"/>
      <c r="G28" s="1"/>
      <c r="H28" s="1"/>
    </row>
    <row r="29" spans="1:8" x14ac:dyDescent="0.2">
      <c r="A29" s="89" t="s">
        <v>20</v>
      </c>
      <c r="B29" s="136">
        <f>[1]Sheet1!J111</f>
        <v>7.197236918924526</v>
      </c>
      <c r="C29" s="136">
        <f>[1]Sheet1!K111</f>
        <v>9.0274177467597223</v>
      </c>
      <c r="D29" s="136">
        <f>[1]Sheet1!L111</f>
        <v>7.2450958646449761</v>
      </c>
      <c r="E29" s="136">
        <f>[1]Sheet1!M111</f>
        <v>7.4000438587331168</v>
      </c>
      <c r="F29" s="136">
        <f>[1]Sheet1!N111</f>
        <v>6.7903197658474337</v>
      </c>
      <c r="G29" s="63"/>
      <c r="H29" s="1"/>
    </row>
    <row r="30" spans="1:8" x14ac:dyDescent="0.2">
      <c r="A30" s="92" t="s">
        <v>7</v>
      </c>
      <c r="G30" s="64"/>
      <c r="H30" s="1"/>
    </row>
    <row r="31" spans="1:8" x14ac:dyDescent="0.2">
      <c r="A31" s="21" t="s">
        <v>98</v>
      </c>
      <c r="B31" s="167">
        <f>[1]Sheet1!J112</f>
        <v>6.8623706522840582</v>
      </c>
      <c r="C31" s="167">
        <f>[1]Sheet1!K112</f>
        <v>8.5681063122923558</v>
      </c>
      <c r="D31" s="167">
        <f>[1]Sheet1!L112</f>
        <v>6.8758251528512018</v>
      </c>
      <c r="E31" s="167">
        <f>[1]Sheet1!M112</f>
        <v>6.8726935468124557</v>
      </c>
      <c r="F31" s="167">
        <f>[1]Sheet1!N112</f>
        <v>6.1554073840470309</v>
      </c>
      <c r="G31" s="1"/>
      <c r="H31" s="1"/>
    </row>
    <row r="32" spans="1:8" x14ac:dyDescent="0.2">
      <c r="A32" s="21" t="s">
        <v>99</v>
      </c>
      <c r="B32" s="167">
        <f>[1]Sheet1!J113</f>
        <v>7.5120682597710609</v>
      </c>
      <c r="C32" s="167">
        <f>[1]Sheet1!K113</f>
        <v>9.7169576059850389</v>
      </c>
      <c r="D32" s="167">
        <f>[1]Sheet1!L113</f>
        <v>8.2357621303708619</v>
      </c>
      <c r="E32" s="167">
        <f>[1]Sheet1!M113</f>
        <v>7.7943967877349918</v>
      </c>
      <c r="F32" s="167">
        <f>[1]Sheet1!N113</f>
        <v>6.9708119877049208</v>
      </c>
      <c r="G32" s="1"/>
      <c r="H32" s="1"/>
    </row>
    <row r="33" spans="1:8" x14ac:dyDescent="0.2">
      <c r="A33" s="90"/>
      <c r="B33" s="137"/>
      <c r="C33" s="137"/>
      <c r="D33" s="137"/>
      <c r="E33" s="137"/>
      <c r="F33" s="137"/>
      <c r="G33" s="1"/>
      <c r="H33" s="1"/>
    </row>
    <row r="34" spans="1:8" x14ac:dyDescent="0.2">
      <c r="A34" s="92" t="s">
        <v>8</v>
      </c>
      <c r="G34" s="64"/>
      <c r="H34" s="1"/>
    </row>
    <row r="35" spans="1:8" x14ac:dyDescent="0.2">
      <c r="A35" s="93" t="s">
        <v>88</v>
      </c>
      <c r="B35" s="137">
        <f>[1]Sheet1!J119</f>
        <v>5.8381979458450095</v>
      </c>
      <c r="C35" s="137">
        <f>[1]Sheet1!K119</f>
        <v>6.1131541725601126</v>
      </c>
      <c r="D35" s="137">
        <f>[1]Sheet1!L119</f>
        <v>5.6103245207367509</v>
      </c>
      <c r="E35" s="137">
        <f>[1]Sheet1!M119</f>
        <v>5.9805577015046207</v>
      </c>
      <c r="F35" s="137">
        <f>[1]Sheet1!N119</f>
        <v>5.5842822058495223</v>
      </c>
      <c r="G35" s="1"/>
      <c r="H35" s="1"/>
    </row>
    <row r="36" spans="1:8" x14ac:dyDescent="0.2">
      <c r="A36" s="93" t="s">
        <v>89</v>
      </c>
      <c r="B36" s="137">
        <f>[1]Sheet1!J120</f>
        <v>7.3826767708398551</v>
      </c>
      <c r="C36" s="137">
        <f>[1]Sheet1!K120</f>
        <v>9.172972972972973</v>
      </c>
      <c r="D36" s="137">
        <f>[1]Sheet1!L120</f>
        <v>6.7018776434777969</v>
      </c>
      <c r="E36" s="137">
        <f>[1]Sheet1!M120</f>
        <v>8.8938285395141037</v>
      </c>
      <c r="F36" s="137">
        <f>[1]Sheet1!N120</f>
        <v>6.782745249416597</v>
      </c>
      <c r="G36" s="1"/>
      <c r="H36" s="1"/>
    </row>
    <row r="37" spans="1:8" x14ac:dyDescent="0.2">
      <c r="A37" s="93" t="s">
        <v>90</v>
      </c>
      <c r="B37" s="137">
        <f>[1]Sheet1!J121</f>
        <v>7.7871977259744893</v>
      </c>
      <c r="C37" s="137">
        <f>[1]Sheet1!K121</f>
        <v>12.190348525469172</v>
      </c>
      <c r="D37" s="137">
        <f>[1]Sheet1!L121</f>
        <v>7.6945379898836794</v>
      </c>
      <c r="E37" s="137">
        <f>[1]Sheet1!M121</f>
        <v>11.906832298136647</v>
      </c>
      <c r="F37" s="137">
        <f>[1]Sheet1!N121</f>
        <v>7.2352163595534238</v>
      </c>
      <c r="G37" s="1"/>
      <c r="H37" s="1"/>
    </row>
    <row r="38" spans="1:8" x14ac:dyDescent="0.2">
      <c r="A38" s="93" t="s">
        <v>91</v>
      </c>
      <c r="B38" s="137">
        <f>[1]Sheet1!J122</f>
        <v>7.4118633225244341</v>
      </c>
      <c r="C38" s="137">
        <f>[1]Sheet1!K122</f>
        <v>13.18279569892473</v>
      </c>
      <c r="D38" s="137">
        <f>[1]Sheet1!L122</f>
        <v>7.5421066054577972</v>
      </c>
      <c r="E38" s="137">
        <f>[1]Sheet1!M122</f>
        <v>10.519480519480521</v>
      </c>
      <c r="F38" s="137">
        <f>[1]Sheet1!N122</f>
        <v>6.8813848637215447</v>
      </c>
      <c r="G38" s="1"/>
      <c r="H38" s="1"/>
    </row>
    <row r="39" spans="1:8" x14ac:dyDescent="0.2">
      <c r="A39" s="87"/>
      <c r="B39" s="86"/>
      <c r="C39" s="88"/>
      <c r="D39" s="88"/>
      <c r="E39" s="88"/>
      <c r="F39" s="88"/>
      <c r="G39" s="1"/>
      <c r="H39" s="1"/>
    </row>
    <row r="40" spans="1:8" x14ac:dyDescent="0.2">
      <c r="A40" s="57" t="str">
        <f>'C01'!A40</f>
        <v>Fuente: Instituto Nacional de Estadística (INE). Encuesta Permanente de Hogares de Propósitos Múltiples, 2022.</v>
      </c>
      <c r="B40" s="25"/>
      <c r="G40" s="1"/>
      <c r="H40" s="1"/>
    </row>
    <row r="41" spans="1:8" x14ac:dyDescent="0.2">
      <c r="A41" s="57"/>
      <c r="B41" s="25"/>
      <c r="G41" s="1"/>
      <c r="H41" s="1"/>
    </row>
    <row r="42" spans="1:8" x14ac:dyDescent="0.2">
      <c r="A42" s="57"/>
      <c r="B42" s="25"/>
      <c r="G42" s="1"/>
      <c r="H42" s="1"/>
    </row>
    <row r="43" spans="1:8" x14ac:dyDescent="0.2">
      <c r="A43" s="57"/>
      <c r="B43" s="25"/>
      <c r="G43" s="1"/>
      <c r="H43" s="1"/>
    </row>
    <row r="44" spans="1:8" x14ac:dyDescent="0.2">
      <c r="A44" s="57"/>
      <c r="B44" s="25"/>
      <c r="G44" s="1"/>
      <c r="H44" s="1"/>
    </row>
    <row r="45" spans="1:8" x14ac:dyDescent="0.2">
      <c r="A45" s="57"/>
      <c r="B45" s="25"/>
      <c r="G45" s="1"/>
      <c r="H45" s="1"/>
    </row>
    <row r="46" spans="1:8" x14ac:dyDescent="0.2">
      <c r="A46" s="57"/>
      <c r="B46" s="25"/>
      <c r="G46" s="1"/>
      <c r="H46" s="1"/>
    </row>
    <row r="47" spans="1:8" x14ac:dyDescent="0.2">
      <c r="A47" s="57"/>
      <c r="B47" s="25"/>
      <c r="G47" s="1"/>
      <c r="H47" s="1"/>
    </row>
    <row r="48" spans="1:8" x14ac:dyDescent="0.2">
      <c r="A48" s="57"/>
      <c r="B48" s="25"/>
      <c r="G48" s="1"/>
      <c r="H48" s="1"/>
    </row>
    <row r="49" spans="1:8" x14ac:dyDescent="0.2">
      <c r="A49" s="57"/>
      <c r="B49" s="25"/>
      <c r="G49" s="1"/>
      <c r="H49" s="1"/>
    </row>
    <row r="50" spans="1:8" x14ac:dyDescent="0.2">
      <c r="A50" s="57"/>
      <c r="B50" s="25"/>
      <c r="G50" s="1"/>
      <c r="H50" s="1"/>
    </row>
    <row r="51" spans="1:8" x14ac:dyDescent="0.2">
      <c r="A51" s="57"/>
      <c r="B51" s="25"/>
      <c r="G51" s="1"/>
      <c r="H51" s="1"/>
    </row>
    <row r="52" spans="1:8" x14ac:dyDescent="0.2">
      <c r="A52" s="57"/>
      <c r="B52" s="25"/>
      <c r="G52" s="1"/>
      <c r="H52" s="1"/>
    </row>
    <row r="53" spans="1:8" x14ac:dyDescent="0.2">
      <c r="A53" s="57"/>
      <c r="B53" s="25"/>
      <c r="G53" s="1"/>
      <c r="H53" s="1"/>
    </row>
    <row r="54" spans="1:8" x14ac:dyDescent="0.2">
      <c r="A54" s="57"/>
      <c r="B54" s="25"/>
      <c r="G54" s="1"/>
      <c r="H54" s="1"/>
    </row>
    <row r="55" spans="1:8" x14ac:dyDescent="0.2">
      <c r="A55" s="57"/>
      <c r="B55" s="25"/>
      <c r="G55" s="1"/>
      <c r="H55" s="1"/>
    </row>
    <row r="56" spans="1:8" x14ac:dyDescent="0.2">
      <c r="A56" s="57"/>
      <c r="B56" s="25"/>
      <c r="G56" s="1"/>
      <c r="H56" s="1"/>
    </row>
    <row r="57" spans="1:8" x14ac:dyDescent="0.2">
      <c r="A57" s="57"/>
      <c r="B57" s="25"/>
      <c r="G57" s="1"/>
      <c r="H57" s="1"/>
    </row>
    <row r="58" spans="1:8" x14ac:dyDescent="0.2">
      <c r="A58" s="57"/>
      <c r="B58" s="25"/>
      <c r="G58" s="1"/>
      <c r="H58" s="1"/>
    </row>
    <row r="59" spans="1:8" x14ac:dyDescent="0.2">
      <c r="A59" s="57"/>
      <c r="B59" s="25"/>
      <c r="G59" s="1"/>
      <c r="H59" s="1"/>
    </row>
    <row r="60" spans="1:8" x14ac:dyDescent="0.2">
      <c r="A60" s="57"/>
      <c r="B60" s="25"/>
      <c r="G60" s="1"/>
      <c r="H60" s="1"/>
    </row>
    <row r="61" spans="1:8" x14ac:dyDescent="0.2">
      <c r="A61" s="57"/>
      <c r="B61" s="25"/>
      <c r="G61" s="1"/>
      <c r="H61" s="1"/>
    </row>
    <row r="62" spans="1:8" x14ac:dyDescent="0.2">
      <c r="A62" s="40"/>
      <c r="B62" s="138"/>
      <c r="G62" s="137"/>
      <c r="H62" s="1"/>
    </row>
    <row r="63" spans="1:8" ht="23.25" customHeight="1" x14ac:dyDescent="0.2">
      <c r="A63" s="182" t="s">
        <v>79</v>
      </c>
      <c r="B63" s="182"/>
      <c r="C63" s="182"/>
      <c r="D63" s="182"/>
      <c r="E63" s="182"/>
      <c r="F63" s="182"/>
      <c r="G63" s="182"/>
      <c r="H63" s="1"/>
    </row>
    <row r="64" spans="1:8" x14ac:dyDescent="0.2">
      <c r="A64" s="134" t="s">
        <v>83</v>
      </c>
      <c r="B64" s="139" t="s">
        <v>83</v>
      </c>
      <c r="C64" s="139"/>
      <c r="D64" s="139"/>
      <c r="E64" s="139"/>
      <c r="F64" s="139"/>
      <c r="G64" s="137"/>
      <c r="H64" s="1"/>
    </row>
    <row r="65" spans="1:8" x14ac:dyDescent="0.2">
      <c r="A65" s="184" t="s">
        <v>11</v>
      </c>
      <c r="B65" s="189" t="s">
        <v>13</v>
      </c>
      <c r="C65" s="189"/>
      <c r="D65" s="189"/>
      <c r="E65" s="189"/>
      <c r="F65" s="189"/>
      <c r="G65" s="189"/>
      <c r="H65" s="1"/>
    </row>
    <row r="66" spans="1:8" x14ac:dyDescent="0.2">
      <c r="A66" s="185"/>
      <c r="B66" s="183" t="s">
        <v>0</v>
      </c>
      <c r="C66" s="190"/>
      <c r="D66" s="190"/>
      <c r="E66" s="183" t="s">
        <v>6</v>
      </c>
      <c r="F66" s="183" t="s">
        <v>10</v>
      </c>
      <c r="G66" s="183"/>
      <c r="H66" s="1"/>
    </row>
    <row r="67" spans="1:8" x14ac:dyDescent="0.2">
      <c r="A67" s="186"/>
      <c r="B67" s="187"/>
      <c r="C67" s="140" t="s">
        <v>4</v>
      </c>
      <c r="D67" s="140" t="s">
        <v>5</v>
      </c>
      <c r="E67" s="181"/>
      <c r="F67" s="181"/>
      <c r="G67" s="181"/>
      <c r="H67" s="1"/>
    </row>
    <row r="68" spans="1:8" x14ac:dyDescent="0.2">
      <c r="A68" s="141"/>
      <c r="B68" s="142"/>
      <c r="C68" s="139"/>
      <c r="D68" s="139"/>
      <c r="E68" s="143"/>
      <c r="F68" s="143"/>
      <c r="G68" s="137"/>
      <c r="H68" s="1"/>
    </row>
    <row r="69" spans="1:8" x14ac:dyDescent="0.2">
      <c r="A69" s="144" t="s">
        <v>1</v>
      </c>
      <c r="B69" s="136">
        <f>[1]Sheet1!J123</f>
        <v>10.46594966988207</v>
      </c>
      <c r="C69" s="136">
        <f>[1]Sheet1!K123</f>
        <v>11.2366908563135</v>
      </c>
      <c r="D69" s="136">
        <f>[1]Sheet1!L123</f>
        <v>10.777990750433723</v>
      </c>
      <c r="E69" s="136">
        <f>[1]Sheet1!M123</f>
        <v>9.781467135298108</v>
      </c>
      <c r="F69" s="136">
        <f>[1]Sheet1!N123</f>
        <v>10.79009349955477</v>
      </c>
      <c r="G69" s="136"/>
      <c r="H69" s="1"/>
    </row>
    <row r="70" spans="1:8" x14ac:dyDescent="0.2">
      <c r="A70" s="145" t="s">
        <v>7</v>
      </c>
      <c r="G70" s="136"/>
      <c r="H70" s="1"/>
    </row>
    <row r="71" spans="1:8" x14ac:dyDescent="0.2">
      <c r="A71" s="146" t="s">
        <v>86</v>
      </c>
      <c r="B71" s="167">
        <f>[1]Sheet1!J124</f>
        <v>10.19756140721028</v>
      </c>
      <c r="C71" s="167">
        <f>[1]Sheet1!K124</f>
        <v>10.865526622619511</v>
      </c>
      <c r="D71" s="167">
        <f>[1]Sheet1!L124</f>
        <v>10.41893653457838</v>
      </c>
      <c r="E71" s="167">
        <f>[1]Sheet1!M124</f>
        <v>9.3391132884760051</v>
      </c>
      <c r="F71" s="167">
        <f>[1]Sheet1!N124</f>
        <v>11.015423370327239</v>
      </c>
      <c r="G71" s="137"/>
      <c r="H71" s="1"/>
    </row>
    <row r="72" spans="1:8" x14ac:dyDescent="0.2">
      <c r="A72" s="146" t="s">
        <v>87</v>
      </c>
      <c r="B72" s="167">
        <f>[1]Sheet1!J125</f>
        <v>10.692955087097197</v>
      </c>
      <c r="C72" s="167">
        <f>[1]Sheet1!K125</f>
        <v>11.643348135531356</v>
      </c>
      <c r="D72" s="167">
        <f>[1]Sheet1!L125</f>
        <v>11.267462658830636</v>
      </c>
      <c r="E72" s="167">
        <f>[1]Sheet1!M125</f>
        <v>10.102017367479069</v>
      </c>
      <c r="F72" s="167">
        <f>[1]Sheet1!N125</f>
        <v>10.687789298777529</v>
      </c>
      <c r="G72" s="137"/>
      <c r="H72" s="1"/>
    </row>
    <row r="73" spans="1:8" x14ac:dyDescent="0.2">
      <c r="A73" s="144"/>
      <c r="B73" s="137"/>
      <c r="C73" s="137"/>
      <c r="D73" s="137"/>
      <c r="E73" s="137"/>
      <c r="F73" s="137"/>
      <c r="G73" s="137"/>
      <c r="H73" s="1"/>
    </row>
    <row r="74" spans="1:8" x14ac:dyDescent="0.2">
      <c r="A74" s="145" t="s">
        <v>8</v>
      </c>
      <c r="G74" s="136"/>
      <c r="H74" s="1"/>
    </row>
    <row r="75" spans="1:8" x14ac:dyDescent="0.2">
      <c r="A75" s="147" t="s">
        <v>88</v>
      </c>
      <c r="B75" s="137">
        <f>[1]Sheet1!J131</f>
        <v>6.3615419156505855</v>
      </c>
      <c r="C75" s="137">
        <f>[1]Sheet1!K131</f>
        <v>6.6086956521739122</v>
      </c>
      <c r="D75" s="137">
        <f>[1]Sheet1!L131</f>
        <v>4.666666666666667</v>
      </c>
      <c r="E75" s="137">
        <f>[1]Sheet1!M131</f>
        <v>6.3676335267053412</v>
      </c>
      <c r="F75" s="137">
        <f>[1]Sheet1!N131</f>
        <v>6.28125</v>
      </c>
      <c r="G75" s="137"/>
      <c r="H75" s="1"/>
    </row>
    <row r="76" spans="1:8" x14ac:dyDescent="0.2">
      <c r="A76" s="147" t="s">
        <v>89</v>
      </c>
      <c r="B76" s="137">
        <f>[1]Sheet1!J132</f>
        <v>9.2233709876965388</v>
      </c>
      <c r="C76" s="137">
        <f>[1]Sheet1!K132</f>
        <v>9.4221476510067106</v>
      </c>
      <c r="D76" s="137">
        <f>[1]Sheet1!L132</f>
        <v>8.096091469348039</v>
      </c>
      <c r="E76" s="137">
        <f>[1]Sheet1!M132</f>
        <v>9.6616299505908056</v>
      </c>
      <c r="F76" s="137">
        <f>[1]Sheet1!N132</f>
        <v>8.5799806887672965</v>
      </c>
      <c r="G76" s="137"/>
      <c r="H76" s="1"/>
    </row>
    <row r="77" spans="1:8" x14ac:dyDescent="0.2">
      <c r="A77" s="147" t="s">
        <v>90</v>
      </c>
      <c r="B77" s="137">
        <f>[1]Sheet1!J133</f>
        <v>11.822533634133084</v>
      </c>
      <c r="C77" s="137">
        <f>[1]Sheet1!K133</f>
        <v>12.880742318223305</v>
      </c>
      <c r="D77" s="137">
        <f>[1]Sheet1!L133</f>
        <v>10.867491142093044</v>
      </c>
      <c r="E77" s="137">
        <f>[1]Sheet1!M133</f>
        <v>13.713457148145862</v>
      </c>
      <c r="F77" s="137">
        <f>[1]Sheet1!N133</f>
        <v>10.765724953329187</v>
      </c>
      <c r="G77" s="137"/>
      <c r="H77" s="1"/>
    </row>
    <row r="78" spans="1:8" x14ac:dyDescent="0.2">
      <c r="A78" s="147" t="s">
        <v>91</v>
      </c>
      <c r="B78" s="137">
        <f>[1]Sheet1!J134</f>
        <v>11.928577172509371</v>
      </c>
      <c r="C78" s="137">
        <f>[1]Sheet1!K134</f>
        <v>13.237299660029139</v>
      </c>
      <c r="D78" s="137">
        <f>[1]Sheet1!L134</f>
        <v>11.425396122523638</v>
      </c>
      <c r="E78" s="137">
        <f>[1]Sheet1!M134</f>
        <v>13.548550941141322</v>
      </c>
      <c r="F78" s="137">
        <f>[1]Sheet1!N134</f>
        <v>11.820760220796126</v>
      </c>
      <c r="G78" s="137"/>
      <c r="H78" s="1"/>
    </row>
    <row r="79" spans="1:8" x14ac:dyDescent="0.2">
      <c r="A79" s="148"/>
      <c r="G79" s="137"/>
      <c r="H79" s="1"/>
    </row>
    <row r="80" spans="1:8" x14ac:dyDescent="0.2">
      <c r="A80" s="144" t="s">
        <v>2</v>
      </c>
      <c r="B80" s="136">
        <f>[1]Sheet1!J135</f>
        <v>9.7165079664372538</v>
      </c>
      <c r="C80" s="136">
        <f>[1]Sheet1!K135</f>
        <v>11.70814682184422</v>
      </c>
      <c r="D80" s="136">
        <f>[1]Sheet1!L135</f>
        <v>10.340099009900992</v>
      </c>
      <c r="E80" s="136">
        <f>[1]Sheet1!M135</f>
        <v>8.4865119196988683</v>
      </c>
      <c r="F80" s="136">
        <f>[1]Sheet1!N135</f>
        <v>9.3527851458885927</v>
      </c>
      <c r="G80" s="136"/>
      <c r="H80" s="1"/>
    </row>
    <row r="81" spans="1:8" x14ac:dyDescent="0.2">
      <c r="A81" s="145" t="s">
        <v>7</v>
      </c>
      <c r="G81" s="136"/>
      <c r="H81" s="1"/>
    </row>
    <row r="82" spans="1:8" x14ac:dyDescent="0.2">
      <c r="A82" s="147" t="s">
        <v>86</v>
      </c>
      <c r="B82" s="167">
        <f>[1]Sheet1!J136</f>
        <v>9.4347649918962748</v>
      </c>
      <c r="C82" s="167">
        <f>[1]Sheet1!K136</f>
        <v>11.856392294220665</v>
      </c>
      <c r="D82" s="167">
        <f>[1]Sheet1!L136</f>
        <v>9.7627494456762705</v>
      </c>
      <c r="E82" s="167">
        <f>[1]Sheet1!M136</f>
        <v>8.0682926829268276</v>
      </c>
      <c r="F82" s="167">
        <f>[1]Sheet1!N136</f>
        <v>9.1955555555555559</v>
      </c>
      <c r="G82" s="137"/>
      <c r="H82" s="1"/>
    </row>
    <row r="83" spans="1:8" x14ac:dyDescent="0.2">
      <c r="A83" s="147" t="s">
        <v>87</v>
      </c>
      <c r="B83" s="167">
        <f>[1]Sheet1!J137</f>
        <v>9.9617351437136374</v>
      </c>
      <c r="C83" s="167">
        <f>[1]Sheet1!K137</f>
        <v>11.553113553113555</v>
      </c>
      <c r="D83" s="167">
        <f>[1]Sheet1!L137</f>
        <v>11.069467787114851</v>
      </c>
      <c r="E83" s="167">
        <f>[1]Sheet1!M137</f>
        <v>8.8288648031945254</v>
      </c>
      <c r="F83" s="167">
        <f>[1]Sheet1!N137</f>
        <v>9.4196597353497182</v>
      </c>
      <c r="G83" s="137"/>
      <c r="H83" s="1"/>
    </row>
    <row r="84" spans="1:8" x14ac:dyDescent="0.2">
      <c r="A84" s="148"/>
      <c r="B84" s="137"/>
      <c r="C84" s="137"/>
      <c r="D84" s="137"/>
      <c r="E84" s="137"/>
      <c r="F84" s="137"/>
      <c r="G84" s="137"/>
      <c r="H84" s="1"/>
    </row>
    <row r="85" spans="1:8" x14ac:dyDescent="0.2">
      <c r="A85" s="145" t="s">
        <v>8</v>
      </c>
      <c r="G85" s="136"/>
      <c r="H85" s="1"/>
    </row>
    <row r="86" spans="1:8" x14ac:dyDescent="0.2">
      <c r="A86" s="147" t="s">
        <v>88</v>
      </c>
      <c r="B86" s="137">
        <f>[1]Sheet1!J143</f>
        <v>6.2491428571428553</v>
      </c>
      <c r="C86" s="137">
        <f>[1]Sheet1!K143</f>
        <v>7.125</v>
      </c>
      <c r="D86" s="137">
        <f>[1]Sheet1!L143</f>
        <v>5.7142857142857144</v>
      </c>
      <c r="E86" s="137">
        <f>[1]Sheet1!M143</f>
        <v>6.2393617021276606</v>
      </c>
      <c r="F86" s="137">
        <f>[1]Sheet1!N143</f>
        <v>6.2142857142857144</v>
      </c>
      <c r="G86" s="137"/>
      <c r="H86" s="1"/>
    </row>
    <row r="87" spans="1:8" x14ac:dyDescent="0.2">
      <c r="A87" s="147" t="s">
        <v>89</v>
      </c>
      <c r="B87" s="137">
        <f>[1]Sheet1!J144</f>
        <v>9.0636259103104724</v>
      </c>
      <c r="C87" s="137">
        <f>[1]Sheet1!K144</f>
        <v>9.375</v>
      </c>
      <c r="D87" s="137">
        <f>[1]Sheet1!L144</f>
        <v>8.8561278863232697</v>
      </c>
      <c r="E87" s="137">
        <f>[1]Sheet1!M144</f>
        <v>9.559870550161806</v>
      </c>
      <c r="F87" s="137">
        <f>[1]Sheet1!N144</f>
        <v>8.1312292358804008</v>
      </c>
      <c r="G87" s="137"/>
      <c r="H87" s="1"/>
    </row>
    <row r="88" spans="1:8" x14ac:dyDescent="0.2">
      <c r="A88" s="147" t="s">
        <v>90</v>
      </c>
      <c r="B88" s="137">
        <f>[1]Sheet1!J145</f>
        <v>10.955213435969208</v>
      </c>
      <c r="C88" s="137">
        <f>[1]Sheet1!K145</f>
        <v>12.418859649122806</v>
      </c>
      <c r="D88" s="137">
        <f>[1]Sheet1!L145</f>
        <v>10.291725105189339</v>
      </c>
      <c r="E88" s="137">
        <f>[1]Sheet1!M145</f>
        <v>12.642857142857144</v>
      </c>
      <c r="F88" s="137">
        <f>[1]Sheet1!N145</f>
        <v>10.550458715596331</v>
      </c>
      <c r="G88" s="137"/>
      <c r="H88" s="1"/>
    </row>
    <row r="89" spans="1:8" x14ac:dyDescent="0.2">
      <c r="A89" s="147" t="s">
        <v>91</v>
      </c>
      <c r="B89" s="137">
        <f>[1]Sheet1!J146</f>
        <v>10.964601769911507</v>
      </c>
      <c r="C89" s="137">
        <f>[1]Sheet1!K146</f>
        <v>12.876606683804626</v>
      </c>
      <c r="D89" s="137">
        <f>[1]Sheet1!L146</f>
        <v>10.960121150933871</v>
      </c>
      <c r="E89" s="137">
        <f>[1]Sheet1!M146</f>
        <v>14.158730158730158</v>
      </c>
      <c r="F89" s="137">
        <f>[1]Sheet1!N146</f>
        <v>9.6923937360178982</v>
      </c>
      <c r="G89" s="137"/>
      <c r="H89" s="1"/>
    </row>
    <row r="90" spans="1:8" x14ac:dyDescent="0.2">
      <c r="A90" s="148"/>
      <c r="G90" s="137"/>
      <c r="H90" s="1"/>
    </row>
    <row r="91" spans="1:8" x14ac:dyDescent="0.2">
      <c r="A91" s="144" t="s">
        <v>92</v>
      </c>
      <c r="G91" s="136"/>
      <c r="H91" s="1"/>
    </row>
    <row r="92" spans="1:8" x14ac:dyDescent="0.2">
      <c r="A92" s="145" t="s">
        <v>7</v>
      </c>
      <c r="B92" s="136">
        <f>[1]Sheet1!J147</f>
        <v>8.9756044687717793</v>
      </c>
      <c r="C92" s="136">
        <f>[1]Sheet1!K147</f>
        <v>10.13662187613261</v>
      </c>
      <c r="D92" s="136">
        <f>[1]Sheet1!L147</f>
        <v>9.4257565222667097</v>
      </c>
      <c r="E92" s="136">
        <f>[1]Sheet1!M147</f>
        <v>8.6509544649452099</v>
      </c>
      <c r="F92" s="136">
        <f>[1]Sheet1!N147</f>
        <v>8.302447541618065</v>
      </c>
      <c r="G92" s="136"/>
      <c r="H92" s="1"/>
    </row>
    <row r="93" spans="1:8" x14ac:dyDescent="0.2">
      <c r="A93" s="146" t="s">
        <v>86</v>
      </c>
      <c r="B93" s="167">
        <f>[1]Sheet1!J148</f>
        <v>8.7688220713911456</v>
      </c>
      <c r="C93" s="167">
        <f>[1]Sheet1!K148</f>
        <v>10.417813470790779</v>
      </c>
      <c r="D93" s="167">
        <f>[1]Sheet1!L148</f>
        <v>8.8376661839351609</v>
      </c>
      <c r="E93" s="167">
        <f>[1]Sheet1!M148</f>
        <v>8.6512940396959799</v>
      </c>
      <c r="F93" s="167">
        <f>[1]Sheet1!N148</f>
        <v>7.9229701717017553</v>
      </c>
      <c r="G93" s="137"/>
      <c r="H93" s="1"/>
    </row>
    <row r="94" spans="1:8" x14ac:dyDescent="0.2">
      <c r="A94" s="146" t="s">
        <v>87</v>
      </c>
      <c r="B94" s="167">
        <f>[1]Sheet1!J149</f>
        <v>9.1481214284302226</v>
      </c>
      <c r="C94" s="167">
        <f>[1]Sheet1!K149</f>
        <v>9.9198505858060919</v>
      </c>
      <c r="D94" s="167">
        <f>[1]Sheet1!L149</f>
        <v>10.264306619324357</v>
      </c>
      <c r="E94" s="167">
        <f>[1]Sheet1!M149</f>
        <v>8.6506709520433542</v>
      </c>
      <c r="F94" s="167">
        <f>[1]Sheet1!N149</f>
        <v>8.4208200974522871</v>
      </c>
      <c r="G94" s="137"/>
      <c r="H94" s="1"/>
    </row>
    <row r="95" spans="1:8" x14ac:dyDescent="0.2">
      <c r="A95" s="148"/>
      <c r="B95" s="137"/>
      <c r="C95" s="137"/>
      <c r="D95" s="137"/>
      <c r="E95" s="137"/>
      <c r="F95" s="137"/>
      <c r="G95" s="137"/>
      <c r="H95" s="1"/>
    </row>
    <row r="96" spans="1:8" x14ac:dyDescent="0.2">
      <c r="A96" s="145" t="s">
        <v>8</v>
      </c>
      <c r="G96" s="136"/>
      <c r="H96" s="1"/>
    </row>
    <row r="97" spans="1:8" x14ac:dyDescent="0.2">
      <c r="A97" s="147" t="s">
        <v>88</v>
      </c>
      <c r="B97" s="137">
        <f>[1]Sheet1!J155</f>
        <v>6.1227996817415775</v>
      </c>
      <c r="C97" s="137">
        <f>[1]Sheet1!K155</f>
        <v>6.3330342643410793</v>
      </c>
      <c r="D97" s="137">
        <f>[1]Sheet1!L155</f>
        <v>5.5627723638102555</v>
      </c>
      <c r="E97" s="137">
        <f>[1]Sheet1!M155</f>
        <v>6.2374487783130865</v>
      </c>
      <c r="F97" s="137">
        <f>[1]Sheet1!N155</f>
        <v>5.2723529972665908</v>
      </c>
      <c r="G97" s="137"/>
      <c r="H97" s="1"/>
    </row>
    <row r="98" spans="1:8" x14ac:dyDescent="0.2">
      <c r="A98" s="147" t="s">
        <v>89</v>
      </c>
      <c r="B98" s="137">
        <f>[1]Sheet1!J156</f>
        <v>8.6859247131349751</v>
      </c>
      <c r="C98" s="137">
        <f>[1]Sheet1!K156</f>
        <v>9.1164588453477631</v>
      </c>
      <c r="D98" s="137">
        <f>[1]Sheet1!L156</f>
        <v>8.1104488625717543</v>
      </c>
      <c r="E98" s="137">
        <f>[1]Sheet1!M156</f>
        <v>9.4967704998921665</v>
      </c>
      <c r="F98" s="137">
        <f>[1]Sheet1!N156</f>
        <v>7.4293351532323824</v>
      </c>
      <c r="G98" s="137"/>
      <c r="H98" s="1"/>
    </row>
    <row r="99" spans="1:8" x14ac:dyDescent="0.2">
      <c r="A99" s="147" t="s">
        <v>90</v>
      </c>
      <c r="B99" s="137">
        <f>[1]Sheet1!J157</f>
        <v>10.051310947413462</v>
      </c>
      <c r="C99" s="137">
        <f>[1]Sheet1!K157</f>
        <v>12.392733529352673</v>
      </c>
      <c r="D99" s="137">
        <f>[1]Sheet1!L157</f>
        <v>9.4217081838899066</v>
      </c>
      <c r="E99" s="137">
        <f>[1]Sheet1!M157</f>
        <v>13.545282375934358</v>
      </c>
      <c r="F99" s="137">
        <f>[1]Sheet1!N157</f>
        <v>9.276014073857004</v>
      </c>
      <c r="G99" s="137"/>
      <c r="H99" s="1"/>
    </row>
    <row r="100" spans="1:8" x14ac:dyDescent="0.2">
      <c r="A100" s="147" t="s">
        <v>91</v>
      </c>
      <c r="B100" s="137">
        <f>[1]Sheet1!J158</f>
        <v>9.7610303303001356</v>
      </c>
      <c r="C100" s="137">
        <f>[1]Sheet1!K158</f>
        <v>12.037991418538008</v>
      </c>
      <c r="D100" s="137">
        <f>[1]Sheet1!L158</f>
        <v>10.070420908115258</v>
      </c>
      <c r="E100" s="137">
        <f>[1]Sheet1!M158</f>
        <v>11.621647637539994</v>
      </c>
      <c r="F100" s="137">
        <f>[1]Sheet1!N158</f>
        <v>8.4556432889192248</v>
      </c>
      <c r="G100" s="137"/>
      <c r="H100" s="1"/>
    </row>
    <row r="101" spans="1:8" x14ac:dyDescent="0.2">
      <c r="A101" s="149"/>
      <c r="B101" s="150"/>
      <c r="C101" s="150"/>
      <c r="D101" s="150"/>
      <c r="E101" s="150"/>
      <c r="F101" s="150"/>
      <c r="G101" s="137"/>
      <c r="H101" s="1"/>
    </row>
    <row r="102" spans="1:8" x14ac:dyDescent="0.2">
      <c r="A102" s="57" t="str">
        <f>$A$40</f>
        <v>Fuente: Instituto Nacional de Estadística (INE). Encuesta Permanente de Hogares de Propósitos Múltiples, 2022.</v>
      </c>
      <c r="B102" s="151"/>
      <c r="C102" s="151"/>
      <c r="D102" s="151"/>
      <c r="E102" s="151"/>
      <c r="F102" s="151"/>
      <c r="G102" s="137"/>
      <c r="H102" s="1"/>
    </row>
    <row r="103" spans="1:8" x14ac:dyDescent="0.2">
      <c r="A103" s="40"/>
      <c r="B103" s="151"/>
      <c r="C103" s="152"/>
      <c r="D103" s="151"/>
      <c r="E103" s="151"/>
      <c r="F103" s="151"/>
      <c r="G103" s="137"/>
      <c r="H103" s="1"/>
    </row>
    <row r="104" spans="1:8" x14ac:dyDescent="0.2">
      <c r="A104" s="6"/>
      <c r="B104" s="66"/>
      <c r="C104" s="66"/>
      <c r="D104" s="66"/>
      <c r="E104" s="66"/>
      <c r="F104" s="66"/>
      <c r="G104" s="1"/>
      <c r="H104" s="1"/>
    </row>
    <row r="105" spans="1:8" x14ac:dyDescent="0.2">
      <c r="A105" s="6"/>
      <c r="B105" s="66"/>
      <c r="C105" s="66"/>
      <c r="D105" s="66"/>
      <c r="E105" s="66"/>
      <c r="F105" s="66"/>
      <c r="G105" s="1"/>
      <c r="H105" s="1"/>
    </row>
    <row r="106" spans="1:8" x14ac:dyDescent="0.2">
      <c r="A106" s="6"/>
      <c r="B106" s="66"/>
      <c r="C106" s="66"/>
      <c r="D106" s="66"/>
      <c r="E106" s="66"/>
      <c r="F106" s="66"/>
      <c r="G106" s="1"/>
      <c r="H106" s="1"/>
    </row>
    <row r="107" spans="1:8" x14ac:dyDescent="0.2">
      <c r="A107" s="6"/>
      <c r="B107" s="66"/>
      <c r="C107" s="66"/>
      <c r="D107" s="66"/>
      <c r="E107" s="66"/>
      <c r="F107" s="66"/>
      <c r="G107" s="1"/>
      <c r="H107" s="1"/>
    </row>
    <row r="108" spans="1:8" x14ac:dyDescent="0.2">
      <c r="A108" s="6"/>
      <c r="B108" s="66"/>
      <c r="C108" s="66"/>
      <c r="D108" s="66"/>
      <c r="E108" s="66"/>
      <c r="F108" s="66"/>
      <c r="G108" s="1"/>
      <c r="H108" s="1"/>
    </row>
    <row r="109" spans="1:8" x14ac:dyDescent="0.2">
      <c r="A109" s="6"/>
      <c r="B109" s="66"/>
      <c r="C109" s="66"/>
      <c r="D109" s="66"/>
      <c r="E109" s="66"/>
      <c r="F109" s="66"/>
      <c r="G109" s="1"/>
      <c r="H109" s="1"/>
    </row>
    <row r="110" spans="1:8" x14ac:dyDescent="0.2">
      <c r="A110" s="6"/>
      <c r="B110" s="66"/>
      <c r="C110" s="66"/>
      <c r="D110" s="66"/>
      <c r="E110" s="66"/>
      <c r="F110" s="66"/>
      <c r="G110" s="1"/>
      <c r="H110" s="1"/>
    </row>
    <row r="111" spans="1:8" x14ac:dyDescent="0.2">
      <c r="A111" s="6"/>
      <c r="B111" s="66"/>
      <c r="C111" s="66"/>
      <c r="D111" s="66"/>
      <c r="E111" s="66"/>
      <c r="F111" s="66"/>
      <c r="G111" s="1"/>
      <c r="H111" s="1"/>
    </row>
    <row r="112" spans="1:8" x14ac:dyDescent="0.2">
      <c r="A112" s="65"/>
      <c r="B112" s="66"/>
      <c r="C112" s="66"/>
      <c r="D112" s="66"/>
      <c r="E112" s="66"/>
      <c r="F112" s="66"/>
      <c r="G112" s="1"/>
      <c r="H112" s="1"/>
    </row>
    <row r="113" spans="1:8" x14ac:dyDescent="0.2">
      <c r="A113" s="65"/>
      <c r="B113" s="66"/>
      <c r="C113" s="66"/>
      <c r="D113" s="66"/>
      <c r="E113" s="66"/>
      <c r="F113" s="66"/>
      <c r="G113" s="1"/>
      <c r="H113" s="1"/>
    </row>
    <row r="114" spans="1:8" x14ac:dyDescent="0.2">
      <c r="A114" s="67"/>
      <c r="B114" s="25"/>
      <c r="C114" s="25"/>
      <c r="D114" s="25"/>
      <c r="E114" s="25"/>
      <c r="F114" s="25"/>
      <c r="G114" s="1"/>
      <c r="H114" s="1"/>
    </row>
    <row r="115" spans="1:8" x14ac:dyDescent="0.2">
      <c r="A115" s="6"/>
      <c r="B115" s="25"/>
      <c r="C115" s="25"/>
      <c r="D115" s="25"/>
      <c r="E115" s="25"/>
      <c r="F115" s="25"/>
      <c r="G115" s="1"/>
      <c r="H115" s="1"/>
    </row>
    <row r="116" spans="1:8" x14ac:dyDescent="0.2">
      <c r="A116" s="8"/>
      <c r="B116" s="25"/>
    </row>
    <row r="123" spans="1:8" x14ac:dyDescent="0.2">
      <c r="C123" s="68"/>
    </row>
  </sheetData>
  <mergeCells count="16">
    <mergeCell ref="A1:G1"/>
    <mergeCell ref="B3:G3"/>
    <mergeCell ref="G4:G5"/>
    <mergeCell ref="A63:G63"/>
    <mergeCell ref="E66:E67"/>
    <mergeCell ref="F66:F67"/>
    <mergeCell ref="A65:A67"/>
    <mergeCell ref="B4:B5"/>
    <mergeCell ref="C4:D4"/>
    <mergeCell ref="E4:E5"/>
    <mergeCell ref="F4:F5"/>
    <mergeCell ref="B65:G65"/>
    <mergeCell ref="G66:G67"/>
    <mergeCell ref="B66:B67"/>
    <mergeCell ref="C66:D66"/>
    <mergeCell ref="A3:A5"/>
  </mergeCells>
  <phoneticPr fontId="0" type="noConversion"/>
  <printOptions horizontalCentered="1"/>
  <pageMargins left="0.54" right="0" top="0" bottom="0" header="0" footer="0"/>
  <pageSetup paperSize="9" scale="87" firstPageNumber="64" orientation="landscape" useFirstPageNumber="1" r:id="rId1"/>
  <headerFooter alignWithMargins="0">
    <oddFooter>&amp;L&amp;Z&amp;F+&amp;F+&amp;A&amp;C&amp;P&amp;R&amp;D+&amp;T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84"/>
  <sheetViews>
    <sheetView workbookViewId="0">
      <selection activeCell="C12" sqref="C12"/>
    </sheetView>
  </sheetViews>
  <sheetFormatPr baseColWidth="10" defaultRowHeight="11.25" x14ac:dyDescent="0.2"/>
  <cols>
    <col min="1" max="1" width="29.1640625" customWidth="1"/>
    <col min="2" max="2" width="15.6640625" hidden="1" customWidth="1"/>
    <col min="3" max="3" width="13.33203125" customWidth="1"/>
    <col min="4" max="5" width="14.5" customWidth="1"/>
    <col min="6" max="6" width="9.1640625" hidden="1" customWidth="1"/>
    <col min="7" max="7" width="13" hidden="1" customWidth="1"/>
    <col min="8" max="8" width="12" hidden="1" customWidth="1"/>
    <col min="9" max="9" width="0" hidden="1" customWidth="1"/>
  </cols>
  <sheetData>
    <row r="1" spans="1:8" ht="21.75" customHeight="1" x14ac:dyDescent="0.2">
      <c r="A1" s="197" t="s">
        <v>93</v>
      </c>
      <c r="B1" s="197"/>
      <c r="C1" s="197"/>
      <c r="D1" s="197"/>
      <c r="E1" s="197"/>
      <c r="F1" s="197"/>
      <c r="G1" s="197"/>
      <c r="H1" s="197"/>
    </row>
    <row r="2" spans="1:8" x14ac:dyDescent="0.2">
      <c r="A2" s="1"/>
      <c r="B2" s="1"/>
      <c r="C2" s="8"/>
      <c r="D2" s="8"/>
      <c r="E2" s="8"/>
    </row>
    <row r="3" spans="1:8" x14ac:dyDescent="0.2">
      <c r="A3" s="195" t="s">
        <v>11</v>
      </c>
      <c r="B3" s="195" t="s">
        <v>0</v>
      </c>
      <c r="C3" s="194" t="s">
        <v>15</v>
      </c>
      <c r="D3" s="194"/>
      <c r="E3" s="194"/>
      <c r="F3" s="194" t="s">
        <v>22</v>
      </c>
      <c r="G3" s="194" t="s">
        <v>28</v>
      </c>
      <c r="H3" s="194"/>
    </row>
    <row r="4" spans="1:8" ht="22.5" x14ac:dyDescent="0.2">
      <c r="A4" s="194"/>
      <c r="B4" s="196"/>
      <c r="C4" s="41" t="s">
        <v>0</v>
      </c>
      <c r="D4" s="41" t="s">
        <v>4</v>
      </c>
      <c r="E4" s="41" t="s">
        <v>5</v>
      </c>
      <c r="F4" s="194"/>
      <c r="G4" s="194"/>
      <c r="H4" s="194"/>
    </row>
    <row r="5" spans="1:8" x14ac:dyDescent="0.2">
      <c r="A5" s="15"/>
      <c r="B5" s="15"/>
      <c r="C5" s="20"/>
      <c r="D5" s="19"/>
      <c r="E5" s="19"/>
    </row>
    <row r="6" spans="1:8" x14ac:dyDescent="0.2">
      <c r="A6" s="99" t="s">
        <v>85</v>
      </c>
      <c r="B6" s="69"/>
      <c r="C6" s="153">
        <f>[1]Sheet1!J167</f>
        <v>6277.9515473309257</v>
      </c>
      <c r="D6" s="153">
        <f>[1]Sheet1!K167</f>
        <v>6984.7471749313872</v>
      </c>
      <c r="E6" s="153">
        <f>[1]Sheet1!L167</f>
        <v>6195.7409722351704</v>
      </c>
      <c r="F6" s="69"/>
      <c r="G6" s="69"/>
      <c r="H6" s="70"/>
    </row>
    <row r="7" spans="1:8" x14ac:dyDescent="0.2">
      <c r="A7" s="101" t="s">
        <v>94</v>
      </c>
      <c r="B7" s="45">
        <v>6444.5907955337088</v>
      </c>
      <c r="F7" s="45">
        <v>0</v>
      </c>
      <c r="G7" s="45">
        <v>0</v>
      </c>
      <c r="H7" s="45"/>
    </row>
    <row r="8" spans="1:8" x14ac:dyDescent="0.2">
      <c r="A8" s="21" t="s">
        <v>98</v>
      </c>
      <c r="B8" s="74">
        <v>6587.8639450396149</v>
      </c>
      <c r="C8" s="160">
        <f>[1]Sheet1!J168</f>
        <v>6406.296919907084</v>
      </c>
      <c r="D8" s="160">
        <f>[1]Sheet1!K168</f>
        <v>7289.5846281539116</v>
      </c>
      <c r="E8" s="160">
        <f>[1]Sheet1!L168</f>
        <v>6319.2793426688531</v>
      </c>
      <c r="F8" s="74">
        <v>0</v>
      </c>
      <c r="G8" s="74">
        <v>0</v>
      </c>
      <c r="H8" s="79"/>
    </row>
    <row r="9" spans="1:8" x14ac:dyDescent="0.2">
      <c r="A9" s="21" t="s">
        <v>99</v>
      </c>
      <c r="B9" s="72">
        <v>6182.4618274404484</v>
      </c>
      <c r="C9" s="160">
        <f>[1]Sheet1!J169</f>
        <v>6040.3598779449949</v>
      </c>
      <c r="D9" s="160">
        <f>[1]Sheet1!K169</f>
        <v>6623.0692231779076</v>
      </c>
      <c r="E9" s="160">
        <f>[1]Sheet1!L169</f>
        <v>5953.3420539324125</v>
      </c>
      <c r="F9" s="72">
        <v>0</v>
      </c>
      <c r="G9" s="72">
        <v>0</v>
      </c>
      <c r="H9" s="2"/>
    </row>
    <row r="10" spans="1:8" x14ac:dyDescent="0.2">
      <c r="A10" s="98"/>
      <c r="B10" s="2"/>
      <c r="D10" s="154"/>
      <c r="E10" s="154"/>
      <c r="F10" s="2"/>
      <c r="G10" s="2"/>
      <c r="H10" s="2"/>
    </row>
    <row r="11" spans="1:8" x14ac:dyDescent="0.2">
      <c r="A11" s="101" t="s">
        <v>95</v>
      </c>
      <c r="B11" s="45">
        <v>6444.5907955337088</v>
      </c>
      <c r="C11" s="153"/>
      <c r="D11" s="153"/>
      <c r="E11" s="153"/>
      <c r="F11" s="45">
        <v>0</v>
      </c>
      <c r="G11" s="45">
        <v>0</v>
      </c>
      <c r="H11" s="45"/>
    </row>
    <row r="12" spans="1:8" x14ac:dyDescent="0.2">
      <c r="A12" s="102" t="s">
        <v>88</v>
      </c>
      <c r="B12" s="72">
        <v>1634.5552096285701</v>
      </c>
      <c r="C12" s="160">
        <f>[1]Sheet1!J175</f>
        <v>1765.682405411826</v>
      </c>
      <c r="D12" s="160">
        <f>[1]Sheet1!K175</f>
        <v>1243.204965639087</v>
      </c>
      <c r="E12" s="160">
        <f>[1]Sheet1!L175</f>
        <v>1999.1096657127753</v>
      </c>
      <c r="F12" s="72">
        <v>0</v>
      </c>
      <c r="G12" s="72">
        <v>0</v>
      </c>
      <c r="H12" s="11"/>
    </row>
    <row r="13" spans="1:8" x14ac:dyDescent="0.2">
      <c r="A13" s="102" t="s">
        <v>89</v>
      </c>
      <c r="B13" s="73">
        <v>4246.0699017676552</v>
      </c>
      <c r="C13" s="160">
        <f>[1]Sheet1!J176</f>
        <v>4127.6832181720793</v>
      </c>
      <c r="D13" s="160">
        <f>[1]Sheet1!K176</f>
        <v>4224.8864878814011</v>
      </c>
      <c r="E13" s="160">
        <f>[1]Sheet1!L176</f>
        <v>4106.524768608454</v>
      </c>
      <c r="F13" s="73">
        <v>0</v>
      </c>
      <c r="G13" s="73">
        <v>0</v>
      </c>
      <c r="H13" s="2"/>
    </row>
    <row r="14" spans="1:8" x14ac:dyDescent="0.2">
      <c r="A14" s="102" t="s">
        <v>90</v>
      </c>
      <c r="B14" s="74">
        <v>6789.9993984594066</v>
      </c>
      <c r="C14" s="160">
        <f>[1]Sheet1!J177</f>
        <v>6569.0463294888877</v>
      </c>
      <c r="D14" s="160">
        <f>[1]Sheet1!K177</f>
        <v>8432.622593427106</v>
      </c>
      <c r="E14" s="160">
        <f>[1]Sheet1!L177</f>
        <v>6379.9264027028667</v>
      </c>
      <c r="F14" s="71">
        <v>0</v>
      </c>
      <c r="G14" s="71">
        <v>0</v>
      </c>
      <c r="H14" s="2"/>
    </row>
    <row r="15" spans="1:8" x14ac:dyDescent="0.2">
      <c r="A15" s="102" t="s">
        <v>91</v>
      </c>
      <c r="B15" s="74">
        <v>7513.9853559662315</v>
      </c>
      <c r="C15" s="160">
        <f>[1]Sheet1!J178</f>
        <v>7393.9148686073113</v>
      </c>
      <c r="D15" s="160">
        <f>[1]Sheet1!K178</f>
        <v>10798.352056524511</v>
      </c>
      <c r="E15" s="160">
        <f>[1]Sheet1!L178</f>
        <v>7147.2791000463712</v>
      </c>
      <c r="F15" s="71">
        <v>0</v>
      </c>
      <c r="G15" s="71">
        <v>0</v>
      </c>
      <c r="H15" s="2"/>
    </row>
    <row r="16" spans="1:8" x14ac:dyDescent="0.2">
      <c r="A16" s="100"/>
      <c r="B16" s="2"/>
      <c r="F16" s="2"/>
      <c r="G16" s="2"/>
      <c r="H16" s="2"/>
    </row>
    <row r="17" spans="1:9" x14ac:dyDescent="0.2">
      <c r="A17" s="99" t="s">
        <v>19</v>
      </c>
      <c r="B17" s="69"/>
      <c r="C17" s="153">
        <f>[1]Sheet1!J179</f>
        <v>7771.6418630374801</v>
      </c>
      <c r="D17" s="153">
        <f>[1]Sheet1!K179</f>
        <v>8243.8445005374706</v>
      </c>
      <c r="E17" s="153">
        <f>[1]Sheet1!L179</f>
        <v>7706.6983578903519</v>
      </c>
      <c r="F17" s="69"/>
      <c r="G17" s="69"/>
      <c r="H17" s="69"/>
    </row>
    <row r="18" spans="1:9" x14ac:dyDescent="0.2">
      <c r="A18" s="101" t="s">
        <v>96</v>
      </c>
      <c r="B18" s="45">
        <v>7938.2007952590475</v>
      </c>
      <c r="F18" s="45"/>
      <c r="G18" s="45"/>
      <c r="H18" s="45"/>
    </row>
    <row r="19" spans="1:9" x14ac:dyDescent="0.2">
      <c r="A19" s="21" t="s">
        <v>98</v>
      </c>
      <c r="B19" s="72">
        <v>8608.1026735197447</v>
      </c>
      <c r="C19" s="160">
        <f>[1]Sheet1!J180</f>
        <v>8403.4317886300068</v>
      </c>
      <c r="D19" s="160">
        <f>[1]Sheet1!K180</f>
        <v>9141.6670842484709</v>
      </c>
      <c r="E19" s="160">
        <f>[1]Sheet1!L180</f>
        <v>8307.5116532123266</v>
      </c>
      <c r="F19" s="72">
        <v>0</v>
      </c>
      <c r="G19" s="72">
        <v>0</v>
      </c>
      <c r="H19" s="72"/>
    </row>
    <row r="20" spans="1:9" x14ac:dyDescent="0.2">
      <c r="A20" s="21" t="s">
        <v>99</v>
      </c>
      <c r="B20" s="72">
        <v>7019.9698173307943</v>
      </c>
      <c r="C20" s="160">
        <f>[1]Sheet1!J181</f>
        <v>6893.9287486514113</v>
      </c>
      <c r="D20" s="160">
        <f>[1]Sheet1!K181</f>
        <v>7308.4668466538587</v>
      </c>
      <c r="E20" s="160">
        <f>[1]Sheet1!L181</f>
        <v>6832.3523022192421</v>
      </c>
      <c r="F20" s="72">
        <v>0</v>
      </c>
      <c r="G20" s="72">
        <v>0</v>
      </c>
      <c r="H20" s="72"/>
    </row>
    <row r="21" spans="1:9" x14ac:dyDescent="0.2">
      <c r="A21" s="98"/>
      <c r="B21" s="2"/>
      <c r="D21" s="154"/>
      <c r="E21" s="154"/>
      <c r="F21" s="2"/>
      <c r="G21" s="2"/>
      <c r="H21" s="2"/>
    </row>
    <row r="22" spans="1:9" x14ac:dyDescent="0.2">
      <c r="A22" s="101" t="s">
        <v>95</v>
      </c>
      <c r="B22" s="45">
        <v>7938.2007952590475</v>
      </c>
      <c r="C22" s="153"/>
      <c r="D22" s="153"/>
      <c r="E22" s="153"/>
      <c r="F22" s="45"/>
      <c r="G22" s="45"/>
      <c r="H22" s="45"/>
    </row>
    <row r="23" spans="1:9" x14ac:dyDescent="0.2">
      <c r="A23" s="102" t="s">
        <v>88</v>
      </c>
      <c r="B23" s="72">
        <v>2165.5461806802173</v>
      </c>
      <c r="C23" s="160">
        <f>[1]Sheet1!J187</f>
        <v>2673.5704660068327</v>
      </c>
      <c r="D23" s="160">
        <f>[1]Sheet1!K187</f>
        <v>1344.7948194726041</v>
      </c>
      <c r="E23" s="160">
        <f>[1]Sheet1!L187</f>
        <v>3448.2858986032479</v>
      </c>
      <c r="F23" s="72">
        <v>0</v>
      </c>
      <c r="G23" s="72">
        <v>0</v>
      </c>
      <c r="H23" s="72"/>
    </row>
    <row r="24" spans="1:9" x14ac:dyDescent="0.2">
      <c r="A24" s="102" t="s">
        <v>89</v>
      </c>
      <c r="B24" s="72">
        <v>5546.174155082047</v>
      </c>
      <c r="C24" s="160">
        <f>[1]Sheet1!J188</f>
        <v>5359.109942154806</v>
      </c>
      <c r="D24" s="160">
        <f>[1]Sheet1!K188</f>
        <v>5416.6198379729358</v>
      </c>
      <c r="E24" s="160">
        <f>[1]Sheet1!L188</f>
        <v>5341.095594997425</v>
      </c>
      <c r="F24" s="72">
        <v>0</v>
      </c>
      <c r="G24" s="72">
        <v>0</v>
      </c>
      <c r="H24" s="72"/>
    </row>
    <row r="25" spans="1:9" x14ac:dyDescent="0.2">
      <c r="A25" s="102" t="s">
        <v>90</v>
      </c>
      <c r="B25" s="75">
        <v>7815.3671411396681</v>
      </c>
      <c r="C25" s="160">
        <f>[1]Sheet1!J189</f>
        <v>7641.1239889918897</v>
      </c>
      <c r="D25" s="160">
        <f>[1]Sheet1!K189</f>
        <v>8257.6769086167242</v>
      </c>
      <c r="E25" s="160">
        <f>[1]Sheet1!L189</f>
        <v>7571.3164126132715</v>
      </c>
      <c r="F25" s="72">
        <v>0</v>
      </c>
      <c r="G25" s="72">
        <v>0</v>
      </c>
      <c r="H25" s="72"/>
    </row>
    <row r="26" spans="1:9" x14ac:dyDescent="0.2">
      <c r="A26" s="102" t="s">
        <v>91</v>
      </c>
      <c r="B26" s="75">
        <v>9023.5927801954858</v>
      </c>
      <c r="C26" s="160">
        <f>[1]Sheet1!J190</f>
        <v>8922.1241105277877</v>
      </c>
      <c r="D26" s="160">
        <f>[1]Sheet1!K190</f>
        <v>11810.578681239527</v>
      </c>
      <c r="E26" s="160">
        <f>[1]Sheet1!L190</f>
        <v>8628.6015057443983</v>
      </c>
      <c r="F26" s="72">
        <v>0</v>
      </c>
      <c r="G26" s="72">
        <v>0</v>
      </c>
      <c r="H26" s="72"/>
    </row>
    <row r="27" spans="1:9" x14ac:dyDescent="0.2">
      <c r="A27" s="100"/>
      <c r="B27" s="2"/>
      <c r="D27" s="154"/>
      <c r="E27" s="154"/>
      <c r="F27" s="2"/>
      <c r="G27" s="2"/>
      <c r="H27" s="2"/>
    </row>
    <row r="28" spans="1:9" x14ac:dyDescent="0.2">
      <c r="A28" s="99" t="s">
        <v>20</v>
      </c>
      <c r="B28" s="69"/>
      <c r="C28" s="153">
        <f>[1]Sheet1!J191</f>
        <v>4298.8308613593199</v>
      </c>
      <c r="D28" s="153">
        <f>[1]Sheet1!K191</f>
        <v>4102.6310877806927</v>
      </c>
      <c r="E28" s="153">
        <f>[1]Sheet1!L191</f>
        <v>4314.9343721629302</v>
      </c>
      <c r="F28" s="69"/>
      <c r="G28" s="69"/>
      <c r="H28" s="69"/>
    </row>
    <row r="29" spans="1:9" x14ac:dyDescent="0.2">
      <c r="A29" s="101" t="s">
        <v>96</v>
      </c>
      <c r="B29" s="45">
        <v>4439.0135819907682</v>
      </c>
      <c r="F29" s="45">
        <v>0</v>
      </c>
      <c r="G29" s="45">
        <v>0</v>
      </c>
      <c r="H29" s="45"/>
      <c r="I29" s="2"/>
    </row>
    <row r="30" spans="1:9" x14ac:dyDescent="0.2">
      <c r="A30" s="21" t="s">
        <v>98</v>
      </c>
      <c r="B30" s="72">
        <v>4463.8783407795818</v>
      </c>
      <c r="C30" s="160">
        <f>[1]Sheet1!J192</f>
        <v>4324.5688223624666</v>
      </c>
      <c r="D30" s="160">
        <f>[1]Sheet1!K192</f>
        <v>3782.4964539007092</v>
      </c>
      <c r="E30" s="160">
        <f>[1]Sheet1!L192</f>
        <v>4361.1998475491591</v>
      </c>
      <c r="F30" s="72">
        <v>0</v>
      </c>
      <c r="G30" s="72">
        <v>0</v>
      </c>
      <c r="H30" s="72"/>
    </row>
    <row r="31" spans="1:9" x14ac:dyDescent="0.2">
      <c r="A31" s="21" t="s">
        <v>99</v>
      </c>
      <c r="B31" s="72">
        <v>4368.8130594055647</v>
      </c>
      <c r="C31" s="160">
        <f>[1]Sheet1!J193</f>
        <v>4225.911392941719</v>
      </c>
      <c r="D31" s="160">
        <f>[1]Sheet1!K193</f>
        <v>4617.9162861491623</v>
      </c>
      <c r="E31" s="160">
        <f>[1]Sheet1!L193</f>
        <v>4176.7594860784511</v>
      </c>
      <c r="F31" s="72">
        <v>0</v>
      </c>
      <c r="G31" s="72">
        <v>0</v>
      </c>
      <c r="H31" s="72"/>
    </row>
    <row r="32" spans="1:9" x14ac:dyDescent="0.2">
      <c r="A32" s="98"/>
      <c r="B32" s="2"/>
      <c r="D32" s="154"/>
      <c r="E32" s="154"/>
      <c r="F32" s="2"/>
      <c r="G32" s="2"/>
      <c r="H32" s="2"/>
    </row>
    <row r="33" spans="1:8" x14ac:dyDescent="0.2">
      <c r="A33" s="101" t="s">
        <v>97</v>
      </c>
      <c r="B33" s="45">
        <v>4439.0135819907682</v>
      </c>
      <c r="C33" s="153"/>
      <c r="D33" s="153"/>
      <c r="E33" s="153"/>
      <c r="F33" s="45">
        <v>0</v>
      </c>
      <c r="G33" s="45">
        <v>0</v>
      </c>
      <c r="H33" s="45"/>
    </row>
    <row r="34" spans="1:8" x14ac:dyDescent="0.2">
      <c r="A34" s="102" t="s">
        <v>88</v>
      </c>
      <c r="B34" s="72">
        <v>1492.2482446559525</v>
      </c>
      <c r="C34" s="160">
        <f>[1]Sheet1!J199</f>
        <v>1460.8988388897199</v>
      </c>
      <c r="D34" s="160">
        <f>[1]Sheet1!K199</f>
        <v>1199.7173913043478</v>
      </c>
      <c r="E34" s="160">
        <f>[1]Sheet1!L199</f>
        <v>1566.9746338728894</v>
      </c>
      <c r="F34" s="72">
        <v>0</v>
      </c>
      <c r="G34" s="72">
        <v>0</v>
      </c>
      <c r="H34" s="72"/>
    </row>
    <row r="35" spans="1:8" x14ac:dyDescent="0.2">
      <c r="A35" s="102" t="s">
        <v>89</v>
      </c>
      <c r="B35" s="72">
        <v>3056.7486785199426</v>
      </c>
      <c r="C35" s="160">
        <f>[1]Sheet1!J200</f>
        <v>2990.2027972027977</v>
      </c>
      <c r="D35" s="160">
        <f>[1]Sheet1!K200</f>
        <v>2099.7899761336521</v>
      </c>
      <c r="E35" s="160">
        <f>[1]Sheet1!L200</f>
        <v>3115.7293919730855</v>
      </c>
      <c r="F35" s="72">
        <v>0</v>
      </c>
      <c r="G35" s="72">
        <v>0</v>
      </c>
      <c r="H35" s="72"/>
    </row>
    <row r="36" spans="1:8" x14ac:dyDescent="0.2">
      <c r="A36" s="102" t="s">
        <v>90</v>
      </c>
      <c r="B36" s="72">
        <v>5236.5620983454064</v>
      </c>
      <c r="C36" s="160">
        <f>[1]Sheet1!J201</f>
        <v>4992.2217525174246</v>
      </c>
      <c r="D36" s="160">
        <f>[1]Sheet1!K201</f>
        <v>8988.344671201814</v>
      </c>
      <c r="E36" s="160">
        <f>[1]Sheet1!L201</f>
        <v>4752.9531443201531</v>
      </c>
      <c r="F36" s="72">
        <v>0</v>
      </c>
      <c r="G36" s="72">
        <v>0</v>
      </c>
      <c r="H36" s="72"/>
    </row>
    <row r="37" spans="1:8" x14ac:dyDescent="0.2">
      <c r="A37" s="102" t="s">
        <v>91</v>
      </c>
      <c r="B37" s="72">
        <v>5054.2354053478221</v>
      </c>
      <c r="C37" s="160">
        <f>[1]Sheet1!J202</f>
        <v>4940.5555239130836</v>
      </c>
      <c r="D37" s="160">
        <f>[1]Sheet1!K202</f>
        <v>5427.272727272727</v>
      </c>
      <c r="E37" s="160">
        <f>[1]Sheet1!L202</f>
        <v>4926.581912929234</v>
      </c>
      <c r="F37" s="72">
        <v>0</v>
      </c>
      <c r="G37" s="72">
        <v>0</v>
      </c>
      <c r="H37" s="72"/>
    </row>
    <row r="38" spans="1:8" x14ac:dyDescent="0.2">
      <c r="A38" s="96"/>
      <c r="B38" s="103"/>
      <c r="C38" s="97"/>
      <c r="D38" s="103"/>
      <c r="E38" s="103"/>
      <c r="F38" s="103"/>
      <c r="G38" s="103"/>
    </row>
    <row r="39" spans="1:8" x14ac:dyDescent="0.2">
      <c r="A39" s="57" t="str">
        <f>'C01'!A40</f>
        <v>Fuente: Instituto Nacional de Estadística (INE). Encuesta Permanente de Hogares de Propósitos Múltiples, 2022.</v>
      </c>
      <c r="B39" s="57"/>
    </row>
    <row r="40" spans="1:8" x14ac:dyDescent="0.2">
      <c r="A40" s="57"/>
      <c r="B40" s="57"/>
    </row>
    <row r="41" spans="1:8" x14ac:dyDescent="0.2">
      <c r="A41" s="57"/>
      <c r="B41" s="57"/>
    </row>
    <row r="42" spans="1:8" x14ac:dyDescent="0.2">
      <c r="A42" s="57"/>
      <c r="B42" s="57"/>
    </row>
    <row r="43" spans="1:8" x14ac:dyDescent="0.2">
      <c r="A43" s="59"/>
      <c r="B43" s="59"/>
    </row>
    <row r="44" spans="1:8" ht="22.5" customHeight="1" x14ac:dyDescent="0.2">
      <c r="A44" s="178" t="str">
        <f>$A$1</f>
        <v>Cuadro No. 3. Ingreso promedio de la población de 12 a 30 años por condición de trabajo, según dominio,  sexo y rango de edad</v>
      </c>
      <c r="B44" s="178"/>
      <c r="C44" s="178"/>
      <c r="D44" s="178"/>
      <c r="E44" s="178"/>
      <c r="F44" s="178"/>
      <c r="G44" s="178"/>
      <c r="H44" s="178"/>
    </row>
    <row r="45" spans="1:8" x14ac:dyDescent="0.2">
      <c r="A45" s="8" t="s">
        <v>84</v>
      </c>
      <c r="B45" s="8"/>
      <c r="C45" s="8"/>
      <c r="D45" s="8"/>
      <c r="E45" s="8"/>
    </row>
    <row r="46" spans="1:8" x14ac:dyDescent="0.2">
      <c r="A46" s="195" t="s">
        <v>11</v>
      </c>
      <c r="B46" s="195" t="s">
        <v>0</v>
      </c>
      <c r="C46" s="194" t="s">
        <v>15</v>
      </c>
      <c r="D46" s="194"/>
      <c r="E46" s="194"/>
      <c r="F46" s="194" t="s">
        <v>22</v>
      </c>
      <c r="G46" s="194" t="s">
        <v>28</v>
      </c>
      <c r="H46" s="194"/>
    </row>
    <row r="47" spans="1:8" ht="22.5" x14ac:dyDescent="0.2">
      <c r="A47" s="194"/>
      <c r="B47" s="196"/>
      <c r="C47" s="41" t="s">
        <v>0</v>
      </c>
      <c r="D47" s="41" t="s">
        <v>4</v>
      </c>
      <c r="E47" s="41" t="s">
        <v>5</v>
      </c>
      <c r="F47" s="194"/>
      <c r="G47" s="194"/>
      <c r="H47" s="194"/>
    </row>
    <row r="48" spans="1:8" x14ac:dyDescent="0.2">
      <c r="A48" s="15"/>
      <c r="B48" s="15"/>
      <c r="C48" s="20"/>
      <c r="D48" s="19"/>
      <c r="E48" s="19"/>
    </row>
    <row r="49" spans="1:8" x14ac:dyDescent="0.2">
      <c r="A49" s="106" t="s">
        <v>1</v>
      </c>
      <c r="B49" s="69"/>
      <c r="C49" s="153">
        <f>[1]Sheet1!J203</f>
        <v>7721.705235038291</v>
      </c>
      <c r="D49" s="153">
        <f>[1]Sheet1!K203</f>
        <v>7768.9179828207252</v>
      </c>
      <c r="E49" s="153">
        <f>[1]Sheet1!L203</f>
        <v>7709.8903854710197</v>
      </c>
      <c r="F49" s="69"/>
      <c r="G49" s="69"/>
      <c r="H49" s="69"/>
    </row>
    <row r="50" spans="1:8" x14ac:dyDescent="0.2">
      <c r="A50" s="108" t="s">
        <v>7</v>
      </c>
      <c r="B50" s="45">
        <v>7880.8712158867675</v>
      </c>
      <c r="F50" s="45">
        <v>0</v>
      </c>
      <c r="G50" s="45">
        <v>0</v>
      </c>
      <c r="H50" s="45"/>
    </row>
    <row r="51" spans="1:8" x14ac:dyDescent="0.2">
      <c r="A51" s="110" t="s">
        <v>86</v>
      </c>
      <c r="B51" s="76">
        <v>8012.9590116063882</v>
      </c>
      <c r="C51" s="160">
        <f>[1]Sheet1!J204</f>
        <v>7807.2502889942971</v>
      </c>
      <c r="D51" s="160">
        <f>[1]Sheet1!K204</f>
        <v>7271.0569105691047</v>
      </c>
      <c r="E51" s="160">
        <f>[1]Sheet1!L204</f>
        <v>7946.2982781988821</v>
      </c>
      <c r="F51" s="76">
        <v>0</v>
      </c>
      <c r="G51" s="76">
        <v>0</v>
      </c>
      <c r="H51" s="76"/>
    </row>
    <row r="52" spans="1:8" x14ac:dyDescent="0.2">
      <c r="A52" s="110" t="s">
        <v>87</v>
      </c>
      <c r="B52" s="72">
        <v>7701.7998528001435</v>
      </c>
      <c r="C52" s="160">
        <f>[1]Sheet1!J205</f>
        <v>7603.7037851628575</v>
      </c>
      <c r="D52" s="160">
        <f>[1]Sheet1!K205</f>
        <v>8504.685890834191</v>
      </c>
      <c r="E52" s="160">
        <f>[1]Sheet1!L205</f>
        <v>7389.3255826617242</v>
      </c>
      <c r="F52" s="76">
        <v>0</v>
      </c>
      <c r="G52" s="76">
        <v>0</v>
      </c>
      <c r="H52" s="76"/>
    </row>
    <row r="53" spans="1:8" x14ac:dyDescent="0.2">
      <c r="A53" s="15"/>
      <c r="B53" s="2"/>
      <c r="D53" s="154"/>
      <c r="E53" s="154"/>
      <c r="F53" s="2"/>
      <c r="G53" s="2"/>
      <c r="H53" s="2"/>
    </row>
    <row r="54" spans="1:8" x14ac:dyDescent="0.2">
      <c r="A54" s="108" t="s">
        <v>8</v>
      </c>
      <c r="B54" s="45">
        <v>7880.8712158867675</v>
      </c>
      <c r="C54" s="153"/>
      <c r="D54" s="153"/>
      <c r="E54" s="153"/>
      <c r="F54" s="45"/>
      <c r="G54" s="45"/>
      <c r="H54" s="45"/>
    </row>
    <row r="55" spans="1:8" x14ac:dyDescent="0.2">
      <c r="A55" s="109" t="s">
        <v>88</v>
      </c>
      <c r="B55" s="72">
        <v>2930.7692307692309</v>
      </c>
      <c r="C55" s="160">
        <f>[1]Sheet1!J211</f>
        <v>2930.7692307692309</v>
      </c>
      <c r="D55" s="160">
        <f>[1]Sheet1!K211</f>
        <v>1700</v>
      </c>
      <c r="E55" s="160">
        <f>[1]Sheet1!L211</f>
        <v>3833.3333333333335</v>
      </c>
      <c r="F55" s="72">
        <v>0</v>
      </c>
      <c r="G55" s="72">
        <v>0</v>
      </c>
      <c r="H55" s="72"/>
    </row>
    <row r="56" spans="1:8" x14ac:dyDescent="0.2">
      <c r="A56" s="109" t="s">
        <v>89</v>
      </c>
      <c r="B56" s="9">
        <v>5286.5735403810932</v>
      </c>
      <c r="C56" s="160">
        <f>[1]Sheet1!J212</f>
        <v>5028.8745857761915</v>
      </c>
      <c r="D56" s="160">
        <f>[1]Sheet1!K212</f>
        <v>4004.6184738955817</v>
      </c>
      <c r="E56" s="160">
        <f>[1]Sheet1!L212</f>
        <v>5540.7579088215598</v>
      </c>
      <c r="F56" s="72">
        <v>0</v>
      </c>
      <c r="G56" s="72">
        <v>0</v>
      </c>
      <c r="H56" s="72"/>
    </row>
    <row r="57" spans="1:8" x14ac:dyDescent="0.2">
      <c r="A57" s="109" t="s">
        <v>90</v>
      </c>
      <c r="B57" s="71">
        <v>7443.667810430622</v>
      </c>
      <c r="C57" s="160">
        <f>[1]Sheet1!J213</f>
        <v>7273.2158102572275</v>
      </c>
      <c r="D57" s="160">
        <f>[1]Sheet1!K213</f>
        <v>6880.8326463314088</v>
      </c>
      <c r="E57" s="160">
        <f>[1]Sheet1!L213</f>
        <v>7358.803590427523</v>
      </c>
      <c r="F57" s="72">
        <v>0</v>
      </c>
      <c r="G57" s="72">
        <v>0</v>
      </c>
      <c r="H57" s="72"/>
    </row>
    <row r="58" spans="1:8" x14ac:dyDescent="0.2">
      <c r="A58" s="109" t="s">
        <v>91</v>
      </c>
      <c r="B58" s="71">
        <v>9092.3191633196875</v>
      </c>
      <c r="C58" s="160">
        <f>[1]Sheet1!J214</f>
        <v>9016.4532272046636</v>
      </c>
      <c r="D58" s="160">
        <f>[1]Sheet1!K214</f>
        <v>11102.348877374785</v>
      </c>
      <c r="E58" s="160">
        <f>[1]Sheet1!L214</f>
        <v>8585.8477335932093</v>
      </c>
      <c r="F58" s="72">
        <v>0</v>
      </c>
      <c r="G58" s="72">
        <v>0</v>
      </c>
      <c r="H58" s="72"/>
    </row>
    <row r="59" spans="1:8" x14ac:dyDescent="0.2">
      <c r="A59" s="107"/>
      <c r="B59" s="2"/>
      <c r="D59" s="154"/>
      <c r="E59" s="154"/>
      <c r="F59" s="2"/>
      <c r="G59" s="2"/>
      <c r="H59" s="2"/>
    </row>
    <row r="60" spans="1:8" x14ac:dyDescent="0.2">
      <c r="A60" s="106" t="s">
        <v>2</v>
      </c>
      <c r="B60" s="69"/>
      <c r="C60" s="153">
        <f>[1]Sheet1!J215</f>
        <v>9972.9290860826732</v>
      </c>
      <c r="D60" s="153">
        <f>[1]Sheet1!K215</f>
        <v>11899.510403916769</v>
      </c>
      <c r="E60" s="153">
        <f>[1]Sheet1!L215</f>
        <v>9533.0137879634804</v>
      </c>
      <c r="F60" s="69"/>
      <c r="G60" s="69"/>
      <c r="H60" s="69"/>
    </row>
    <row r="61" spans="1:8" x14ac:dyDescent="0.2">
      <c r="A61" s="108" t="s">
        <v>7</v>
      </c>
      <c r="B61" s="45">
        <v>10056.645235361657</v>
      </c>
      <c r="F61" s="45">
        <v>0</v>
      </c>
      <c r="G61" s="45">
        <v>0</v>
      </c>
      <c r="H61" s="45"/>
    </row>
    <row r="62" spans="1:8" x14ac:dyDescent="0.2">
      <c r="A62" s="110" t="s">
        <v>86</v>
      </c>
      <c r="B62" s="72">
        <v>10549.111020073738</v>
      </c>
      <c r="C62" s="160">
        <f>[1]Sheet1!J216</f>
        <v>10433.581545932817</v>
      </c>
      <c r="D62" s="160">
        <f>[1]Sheet1!K216</f>
        <v>12459.712230215824</v>
      </c>
      <c r="E62" s="160">
        <f>[1]Sheet1!L216</f>
        <v>10022.239532619273</v>
      </c>
      <c r="F62" s="72">
        <v>0</v>
      </c>
      <c r="G62" s="72">
        <v>0</v>
      </c>
      <c r="H62" s="72"/>
    </row>
    <row r="63" spans="1:8" x14ac:dyDescent="0.2">
      <c r="A63" s="110" t="s">
        <v>87</v>
      </c>
      <c r="B63" s="72">
        <v>9428.5841170323965</v>
      </c>
      <c r="C63" s="160">
        <f>[1]Sheet1!J217</f>
        <v>9381.3115038115011</v>
      </c>
      <c r="D63" s="160">
        <f>[1]Sheet1!K217</f>
        <v>11315.499999999998</v>
      </c>
      <c r="E63" s="160">
        <f>[1]Sheet1!L217</f>
        <v>8873.6504811898503</v>
      </c>
      <c r="F63" s="72">
        <v>0</v>
      </c>
      <c r="G63" s="72">
        <v>0</v>
      </c>
      <c r="H63" s="72"/>
    </row>
    <row r="64" spans="1:8" x14ac:dyDescent="0.2">
      <c r="A64" s="15"/>
      <c r="B64" s="2"/>
      <c r="D64" s="154"/>
      <c r="E64" s="154"/>
      <c r="F64" s="2"/>
      <c r="G64" s="2"/>
      <c r="H64" s="2"/>
    </row>
    <row r="65" spans="1:8" x14ac:dyDescent="0.2">
      <c r="A65" s="108" t="s">
        <v>8</v>
      </c>
      <c r="B65" s="45">
        <v>10056.645235361657</v>
      </c>
      <c r="C65" s="153"/>
      <c r="D65" s="153"/>
      <c r="E65" s="153"/>
      <c r="F65" s="45">
        <v>0</v>
      </c>
      <c r="G65" s="45">
        <v>0</v>
      </c>
      <c r="H65" s="45"/>
    </row>
    <row r="66" spans="1:8" x14ac:dyDescent="0.2">
      <c r="A66" s="109" t="s">
        <v>88</v>
      </c>
      <c r="B66" s="11">
        <v>1845.7142857142858</v>
      </c>
      <c r="C66" s="160">
        <f>[1]Sheet1!J223</f>
        <v>1845.7142857142858</v>
      </c>
      <c r="D66" s="160">
        <f>[1]Sheet1!K223</f>
        <v>170</v>
      </c>
      <c r="E66" s="160">
        <f>[1]Sheet1!L223</f>
        <v>2125</v>
      </c>
      <c r="F66" s="11">
        <v>0</v>
      </c>
      <c r="G66" s="11">
        <v>0</v>
      </c>
      <c r="H66" s="11"/>
    </row>
    <row r="67" spans="1:8" x14ac:dyDescent="0.2">
      <c r="A67" s="109" t="s">
        <v>89</v>
      </c>
      <c r="B67" s="72">
        <v>8389.1341256366723</v>
      </c>
      <c r="C67" s="160">
        <f>[1]Sheet1!J224</f>
        <v>8254.6466332776854</v>
      </c>
      <c r="D67" s="160">
        <f>[1]Sheet1!K224</f>
        <v>8426.0869565217399</v>
      </c>
      <c r="E67" s="160">
        <f>[1]Sheet1!L224</f>
        <v>8223.5371466140696</v>
      </c>
      <c r="F67" s="11">
        <v>0</v>
      </c>
      <c r="G67" s="11">
        <v>0</v>
      </c>
      <c r="H67" s="11"/>
    </row>
    <row r="68" spans="1:8" x14ac:dyDescent="0.2">
      <c r="A68" s="109" t="s">
        <v>90</v>
      </c>
      <c r="B68" s="77">
        <v>9881.0290556900709</v>
      </c>
      <c r="C68" s="160">
        <f>[1]Sheet1!J225</f>
        <v>9772.4043062200872</v>
      </c>
      <c r="D68" s="160">
        <f>[1]Sheet1!K225</f>
        <v>11332.512315270937</v>
      </c>
      <c r="E68" s="160">
        <f>[1]Sheet1!L225</f>
        <v>9272.0853080568759</v>
      </c>
      <c r="F68" s="11">
        <v>0</v>
      </c>
      <c r="G68" s="11">
        <v>0</v>
      </c>
      <c r="H68" s="11"/>
    </row>
    <row r="69" spans="1:8" x14ac:dyDescent="0.2">
      <c r="A69" s="109" t="s">
        <v>91</v>
      </c>
      <c r="B69" s="77">
        <v>10960.288649706454</v>
      </c>
      <c r="C69" s="160">
        <f>[1]Sheet1!J226</f>
        <v>10914.230769230764</v>
      </c>
      <c r="D69" s="160">
        <f>[1]Sheet1!K226</f>
        <v>14058.252427184465</v>
      </c>
      <c r="E69" s="160">
        <f>[1]Sheet1!L226</f>
        <v>10357.495702005726</v>
      </c>
      <c r="F69" s="11">
        <v>0</v>
      </c>
      <c r="G69" s="11">
        <v>0</v>
      </c>
      <c r="H69" s="11"/>
    </row>
    <row r="70" spans="1:8" x14ac:dyDescent="0.2">
      <c r="A70" s="111"/>
      <c r="B70" s="2"/>
      <c r="D70" s="154"/>
      <c r="E70" s="154"/>
      <c r="F70" s="2"/>
      <c r="G70" s="2"/>
      <c r="H70" s="2"/>
    </row>
    <row r="71" spans="1:8" x14ac:dyDescent="0.2">
      <c r="A71" s="106" t="s">
        <v>92</v>
      </c>
      <c r="B71" s="69"/>
      <c r="C71" s="153">
        <f>[1]Sheet1!J227</f>
        <v>7376.2260898663117</v>
      </c>
      <c r="D71" s="153">
        <f>[1]Sheet1!K227</f>
        <v>7256.9783221847001</v>
      </c>
      <c r="E71" s="153">
        <f>[1]Sheet1!L227</f>
        <v>7398.39070144785</v>
      </c>
      <c r="F71" s="45">
        <v>0</v>
      </c>
      <c r="G71" s="45">
        <v>0</v>
      </c>
      <c r="H71" s="45"/>
    </row>
    <row r="72" spans="1:8" x14ac:dyDescent="0.2">
      <c r="A72" s="108" t="s">
        <v>7</v>
      </c>
      <c r="B72" s="45">
        <v>7550.899466207261</v>
      </c>
    </row>
    <row r="73" spans="1:8" x14ac:dyDescent="0.2">
      <c r="A73" s="110" t="s">
        <v>86</v>
      </c>
      <c r="B73" s="72">
        <v>8397.8840788061716</v>
      </c>
      <c r="C73" s="160">
        <f>[1]Sheet1!J228</f>
        <v>8185.6067151623902</v>
      </c>
      <c r="D73" s="160">
        <f>[1]Sheet1!K228</f>
        <v>9056.9354160228922</v>
      </c>
      <c r="E73" s="160">
        <f>[1]Sheet1!L228</f>
        <v>8106.1153741215649</v>
      </c>
      <c r="F73" s="72">
        <v>0</v>
      </c>
      <c r="G73" s="72">
        <v>0</v>
      </c>
      <c r="H73" s="72"/>
    </row>
    <row r="74" spans="1:8" x14ac:dyDescent="0.2">
      <c r="A74" s="110" t="s">
        <v>87</v>
      </c>
      <c r="B74" s="72">
        <v>6370.694440145875</v>
      </c>
      <c r="C74" s="160">
        <f>[1]Sheet1!J229</f>
        <v>6233.2326632399381</v>
      </c>
      <c r="D74" s="160">
        <f>[1]Sheet1!K229</f>
        <v>5660.5903512106916</v>
      </c>
      <c r="E74" s="160">
        <f>[1]Sheet1!L229</f>
        <v>6338.6879485436712</v>
      </c>
      <c r="F74" s="72">
        <v>0</v>
      </c>
      <c r="G74" s="72">
        <v>0</v>
      </c>
      <c r="H74" s="72"/>
    </row>
    <row r="75" spans="1:8" x14ac:dyDescent="0.2">
      <c r="A75" s="15"/>
      <c r="B75" s="2"/>
      <c r="D75" s="154"/>
      <c r="E75" s="154"/>
      <c r="F75" s="2"/>
      <c r="G75" s="2"/>
      <c r="H75" s="2"/>
    </row>
    <row r="76" spans="1:8" x14ac:dyDescent="0.2">
      <c r="A76" s="108" t="s">
        <v>8</v>
      </c>
      <c r="B76" s="45">
        <v>7550.899466207261</v>
      </c>
      <c r="C76" s="153"/>
      <c r="D76" s="153"/>
      <c r="E76" s="153"/>
      <c r="F76" s="45">
        <v>0</v>
      </c>
      <c r="G76" s="45">
        <v>0</v>
      </c>
      <c r="H76" s="45"/>
    </row>
    <row r="77" spans="1:8" x14ac:dyDescent="0.2">
      <c r="A77" s="109" t="s">
        <v>88</v>
      </c>
      <c r="B77" s="72">
        <v>2089.0430784657638</v>
      </c>
      <c r="C77" s="160">
        <f>[1]Sheet1!J235</f>
        <v>2776.8543095106515</v>
      </c>
      <c r="D77" s="160">
        <f>[1]Sheet1!K235</f>
        <v>1362.9802405936985</v>
      </c>
      <c r="E77" s="160">
        <f>[1]Sheet1!L235</f>
        <v>3713.7774645525928</v>
      </c>
      <c r="F77" s="72">
        <v>0</v>
      </c>
      <c r="G77" s="72">
        <v>0</v>
      </c>
      <c r="H77" s="72"/>
    </row>
    <row r="78" spans="1:8" x14ac:dyDescent="0.2">
      <c r="A78" s="109" t="s">
        <v>89</v>
      </c>
      <c r="B78" s="72">
        <v>5149.1015060216705</v>
      </c>
      <c r="C78" s="160">
        <f>[1]Sheet1!J236</f>
        <v>4983.4500095693375</v>
      </c>
      <c r="D78" s="160">
        <f>[1]Sheet1!K236</f>
        <v>5545.6738944028184</v>
      </c>
      <c r="E78" s="160">
        <f>[1]Sheet1!L236</f>
        <v>4814.3090805500888</v>
      </c>
      <c r="F78" s="72">
        <v>0</v>
      </c>
      <c r="G78" s="72">
        <v>0</v>
      </c>
      <c r="H78" s="72"/>
    </row>
    <row r="79" spans="1:8" x14ac:dyDescent="0.2">
      <c r="A79" s="109" t="s">
        <v>90</v>
      </c>
      <c r="B79" s="72">
        <v>7519.0307877552814</v>
      </c>
      <c r="C79" s="160">
        <f>[1]Sheet1!J237</f>
        <v>7338.8838200566561</v>
      </c>
      <c r="D79" s="160">
        <f>[1]Sheet1!K237</f>
        <v>7354.5333405830306</v>
      </c>
      <c r="E79" s="160">
        <f>[1]Sheet1!L237</f>
        <v>7358.3897127399796</v>
      </c>
      <c r="F79" s="72">
        <v>0</v>
      </c>
      <c r="G79" s="72">
        <v>0</v>
      </c>
      <c r="H79" s="72"/>
    </row>
    <row r="80" spans="1:8" x14ac:dyDescent="0.2">
      <c r="A80" s="109" t="s">
        <v>91</v>
      </c>
      <c r="B80" s="72">
        <v>8614.0889138135117</v>
      </c>
      <c r="C80" s="160">
        <f>[1]Sheet1!J238</f>
        <v>8499.4080121797142</v>
      </c>
      <c r="D80" s="160">
        <f>[1]Sheet1!K238</f>
        <v>11214.29613024366</v>
      </c>
      <c r="E80" s="160">
        <f>[1]Sheet1!L238</f>
        <v>8326.3916020072775</v>
      </c>
      <c r="F80" s="72">
        <v>0</v>
      </c>
      <c r="G80" s="72">
        <v>0</v>
      </c>
      <c r="H80" s="72"/>
    </row>
    <row r="81" spans="1:7" x14ac:dyDescent="0.2">
      <c r="A81" s="96"/>
      <c r="B81" s="85"/>
      <c r="C81" s="85"/>
      <c r="D81" s="85"/>
      <c r="E81" s="85"/>
      <c r="F81" s="103"/>
      <c r="G81" s="103"/>
    </row>
    <row r="82" spans="1:7" x14ac:dyDescent="0.2">
      <c r="A82" s="57" t="str">
        <f>A39</f>
        <v>Fuente: Instituto Nacional de Estadística (INE). Encuesta Permanente de Hogares de Propósitos Múltiples, 2022.</v>
      </c>
      <c r="B82" s="57"/>
      <c r="C82" s="9"/>
      <c r="D82" s="9"/>
      <c r="E82" s="9"/>
    </row>
    <row r="83" spans="1:7" x14ac:dyDescent="0.2">
      <c r="A83" s="78"/>
      <c r="B83" s="78"/>
      <c r="C83" s="9"/>
      <c r="D83" s="9"/>
      <c r="E83" s="9"/>
    </row>
    <row r="84" spans="1:7" x14ac:dyDescent="0.2">
      <c r="C84" s="5"/>
    </row>
  </sheetData>
  <mergeCells count="14">
    <mergeCell ref="A44:H44"/>
    <mergeCell ref="A3:A4"/>
    <mergeCell ref="B3:B4"/>
    <mergeCell ref="C3:E3"/>
    <mergeCell ref="A1:H1"/>
    <mergeCell ref="F3:F4"/>
    <mergeCell ref="G3:G4"/>
    <mergeCell ref="H3:H4"/>
    <mergeCell ref="H46:H47"/>
    <mergeCell ref="C46:E46"/>
    <mergeCell ref="F46:F47"/>
    <mergeCell ref="G46:G47"/>
    <mergeCell ref="A46:A47"/>
    <mergeCell ref="B46:B47"/>
  </mergeCells>
  <phoneticPr fontId="0" type="noConversion"/>
  <printOptions horizontalCentered="1"/>
  <pageMargins left="0.54" right="0" top="0" bottom="0" header="0" footer="0"/>
  <pageSetup paperSize="9" scale="82" firstPageNumber="66" orientation="landscape" useFirstPageNumber="1" r:id="rId1"/>
  <headerFooter alignWithMargins="0">
    <oddFooter>&amp;L&amp;Z&amp;F+&amp;F+&amp;A&amp;C&amp;P&amp;R&amp;D+&amp;T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126"/>
  <sheetViews>
    <sheetView topLeftCell="A25" workbookViewId="0">
      <selection activeCell="B42" sqref="B42"/>
    </sheetView>
  </sheetViews>
  <sheetFormatPr baseColWidth="10" defaultRowHeight="11.25" x14ac:dyDescent="0.2"/>
  <cols>
    <col min="1" max="1" width="45.5" customWidth="1"/>
    <col min="2" max="2" width="10.5" style="33" bestFit="1" customWidth="1"/>
    <col min="3" max="3" width="7" style="27" customWidth="1"/>
    <col min="4" max="4" width="10.5" style="33" bestFit="1" customWidth="1"/>
    <col min="5" max="5" width="9.5" style="27" bestFit="1" customWidth="1"/>
    <col min="6" max="6" width="9" style="33" bestFit="1" customWidth="1"/>
    <col min="7" max="7" width="7.1640625" style="27" bestFit="1" customWidth="1"/>
    <col min="8" max="8" width="9" style="33" bestFit="1" customWidth="1"/>
    <col min="9" max="9" width="7" style="27" bestFit="1" customWidth="1"/>
    <col min="10" max="10" width="10" style="27" bestFit="1" customWidth="1"/>
    <col min="11" max="11" width="7.1640625" style="27" bestFit="1" customWidth="1"/>
    <col min="12" max="12" width="10.5" style="33" bestFit="1" customWidth="1"/>
    <col min="13" max="15" width="7.6640625" style="27" customWidth="1"/>
  </cols>
  <sheetData>
    <row r="1" spans="1:19" ht="23.25" customHeight="1" x14ac:dyDescent="0.2">
      <c r="A1" s="198" t="s">
        <v>100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x14ac:dyDescent="0.2">
      <c r="E2" s="80"/>
    </row>
    <row r="3" spans="1:19" ht="10.15" customHeight="1" x14ac:dyDescent="0.2">
      <c r="A3" s="200" t="s">
        <v>11</v>
      </c>
      <c r="B3" s="172" t="s">
        <v>53</v>
      </c>
      <c r="C3" s="172"/>
      <c r="D3" s="202" t="s">
        <v>9</v>
      </c>
      <c r="E3" s="202"/>
      <c r="F3" s="202"/>
      <c r="G3" s="202"/>
      <c r="H3" s="202"/>
      <c r="I3" s="202"/>
      <c r="J3" s="202"/>
      <c r="K3" s="202"/>
      <c r="L3" s="172" t="s">
        <v>57</v>
      </c>
      <c r="M3" s="172"/>
      <c r="N3" s="172" t="s">
        <v>146</v>
      </c>
      <c r="O3" s="172"/>
      <c r="P3" s="172" t="s">
        <v>58</v>
      </c>
      <c r="Q3" s="172"/>
      <c r="R3" s="172" t="s">
        <v>137</v>
      </c>
      <c r="S3" s="172"/>
    </row>
    <row r="4" spans="1:19" ht="10.15" customHeight="1" x14ac:dyDescent="0.2">
      <c r="A4" s="198"/>
      <c r="B4" s="173"/>
      <c r="C4" s="173"/>
      <c r="D4" s="199" t="s">
        <v>12</v>
      </c>
      <c r="E4" s="199"/>
      <c r="F4" s="176" t="s">
        <v>54</v>
      </c>
      <c r="G4" s="176"/>
      <c r="H4" s="176" t="s">
        <v>55</v>
      </c>
      <c r="I4" s="176"/>
      <c r="J4" s="176" t="s">
        <v>56</v>
      </c>
      <c r="K4" s="176"/>
      <c r="L4" s="173"/>
      <c r="M4" s="173"/>
      <c r="N4" s="173"/>
      <c r="O4" s="173"/>
      <c r="P4" s="173"/>
      <c r="Q4" s="173"/>
      <c r="R4" s="173"/>
      <c r="S4" s="173"/>
    </row>
    <row r="5" spans="1:19" x14ac:dyDescent="0.2">
      <c r="A5" s="201"/>
      <c r="B5" s="52" t="s">
        <v>3</v>
      </c>
      <c r="C5" s="53" t="s">
        <v>38</v>
      </c>
      <c r="D5" s="52" t="s">
        <v>3</v>
      </c>
      <c r="E5" s="53" t="s">
        <v>39</v>
      </c>
      <c r="F5" s="52" t="s">
        <v>3</v>
      </c>
      <c r="G5" s="53" t="s">
        <v>39</v>
      </c>
      <c r="H5" s="52" t="s">
        <v>3</v>
      </c>
      <c r="I5" s="53" t="s">
        <v>39</v>
      </c>
      <c r="J5" s="52" t="s">
        <v>3</v>
      </c>
      <c r="K5" s="53" t="s">
        <v>39</v>
      </c>
      <c r="L5" s="52" t="s">
        <v>3</v>
      </c>
      <c r="M5" s="53" t="s">
        <v>39</v>
      </c>
      <c r="N5" s="52" t="s">
        <v>3</v>
      </c>
      <c r="O5" s="53" t="s">
        <v>39</v>
      </c>
      <c r="P5" s="52" t="s">
        <v>3</v>
      </c>
      <c r="Q5" s="53" t="s">
        <v>39</v>
      </c>
      <c r="R5" s="52" t="s">
        <v>3</v>
      </c>
      <c r="S5" s="53" t="s">
        <v>39</v>
      </c>
    </row>
    <row r="6" spans="1:19" x14ac:dyDescent="0.2">
      <c r="A6" s="12"/>
      <c r="B6" s="34"/>
      <c r="C6" s="28"/>
      <c r="D6" s="34"/>
      <c r="E6" s="28"/>
      <c r="F6" s="34"/>
      <c r="G6" s="28"/>
      <c r="H6" s="34"/>
      <c r="I6" s="28"/>
      <c r="J6" s="34"/>
      <c r="K6" s="28"/>
      <c r="L6" s="10"/>
      <c r="M6" s="28"/>
      <c r="N6" s="28"/>
      <c r="O6" s="28"/>
    </row>
    <row r="7" spans="1:19" s="5" customFormat="1" x14ac:dyDescent="0.2">
      <c r="A7" s="128" t="s">
        <v>32</v>
      </c>
      <c r="B7" s="4">
        <f>[1]Sheet1!S246</f>
        <v>1528992.8363681252</v>
      </c>
      <c r="C7" s="40">
        <f>+C10+C14</f>
        <v>100.00000000000094</v>
      </c>
      <c r="D7" s="4">
        <f>+F7+H7+J7</f>
        <v>931647.94751482841</v>
      </c>
      <c r="E7" s="40">
        <f>+D7/$B7*100</f>
        <v>60.932132927961078</v>
      </c>
      <c r="F7" s="4">
        <f>[1]Sheet1!U246</f>
        <v>47395.548277352616</v>
      </c>
      <c r="G7" s="40">
        <f>+F7/$B7*100</f>
        <v>3.0997887727147933</v>
      </c>
      <c r="H7" s="4">
        <f>[1]Sheet1!W246</f>
        <v>838210.51992581214</v>
      </c>
      <c r="I7" s="40">
        <f>+H7/$B7*100</f>
        <v>54.821088757802514</v>
      </c>
      <c r="J7" s="4">
        <f>[1]Sheet1!Y246</f>
        <v>46041.87931166363</v>
      </c>
      <c r="K7" s="40">
        <f>+J7/$B7*100</f>
        <v>3.0112553974437613</v>
      </c>
      <c r="L7" s="4">
        <f>[1]Sheet1!AA246</f>
        <v>207621.45814147376</v>
      </c>
      <c r="M7" s="40">
        <f>+L7/$B7*100</f>
        <v>13.578968665062218</v>
      </c>
      <c r="N7" s="4">
        <f>[1]Sheet1!AC246</f>
        <v>5237.1147613305602</v>
      </c>
      <c r="O7" s="40">
        <f>+N7/$B7*100</f>
        <v>0.34252055580394203</v>
      </c>
      <c r="P7" s="4">
        <f>[1]Sheet1!AE246</f>
        <v>215356.76773751265</v>
      </c>
      <c r="Q7" s="40">
        <f>+P7/$B7*100</f>
        <v>14.084877483733527</v>
      </c>
      <c r="R7" s="4">
        <f>[1]Sheet1!AG246</f>
        <v>169129.5482129922</v>
      </c>
      <c r="S7" s="40">
        <f>+R7/$B7*100</f>
        <v>11.06150036744005</v>
      </c>
    </row>
    <row r="8" spans="1:19" s="5" customFormat="1" x14ac:dyDescent="0.2">
      <c r="A8" s="128"/>
      <c r="B8" s="37"/>
      <c r="C8" s="29"/>
      <c r="D8" s="37"/>
      <c r="E8" s="29"/>
      <c r="F8" s="37"/>
      <c r="G8" s="29"/>
      <c r="H8" s="37"/>
      <c r="I8" s="29"/>
      <c r="J8" s="37"/>
      <c r="K8" s="29"/>
      <c r="L8" s="37"/>
      <c r="M8" s="29"/>
      <c r="N8" s="37"/>
      <c r="O8" s="29"/>
      <c r="P8" s="37"/>
      <c r="Q8" s="29"/>
      <c r="R8" s="37"/>
      <c r="S8" s="29"/>
    </row>
    <row r="9" spans="1:19" s="5" customFormat="1" x14ac:dyDescent="0.2">
      <c r="A9" s="130" t="s">
        <v>21</v>
      </c>
    </row>
    <row r="10" spans="1:19" x14ac:dyDescent="0.2">
      <c r="A10" s="22" t="s">
        <v>19</v>
      </c>
      <c r="B10" s="34">
        <f>+B11+B12+B13</f>
        <v>847595.02974141389</v>
      </c>
      <c r="C10" s="155">
        <f t="shared" ref="C10:F10" si="0">+C11+C12+C13</f>
        <v>55.434859443471204</v>
      </c>
      <c r="D10" s="34">
        <f t="shared" si="0"/>
        <v>571430.70967371599</v>
      </c>
      <c r="E10" s="133">
        <f t="shared" ref="E10:G14" si="1">+D10/$B10*100</f>
        <v>67.417892935031645</v>
      </c>
      <c r="F10" s="34">
        <f t="shared" si="0"/>
        <v>29424.40649238546</v>
      </c>
      <c r="G10" s="133">
        <f t="shared" si="1"/>
        <v>3.4715171113452992</v>
      </c>
      <c r="H10" s="34">
        <f t="shared" ref="H10" si="2">+H11+H12+H13</f>
        <v>515171.30231961212</v>
      </c>
      <c r="I10" s="133">
        <f t="shared" ref="I10" si="3">+H10/$B10*100</f>
        <v>60.780359044434427</v>
      </c>
      <c r="J10" s="34">
        <f t="shared" ref="J10" si="4">+J11+J12+J13</f>
        <v>26835.000861718436</v>
      </c>
      <c r="K10" s="133">
        <f t="shared" ref="K10" si="5">+J10/$B10*100</f>
        <v>3.1660167792519163</v>
      </c>
      <c r="L10" s="34">
        <f t="shared" ref="L10:N10" si="6">+L11+L12+L13</f>
        <v>117195.79720381192</v>
      </c>
      <c r="M10" s="133">
        <f t="shared" ref="M10" si="7">+L10/$B10*100</f>
        <v>13.826862250427101</v>
      </c>
      <c r="N10" s="34">
        <f t="shared" si="6"/>
        <v>3471.77666850471</v>
      </c>
      <c r="O10" s="133">
        <f t="shared" ref="O10:O14" si="8">+N10/$B10*100</f>
        <v>0.40960323582405705</v>
      </c>
      <c r="P10" s="34">
        <f t="shared" ref="P10" si="9">+P11+P12+P13</f>
        <v>84903.326500805633</v>
      </c>
      <c r="Q10" s="133">
        <f>+P10/$B10*100</f>
        <v>10.016968424969189</v>
      </c>
      <c r="R10" s="34">
        <f t="shared" ref="R10" si="10">+R11+R12+R13</f>
        <v>70593.419694575918</v>
      </c>
      <c r="S10" s="133">
        <f>+R10/$B10*100</f>
        <v>8.3286731537480474</v>
      </c>
    </row>
    <row r="11" spans="1:19" x14ac:dyDescent="0.2">
      <c r="A11" s="132" t="s">
        <v>1</v>
      </c>
      <c r="B11" s="162">
        <f>[1]Sheet1!S248</f>
        <v>154664.5931789827</v>
      </c>
      <c r="C11" s="28">
        <f>+B11/B$7*100</f>
        <v>10.11545571046385</v>
      </c>
      <c r="D11" s="32">
        <f t="shared" ref="D11:D41" si="11">+F11+H11+J11</f>
        <v>104189.50933057985</v>
      </c>
      <c r="E11" s="133">
        <f t="shared" si="1"/>
        <v>67.364809998891275</v>
      </c>
      <c r="F11" s="162">
        <f>[1]Sheet1!U248</f>
        <v>11157.056086536524</v>
      </c>
      <c r="G11" s="133">
        <f t="shared" si="1"/>
        <v>7.2137105572865217</v>
      </c>
      <c r="H11" s="162">
        <f>[1]Sheet1!W248</f>
        <v>90569.33642874725</v>
      </c>
      <c r="I11" s="133">
        <f t="shared" ref="I11" si="12">+H11/$B11*100</f>
        <v>58.558545667874725</v>
      </c>
      <c r="J11" s="162">
        <f>[1]Sheet1!Y248</f>
        <v>2463.1168152960727</v>
      </c>
      <c r="K11" s="133">
        <f t="shared" ref="K11" si="13">+J11/$B11*100</f>
        <v>1.5925537737300204</v>
      </c>
      <c r="L11" s="162">
        <f>[1]Sheet1!AA248</f>
        <v>20703.016897659276</v>
      </c>
      <c r="M11" s="133">
        <f t="shared" ref="M11" si="14">+L11/$B11*100</f>
        <v>13.385750721693038</v>
      </c>
      <c r="N11" s="162">
        <f>[1]Sheet1!AC248</f>
        <v>929.47804350795195</v>
      </c>
      <c r="O11" s="133">
        <f t="shared" si="8"/>
        <v>0.60096368820000767</v>
      </c>
      <c r="P11" s="162">
        <f>[1]Sheet1!AE248</f>
        <v>17141.12425235915</v>
      </c>
      <c r="Q11" s="133">
        <f>+P11/$B11*100</f>
        <v>11.082772016555143</v>
      </c>
      <c r="R11" s="162">
        <f>[1]Sheet1!AG248</f>
        <v>11701.464654876894</v>
      </c>
      <c r="S11" s="133">
        <f>+R11/$B11*100</f>
        <v>7.5657035746608106</v>
      </c>
    </row>
    <row r="12" spans="1:19" x14ac:dyDescent="0.2">
      <c r="A12" s="132" t="s">
        <v>2</v>
      </c>
      <c r="B12" s="162">
        <f>[1]Sheet1!S249</f>
        <v>109764.97465343846</v>
      </c>
      <c r="C12" s="28">
        <f>+B12/B$7*100</f>
        <v>7.1789070584638823</v>
      </c>
      <c r="D12" s="32">
        <f t="shared" si="11"/>
        <v>87196.280793483864</v>
      </c>
      <c r="E12" s="133">
        <f t="shared" si="1"/>
        <v>79.43907523213953</v>
      </c>
      <c r="F12" s="162">
        <f>[1]Sheet1!U249</f>
        <v>2433.6748217647009</v>
      </c>
      <c r="G12" s="133">
        <f t="shared" si="1"/>
        <v>2.2171688459351953</v>
      </c>
      <c r="H12" s="162">
        <f>[1]Sheet1!W249</f>
        <v>81538.506848868492</v>
      </c>
      <c r="I12" s="133">
        <f t="shared" ref="I12" si="15">+H12/$B12*100</f>
        <v>74.284631419367102</v>
      </c>
      <c r="J12" s="162">
        <f>[1]Sheet1!Y249</f>
        <v>3224.0991228506723</v>
      </c>
      <c r="K12" s="133">
        <f t="shared" ref="K12" si="16">+J12/$B12*100</f>
        <v>2.9372749668372244</v>
      </c>
      <c r="L12" s="162">
        <f>[1]Sheet1!AA249</f>
        <v>7571.4327788235159</v>
      </c>
      <c r="M12" s="133">
        <f t="shared" ref="M12" si="17">+L12/$B12*100</f>
        <v>6.8978586317983872</v>
      </c>
      <c r="N12" s="162">
        <f>[1]Sheet1!AC249</f>
        <v>624.01918506787206</v>
      </c>
      <c r="O12" s="133">
        <f t="shared" si="8"/>
        <v>0.56850483229107573</v>
      </c>
      <c r="P12" s="162">
        <f>[1]Sheet1!AE249</f>
        <v>8736.2685909502106</v>
      </c>
      <c r="Q12" s="133">
        <f>+P12/$B12*100</f>
        <v>7.9590676520750607</v>
      </c>
      <c r="R12" s="162">
        <f>[1]Sheet1!AG249</f>
        <v>5636.9733051131116</v>
      </c>
      <c r="S12" s="133">
        <f>+R12/$B12*100</f>
        <v>5.1354936516960503</v>
      </c>
    </row>
    <row r="13" spans="1:19" x14ac:dyDescent="0.2">
      <c r="A13" s="132" t="s">
        <v>29</v>
      </c>
      <c r="B13" s="162">
        <f>[1]Sheet1!S250</f>
        <v>583165.46190899273</v>
      </c>
      <c r="C13" s="28">
        <f>+B13/B$7*100</f>
        <v>38.140496674543471</v>
      </c>
      <c r="D13" s="32">
        <f t="shared" si="11"/>
        <v>380044.91954965232</v>
      </c>
      <c r="E13" s="133">
        <f t="shared" si="1"/>
        <v>65.169312034628206</v>
      </c>
      <c r="F13" s="162">
        <f>[1]Sheet1!U250</f>
        <v>15833.675584084232</v>
      </c>
      <c r="G13" s="133">
        <f t="shared" si="1"/>
        <v>2.7151257436015976</v>
      </c>
      <c r="H13" s="162">
        <f>[1]Sheet1!W250</f>
        <v>343063.45904199639</v>
      </c>
      <c r="I13" s="133">
        <f t="shared" ref="I13" si="18">+H13/$B13*100</f>
        <v>58.827808135100767</v>
      </c>
      <c r="J13" s="162">
        <f>[1]Sheet1!Y250</f>
        <v>21147.784923571689</v>
      </c>
      <c r="K13" s="133">
        <f t="shared" ref="K13" si="19">+J13/$B13*100</f>
        <v>3.6263781559258317</v>
      </c>
      <c r="L13" s="162">
        <f>[1]Sheet1!AA250</f>
        <v>88921.347527329126</v>
      </c>
      <c r="M13" s="133">
        <f t="shared" ref="M13" si="20">+L13/$B13*100</f>
        <v>15.248047652932842</v>
      </c>
      <c r="N13" s="162">
        <f>[1]Sheet1!AC250</f>
        <v>1918.2794399288859</v>
      </c>
      <c r="O13" s="133">
        <f t="shared" si="8"/>
        <v>0.32894256694307583</v>
      </c>
      <c r="P13" s="162">
        <f>[1]Sheet1!AE250</f>
        <v>59025.933657496273</v>
      </c>
      <c r="Q13" s="133">
        <f>+P13/$B13*100</f>
        <v>10.12164428673036</v>
      </c>
      <c r="R13" s="162">
        <f>[1]Sheet1!AG250</f>
        <v>53254.981734585905</v>
      </c>
      <c r="S13" s="133">
        <f>+R13/$B13*100</f>
        <v>9.1320534587654869</v>
      </c>
    </row>
    <row r="14" spans="1:19" x14ac:dyDescent="0.2">
      <c r="A14" s="22" t="s">
        <v>20</v>
      </c>
      <c r="B14" s="162">
        <f>[1]Sheet1!S251</f>
        <v>681397.80662672559</v>
      </c>
      <c r="C14" s="28">
        <f>+B14/B$7*100</f>
        <v>44.565140556529734</v>
      </c>
      <c r="D14" s="32">
        <f t="shared" si="11"/>
        <v>360217.23784111231</v>
      </c>
      <c r="E14" s="133">
        <f t="shared" si="1"/>
        <v>52.864455144693736</v>
      </c>
      <c r="F14" s="162">
        <f>[1]Sheet1!U251</f>
        <v>17971.141784967156</v>
      </c>
      <c r="G14" s="133">
        <f t="shared" si="1"/>
        <v>2.6373935475274979</v>
      </c>
      <c r="H14" s="162">
        <f>[1]Sheet1!W251</f>
        <v>323039.21760619991</v>
      </c>
      <c r="I14" s="133">
        <f t="shared" ref="I14" si="21">+H14/$B14*100</f>
        <v>47.40831485874785</v>
      </c>
      <c r="J14" s="162">
        <f>[1]Sheet1!Y251</f>
        <v>19206.878449945259</v>
      </c>
      <c r="K14" s="133">
        <f t="shared" ref="K14" si="22">+J14/$B14*100</f>
        <v>2.8187467384183877</v>
      </c>
      <c r="L14" s="162">
        <f>[1]Sheet1!AA251</f>
        <v>90425.660937662207</v>
      </c>
      <c r="M14" s="133">
        <f t="shared" ref="M14" si="23">+L14/$B14*100</f>
        <v>13.270612270578969</v>
      </c>
      <c r="N14" s="162">
        <f>[1]Sheet1!AC251</f>
        <v>1765.3380928258503</v>
      </c>
      <c r="O14" s="133">
        <f t="shared" si="8"/>
        <v>0.25907598698698403</v>
      </c>
      <c r="P14" s="162">
        <f>[1]Sheet1!AE251</f>
        <v>130453.44123670764</v>
      </c>
      <c r="Q14" s="133">
        <f>+P14/$B14*100</f>
        <v>19.144975221232393</v>
      </c>
      <c r="R14" s="162">
        <f>[1]Sheet1!AG251</f>
        <v>98536.128518416343</v>
      </c>
      <c r="S14" s="133">
        <f>+R14/$B14*100</f>
        <v>14.460881376507734</v>
      </c>
    </row>
    <row r="15" spans="1:19" x14ac:dyDescent="0.2">
      <c r="J15" s="33"/>
      <c r="N15" s="33"/>
      <c r="P15" s="33"/>
      <c r="Q15" s="27"/>
      <c r="R15" s="33"/>
      <c r="S15" s="27"/>
    </row>
    <row r="16" spans="1:19" x14ac:dyDescent="0.2">
      <c r="A16" s="130" t="s">
        <v>14</v>
      </c>
      <c r="B16" s="4"/>
      <c r="C16" s="40"/>
      <c r="D16" s="4"/>
      <c r="E16" s="40"/>
      <c r="F16" s="4"/>
      <c r="G16" s="40"/>
      <c r="H16" s="4"/>
      <c r="I16" s="40"/>
      <c r="J16" s="4"/>
      <c r="K16" s="40"/>
      <c r="L16" s="4"/>
      <c r="M16" s="40"/>
      <c r="N16" s="4"/>
      <c r="O16" s="40"/>
      <c r="P16" s="4"/>
      <c r="Q16" s="40"/>
      <c r="R16" s="4"/>
      <c r="S16" s="40"/>
    </row>
    <row r="17" spans="1:19" x14ac:dyDescent="0.2">
      <c r="A17" s="22" t="s">
        <v>23</v>
      </c>
      <c r="B17" s="162">
        <f>[1]Sheet1!S253</f>
        <v>40901.470389206188</v>
      </c>
      <c r="C17" s="28">
        <f>+B17/B$7*100</f>
        <v>2.675059648177359</v>
      </c>
      <c r="D17" s="32">
        <f t="shared" si="11"/>
        <v>23216.037198703256</v>
      </c>
      <c r="E17" s="133">
        <f t="shared" ref="E17:G20" si="24">+D17/$B17*100</f>
        <v>56.760886534851615</v>
      </c>
      <c r="F17" s="162">
        <f>[1]Sheet1!U253</f>
        <v>0</v>
      </c>
      <c r="G17" s="133">
        <f t="shared" si="24"/>
        <v>0</v>
      </c>
      <c r="H17" s="162">
        <f>[1]Sheet1!W253</f>
        <v>22683.500833755774</v>
      </c>
      <c r="I17" s="133">
        <f t="shared" ref="I17" si="25">+H17/$B17*100</f>
        <v>55.45888844069993</v>
      </c>
      <c r="J17" s="162">
        <f>[1]Sheet1!Y253</f>
        <v>532.53636494748298</v>
      </c>
      <c r="K17" s="133">
        <f t="shared" ref="K17" si="26">+J17/$B17*100</f>
        <v>1.3019980941516915</v>
      </c>
      <c r="L17" s="162">
        <f>[1]Sheet1!AA253</f>
        <v>3091.8635740064174</v>
      </c>
      <c r="M17" s="133">
        <f t="shared" ref="M17" si="27">+L17/$B17*100</f>
        <v>7.5592968775576184</v>
      </c>
      <c r="N17" s="162">
        <f>[1]Sheet1!AC253</f>
        <v>208.00639502262402</v>
      </c>
      <c r="O17" s="133">
        <f t="shared" ref="O17:O20" si="28">+N17/$B17*100</f>
        <v>0.5085548099941084</v>
      </c>
      <c r="P17" s="162">
        <f>[1]Sheet1!AE253</f>
        <v>7317.7727464379477</v>
      </c>
      <c r="Q17" s="133">
        <f>+P17/$B17*100</f>
        <v>17.891221701332999</v>
      </c>
      <c r="R17" s="162">
        <f>[1]Sheet1!AG253</f>
        <v>7067.7904750359703</v>
      </c>
      <c r="S17" s="133">
        <f>+R17/$B17*100</f>
        <v>17.280040076263724</v>
      </c>
    </row>
    <row r="18" spans="1:19" x14ac:dyDescent="0.2">
      <c r="A18" s="22" t="s">
        <v>24</v>
      </c>
      <c r="B18" s="162">
        <f>[1]Sheet1!S254</f>
        <v>669046.04550510354</v>
      </c>
      <c r="C18" s="28">
        <f>+B18/B$7*100</f>
        <v>43.757304128011093</v>
      </c>
      <c r="D18" s="32">
        <f t="shared" si="11"/>
        <v>378922.55608315155</v>
      </c>
      <c r="E18" s="133">
        <f t="shared" si="24"/>
        <v>56.636244788963644</v>
      </c>
      <c r="F18" s="162">
        <f>[1]Sheet1!U254</f>
        <v>4245.4974775010232</v>
      </c>
      <c r="G18" s="133">
        <f t="shared" si="24"/>
        <v>0.63455983426310203</v>
      </c>
      <c r="H18" s="162">
        <f>[1]Sheet1!W254</f>
        <v>352932.67226499837</v>
      </c>
      <c r="I18" s="133">
        <f t="shared" ref="I18" si="29">+H18/$B18*100</f>
        <v>52.751626683414301</v>
      </c>
      <c r="J18" s="162">
        <f>[1]Sheet1!Y254</f>
        <v>21744.386340652105</v>
      </c>
      <c r="K18" s="133">
        <f t="shared" ref="K18" si="30">+J18/$B18*100</f>
        <v>3.250058271286238</v>
      </c>
      <c r="L18" s="162">
        <f>[1]Sheet1!AA254</f>
        <v>79128.814669750791</v>
      </c>
      <c r="M18" s="133">
        <f t="shared" ref="M18" si="31">+L18/$B18*100</f>
        <v>11.827110436025617</v>
      </c>
      <c r="N18" s="162">
        <f>[1]Sheet1!AC254</f>
        <v>3538.5563092121902</v>
      </c>
      <c r="O18" s="133">
        <f t="shared" si="28"/>
        <v>0.52889578123740622</v>
      </c>
      <c r="P18" s="162">
        <f>[1]Sheet1!AE254</f>
        <v>111622.5788113126</v>
      </c>
      <c r="Q18" s="133">
        <f>+P18/$B18*100</f>
        <v>16.683841054174671</v>
      </c>
      <c r="R18" s="162">
        <f>[1]Sheet1!AG254</f>
        <v>95833.539631674837</v>
      </c>
      <c r="S18" s="133">
        <f>+R18/$B18*100</f>
        <v>14.323907939598429</v>
      </c>
    </row>
    <row r="19" spans="1:19" x14ac:dyDescent="0.2">
      <c r="A19" s="22" t="s">
        <v>25</v>
      </c>
      <c r="B19" s="162">
        <f>[1]Sheet1!S255</f>
        <v>629898.24945995887</v>
      </c>
      <c r="C19" s="28">
        <f>+B19/B$7*100</f>
        <v>41.19693921890309</v>
      </c>
      <c r="D19" s="32">
        <f t="shared" si="11"/>
        <v>391556.97706965276</v>
      </c>
      <c r="E19" s="133">
        <f t="shared" si="24"/>
        <v>62.161940822244354</v>
      </c>
      <c r="F19" s="162">
        <f>[1]Sheet1!U255</f>
        <v>17431.454833582087</v>
      </c>
      <c r="G19" s="133">
        <f t="shared" si="24"/>
        <v>2.7673445431110317</v>
      </c>
      <c r="H19" s="162">
        <f>[1]Sheet1!W255</f>
        <v>353381.08404120849</v>
      </c>
      <c r="I19" s="133">
        <f t="shared" ref="I19" si="32">+H19/$B19*100</f>
        <v>56.101296414806448</v>
      </c>
      <c r="J19" s="162">
        <f>[1]Sheet1!Y255</f>
        <v>20744.438194862167</v>
      </c>
      <c r="K19" s="133">
        <f t="shared" ref="K19" si="33">+J19/$B19*100</f>
        <v>3.2932998643268721</v>
      </c>
      <c r="L19" s="162">
        <f>[1]Sheet1!AA255</f>
        <v>100586.23023577382</v>
      </c>
      <c r="M19" s="133">
        <f t="shared" ref="M19" si="34">+L19/$B19*100</f>
        <v>15.968647368366412</v>
      </c>
      <c r="N19" s="162">
        <f>[1]Sheet1!AC255</f>
        <v>1258.182546218758</v>
      </c>
      <c r="O19" s="133">
        <f t="shared" si="28"/>
        <v>0.19974377564907611</v>
      </c>
      <c r="P19" s="162">
        <f>[1]Sheet1!AE255</f>
        <v>80896.001956049106</v>
      </c>
      <c r="Q19" s="133">
        <f>+P19/$B19*100</f>
        <v>12.84270944162887</v>
      </c>
      <c r="R19" s="162">
        <f>[1]Sheet1!AG255</f>
        <v>55600.857652266612</v>
      </c>
      <c r="S19" s="133">
        <f>+R19/$B19*100</f>
        <v>8.8269585921116338</v>
      </c>
    </row>
    <row r="20" spans="1:19" x14ac:dyDescent="0.2">
      <c r="A20" s="22" t="s">
        <v>26</v>
      </c>
      <c r="B20" s="162">
        <f>[1]Sheet1!S256</f>
        <v>170220.19195553008</v>
      </c>
      <c r="C20" s="28">
        <f>+B20/B$7*100</f>
        <v>11.132831227637441</v>
      </c>
      <c r="D20" s="32">
        <f t="shared" si="11"/>
        <v>127125.85849416496</v>
      </c>
      <c r="E20" s="133">
        <f t="shared" si="24"/>
        <v>74.683183606899291</v>
      </c>
      <c r="F20" s="162">
        <f>[1]Sheet1!U256</f>
        <v>25510.58957124687</v>
      </c>
      <c r="G20" s="133">
        <f t="shared" si="24"/>
        <v>14.986817532147711</v>
      </c>
      <c r="H20" s="162">
        <f>[1]Sheet1!W256</f>
        <v>99147.263137652903</v>
      </c>
      <c r="I20" s="133">
        <f t="shared" ref="I20" si="35">+H20/$B20*100</f>
        <v>58.246475931336661</v>
      </c>
      <c r="J20" s="162">
        <f>[1]Sheet1!Y256</f>
        <v>2468.0057852651935</v>
      </c>
      <c r="K20" s="133">
        <f t="shared" ref="K20" si="36">+J20/$B20*100</f>
        <v>1.4498901434149236</v>
      </c>
      <c r="L20" s="162">
        <f>[1]Sheet1!AA256</f>
        <v>23621.788111054469</v>
      </c>
      <c r="M20" s="133">
        <f t="shared" ref="M20" si="37">+L20/$B20*100</f>
        <v>13.877195084602917</v>
      </c>
      <c r="N20" s="162">
        <f>[1]Sheet1!AC256</f>
        <v>232.36951087698802</v>
      </c>
      <c r="O20" s="133">
        <f t="shared" si="28"/>
        <v>0.13651113196822995</v>
      </c>
      <c r="P20" s="162">
        <f>[1]Sheet1!AE256</f>
        <v>14535.435573530925</v>
      </c>
      <c r="Q20" s="133">
        <f>+P20/$B20*100</f>
        <v>8.5391958536436725</v>
      </c>
      <c r="R20" s="162">
        <f>[1]Sheet1!AG256</f>
        <v>4704.7402659028612</v>
      </c>
      <c r="S20" s="133">
        <f>+R20/$B20*100</f>
        <v>2.7639143228859542</v>
      </c>
    </row>
    <row r="21" spans="1:19" x14ac:dyDescent="0.2">
      <c r="A21" s="22" t="s">
        <v>27</v>
      </c>
      <c r="B21" s="162">
        <f>[1]Sheet1!S257</f>
        <v>18926.879058338578</v>
      </c>
      <c r="C21" s="28">
        <f>IFERROR((B21/B$7*100),0)</f>
        <v>1.2378657772718094</v>
      </c>
      <c r="D21" s="32">
        <f t="shared" si="11"/>
        <v>10826.518669155204</v>
      </c>
      <c r="E21" s="133">
        <f>IFERROR((D21/$B21*100),0)</f>
        <v>57.201816716768136</v>
      </c>
      <c r="F21" s="162">
        <f>[1]Sheet1!U257</f>
        <v>208.00639502262402</v>
      </c>
      <c r="G21" s="133">
        <f>IFERROR((F21/$B21*100),0)</f>
        <v>1.0989999692050816</v>
      </c>
      <c r="H21" s="162">
        <f>[1]Sheet1!W257</f>
        <v>10065.999648195826</v>
      </c>
      <c r="I21" s="133">
        <f>IFERROR((H21/$B21*100),0)</f>
        <v>53.183621119833113</v>
      </c>
      <c r="J21" s="162">
        <f>[1]Sheet1!Y257</f>
        <v>552.51262593675403</v>
      </c>
      <c r="K21" s="133">
        <f>IFERROR((J21/$B21*100),0)</f>
        <v>2.9191956277299433</v>
      </c>
      <c r="L21" s="162">
        <f>[1]Sheet1!AA257</f>
        <v>1192.7615508886222</v>
      </c>
      <c r="M21" s="133">
        <f>IFERROR((L21/$B21*100),0)</f>
        <v>6.3019452241024894</v>
      </c>
      <c r="N21" s="162">
        <f>[1]Sheet1!AC257</f>
        <v>0</v>
      </c>
      <c r="O21" s="133">
        <f>IFERROR((N21/$B21*100),0)</f>
        <v>0</v>
      </c>
      <c r="P21" s="162">
        <f>[1]Sheet1!AE257</f>
        <v>984.97865018272569</v>
      </c>
      <c r="Q21" s="133">
        <f>IFERROR((P21/$B21*100),0)</f>
        <v>5.2041260851655071</v>
      </c>
      <c r="R21" s="162">
        <f>[1]Sheet1!AG257</f>
        <v>5922.6201881120278</v>
      </c>
      <c r="S21" s="133">
        <f>IFERROR((R21/$B21*100),0)</f>
        <v>31.292111973963877</v>
      </c>
    </row>
    <row r="22" spans="1:19" x14ac:dyDescent="0.2">
      <c r="A22" s="22"/>
      <c r="B22" s="34"/>
      <c r="C22" s="28"/>
      <c r="D22" s="32"/>
      <c r="E22" s="28"/>
      <c r="F22" s="32"/>
      <c r="G22" s="28"/>
      <c r="H22" s="32"/>
      <c r="I22" s="28"/>
      <c r="J22" s="32"/>
      <c r="K22" s="28"/>
      <c r="L22" s="32"/>
      <c r="M22" s="28"/>
      <c r="N22" s="32"/>
      <c r="O22" s="28"/>
      <c r="P22" s="32"/>
      <c r="Q22" s="28"/>
      <c r="R22" s="32"/>
      <c r="S22" s="28"/>
    </row>
    <row r="23" spans="1:19" x14ac:dyDescent="0.2">
      <c r="A23" s="130" t="s">
        <v>8</v>
      </c>
      <c r="B23" s="4"/>
      <c r="C23" s="40"/>
      <c r="D23" s="4"/>
      <c r="E23" s="40"/>
      <c r="F23" s="4"/>
      <c r="G23" s="40"/>
      <c r="H23" s="4"/>
      <c r="I23" s="40"/>
      <c r="J23" s="4"/>
      <c r="K23" s="40"/>
      <c r="L23" s="4"/>
      <c r="M23" s="40"/>
      <c r="N23" s="4"/>
      <c r="O23" s="40"/>
      <c r="P23" s="4"/>
      <c r="Q23" s="40"/>
      <c r="R23" s="4"/>
      <c r="S23" s="40"/>
    </row>
    <row r="24" spans="1:19" x14ac:dyDescent="0.2">
      <c r="A24" s="131" t="s">
        <v>88</v>
      </c>
      <c r="B24" s="162">
        <f>[1]Sheet1!S263</f>
        <v>99893.644872090299</v>
      </c>
      <c r="C24" s="157">
        <f>+B24/B$7*100</f>
        <v>6.5332971153332196</v>
      </c>
      <c r="D24" s="32">
        <f t="shared" si="11"/>
        <v>25652.111424997136</v>
      </c>
      <c r="E24" s="133">
        <f t="shared" ref="E24:G27" si="38">+D24/$B24*100</f>
        <v>25.679422807971026</v>
      </c>
      <c r="F24" s="162">
        <f>[1]Sheet1!U263</f>
        <v>0</v>
      </c>
      <c r="G24" s="133">
        <f t="shared" si="38"/>
        <v>0</v>
      </c>
      <c r="H24" s="162">
        <f>[1]Sheet1!W263</f>
        <v>24236.906013636726</v>
      </c>
      <c r="I24" s="133">
        <f t="shared" ref="I24" si="39">+H24/$B24*100</f>
        <v>24.262710650583514</v>
      </c>
      <c r="J24" s="162">
        <f>[1]Sheet1!Y263</f>
        <v>1415.2054113604081</v>
      </c>
      <c r="K24" s="133">
        <f t="shared" ref="K24" si="40">+J24/$B24*100</f>
        <v>1.4167121573875099</v>
      </c>
      <c r="L24" s="162">
        <f>[1]Sheet1!AA263</f>
        <v>2632.330078103394</v>
      </c>
      <c r="M24" s="133">
        <f t="shared" ref="M24" si="41">+L24/$B24*100</f>
        <v>2.6351326768324292</v>
      </c>
      <c r="N24" s="162">
        <f>[1]Sheet1!AC263</f>
        <v>2874.0901728060094</v>
      </c>
      <c r="O24" s="133">
        <f t="shared" ref="O24:O27" si="42">+N24/$B24*100</f>
        <v>2.8771501695489876</v>
      </c>
      <c r="P24" s="162">
        <f>[1]Sheet1!AE263</f>
        <v>54621.408365878677</v>
      </c>
      <c r="Q24" s="133">
        <f>+P24/$B24*100</f>
        <v>54.679562884925403</v>
      </c>
      <c r="R24" s="162">
        <f>[1]Sheet1!AG263</f>
        <v>14113.704830305218</v>
      </c>
      <c r="S24" s="133">
        <f>+R24/$B24*100</f>
        <v>14.128731460722289</v>
      </c>
    </row>
    <row r="25" spans="1:19" x14ac:dyDescent="0.2">
      <c r="A25" s="131" t="s">
        <v>89</v>
      </c>
      <c r="B25" s="162">
        <f>[1]Sheet1!S264</f>
        <v>326462.14871989825</v>
      </c>
      <c r="C25" s="28">
        <f>+B25/B$7*100</f>
        <v>21.351450507469753</v>
      </c>
      <c r="D25" s="32">
        <f t="shared" si="11"/>
        <v>172292.08534648409</v>
      </c>
      <c r="E25" s="133">
        <f t="shared" si="38"/>
        <v>52.775516555920618</v>
      </c>
      <c r="F25" s="162">
        <f>[1]Sheet1!U264</f>
        <v>1906.5651402519184</v>
      </c>
      <c r="G25" s="133">
        <f t="shared" si="38"/>
        <v>0.58400802289876952</v>
      </c>
      <c r="H25" s="162">
        <f>[1]Sheet1!W264</f>
        <v>158451.12293496996</v>
      </c>
      <c r="I25" s="133">
        <f t="shared" ref="I25" si="43">+H25/$B25*100</f>
        <v>48.535832884846833</v>
      </c>
      <c r="J25" s="162">
        <f>[1]Sheet1!Y264</f>
        <v>11934.397271262234</v>
      </c>
      <c r="K25" s="133">
        <f t="shared" ref="K25" si="44">+J25/$B25*100</f>
        <v>3.655675648175019</v>
      </c>
      <c r="L25" s="162">
        <f>[1]Sheet1!AA264</f>
        <v>21327.129268465069</v>
      </c>
      <c r="M25" s="133">
        <f t="shared" ref="M25" si="45">+L25/$B25*100</f>
        <v>6.5328030683163716</v>
      </c>
      <c r="N25" s="162">
        <f>[1]Sheet1!AC264</f>
        <v>1433.5465450165989</v>
      </c>
      <c r="O25" s="133">
        <f t="shared" si="42"/>
        <v>0.43911569860019806</v>
      </c>
      <c r="P25" s="162">
        <f>[1]Sheet1!AE264</f>
        <v>84992.999391751116</v>
      </c>
      <c r="Q25" s="133">
        <f>+P25/$B25*100</f>
        <v>26.034564719070811</v>
      </c>
      <c r="R25" s="162">
        <f>[1]Sheet1!AG264</f>
        <v>46416.388168182333</v>
      </c>
      <c r="S25" s="133">
        <f>+R25/$B25*100</f>
        <v>14.217999958092292</v>
      </c>
    </row>
    <row r="26" spans="1:19" x14ac:dyDescent="0.2">
      <c r="A26" s="131" t="s">
        <v>90</v>
      </c>
      <c r="B26" s="162">
        <f>[1]Sheet1!S265</f>
        <v>528754.66107509343</v>
      </c>
      <c r="C26" s="28">
        <f>+B26/B$7*100</f>
        <v>34.581892635354947</v>
      </c>
      <c r="D26" s="32">
        <f t="shared" si="11"/>
        <v>362184.08561021619</v>
      </c>
      <c r="E26" s="133">
        <f t="shared" si="38"/>
        <v>68.497568394726457</v>
      </c>
      <c r="F26" s="162">
        <f>[1]Sheet1!U265</f>
        <v>14711.722917690682</v>
      </c>
      <c r="G26" s="133">
        <f t="shared" si="38"/>
        <v>2.7823344172092948</v>
      </c>
      <c r="H26" s="162">
        <f>[1]Sheet1!W265</f>
        <v>327685.18673024507</v>
      </c>
      <c r="I26" s="133">
        <f t="shared" ref="I26" si="46">+H26/$B26*100</f>
        <v>61.973011465086145</v>
      </c>
      <c r="J26" s="162">
        <f>[1]Sheet1!Y265</f>
        <v>19787.175962280409</v>
      </c>
      <c r="K26" s="133">
        <f t="shared" ref="K26" si="47">+J26/$B26*100</f>
        <v>3.7422225124310051</v>
      </c>
      <c r="L26" s="162">
        <f>[1]Sheet1!AA265</f>
        <v>63046.46766192888</v>
      </c>
      <c r="M26" s="133">
        <f t="shared" ref="M26" si="48">+L26/$B26*100</f>
        <v>11.923576717742646</v>
      </c>
      <c r="N26" s="162">
        <f>[1]Sheet1!AC265</f>
        <v>929.47804350795195</v>
      </c>
      <c r="O26" s="133">
        <f t="shared" si="42"/>
        <v>0.17578626004319006</v>
      </c>
      <c r="P26" s="162">
        <f>[1]Sheet1!AE265</f>
        <v>45726.88451231434</v>
      </c>
      <c r="Q26" s="133">
        <f>+P26/$B26*100</f>
        <v>8.6480343112890754</v>
      </c>
      <c r="R26" s="162">
        <f>[1]Sheet1!AG265</f>
        <v>56867.745247126928</v>
      </c>
      <c r="S26" s="133">
        <f>+R26/$B26*100</f>
        <v>10.755034316198794</v>
      </c>
    </row>
    <row r="27" spans="1:19" x14ac:dyDescent="0.2">
      <c r="A27" s="131" t="s">
        <v>91</v>
      </c>
      <c r="B27" s="162">
        <f>[1]Sheet1!S266</f>
        <v>573882.38170105231</v>
      </c>
      <c r="C27" s="28">
        <f>+B27/B$7*100</f>
        <v>37.533359741842673</v>
      </c>
      <c r="D27" s="32">
        <f t="shared" si="11"/>
        <v>371519.66513312951</v>
      </c>
      <c r="E27" s="133">
        <f t="shared" si="38"/>
        <v>64.737945784622823</v>
      </c>
      <c r="F27" s="162">
        <f>[1]Sheet1!U266</f>
        <v>30777.260219410018</v>
      </c>
      <c r="G27" s="133">
        <f t="shared" si="38"/>
        <v>5.3629909543803622</v>
      </c>
      <c r="H27" s="162">
        <f>[1]Sheet1!W266</f>
        <v>327837.30424695887</v>
      </c>
      <c r="I27" s="133">
        <f t="shared" ref="I27" si="49">+H27/$B27*100</f>
        <v>57.126218664391125</v>
      </c>
      <c r="J27" s="162">
        <f>[1]Sheet1!Y266</f>
        <v>12905.100666760649</v>
      </c>
      <c r="K27" s="133">
        <f t="shared" ref="K27" si="50">+J27/$B27*100</f>
        <v>2.2487361658513492</v>
      </c>
      <c r="L27" s="162">
        <f>[1]Sheet1!AA266</f>
        <v>120615.53113297676</v>
      </c>
      <c r="M27" s="133">
        <f t="shared" ref="M27" si="51">+L27/$B27*100</f>
        <v>21.017465421304394</v>
      </c>
      <c r="N27" s="162">
        <f>[1]Sheet1!AC266</f>
        <v>0</v>
      </c>
      <c r="O27" s="133">
        <f t="shared" si="42"/>
        <v>0</v>
      </c>
      <c r="P27" s="162">
        <f>[1]Sheet1!AE266</f>
        <v>30015.475467569144</v>
      </c>
      <c r="Q27" s="133">
        <f>+P27/$B27*100</f>
        <v>5.2302486406012116</v>
      </c>
      <c r="R27" s="162">
        <f>[1]Sheet1!AG266</f>
        <v>51731.709967377879</v>
      </c>
      <c r="S27" s="133">
        <f>+R27/$B27*100</f>
        <v>9.0143401534717338</v>
      </c>
    </row>
    <row r="28" spans="1:19" x14ac:dyDescent="0.2">
      <c r="A28" s="22"/>
      <c r="B28" s="34"/>
      <c r="C28" s="28"/>
      <c r="D28" s="32"/>
      <c r="E28" s="28"/>
      <c r="F28" s="32"/>
      <c r="G28" s="28"/>
      <c r="H28" s="32"/>
      <c r="I28" s="28"/>
      <c r="J28" s="32"/>
      <c r="K28" s="28"/>
      <c r="L28" s="32"/>
      <c r="M28" s="28"/>
      <c r="N28" s="32"/>
      <c r="O28" s="28"/>
      <c r="P28" s="32"/>
      <c r="Q28" s="28"/>
      <c r="R28" s="32"/>
      <c r="S28" s="28"/>
    </row>
    <row r="29" spans="1:19" x14ac:dyDescent="0.2">
      <c r="A29" s="130" t="s">
        <v>7</v>
      </c>
      <c r="B29" s="4"/>
      <c r="C29" s="40"/>
      <c r="D29" s="4"/>
      <c r="E29" s="40"/>
      <c r="F29" s="4"/>
      <c r="G29" s="40"/>
      <c r="H29" s="4"/>
      <c r="I29" s="40"/>
      <c r="J29" s="4"/>
      <c r="K29" s="40"/>
      <c r="L29" s="4"/>
      <c r="M29" s="40"/>
      <c r="N29" s="4"/>
      <c r="O29" s="40"/>
      <c r="P29" s="4"/>
      <c r="Q29" s="40"/>
      <c r="R29" s="4"/>
      <c r="S29" s="40"/>
    </row>
    <row r="30" spans="1:19" x14ac:dyDescent="0.2">
      <c r="A30" s="21" t="s">
        <v>98</v>
      </c>
      <c r="B30" s="162">
        <f>[1]Sheet1!S268</f>
        <v>975965.50820224243</v>
      </c>
      <c r="C30" s="28">
        <f>+B30/B$7*100</f>
        <v>63.830613524684033</v>
      </c>
      <c r="D30" s="32">
        <f t="shared" si="11"/>
        <v>622844.43682271091</v>
      </c>
      <c r="E30" s="133">
        <f t="shared" ref="E30:G31" si="52">+D30/$B30*100</f>
        <v>63.818283698366443</v>
      </c>
      <c r="F30" s="162">
        <f>[1]Sheet1!U268</f>
        <v>20566.91082866754</v>
      </c>
      <c r="G30" s="133">
        <f t="shared" si="52"/>
        <v>2.1073399270587339</v>
      </c>
      <c r="H30" s="162">
        <f>[1]Sheet1!W268</f>
        <v>600939.47972529544</v>
      </c>
      <c r="I30" s="133">
        <f t="shared" ref="I30" si="53">+H30/$B30*100</f>
        <v>61.573844021623657</v>
      </c>
      <c r="J30" s="162">
        <f>[1]Sheet1!Y268</f>
        <v>1338.0462687478957</v>
      </c>
      <c r="K30" s="133">
        <f t="shared" ref="K30" si="54">+J30/$B30*100</f>
        <v>0.1370997496840454</v>
      </c>
      <c r="L30" s="162">
        <f>[1]Sheet1!AA268</f>
        <v>90905.153644847931</v>
      </c>
      <c r="M30" s="133">
        <f t="shared" ref="M30" si="55">+L30/$B30*100</f>
        <v>9.3143817973954768</v>
      </c>
      <c r="N30" s="162">
        <f>[1]Sheet1!AC268</f>
        <v>5237.1147613305602</v>
      </c>
      <c r="O30" s="133">
        <f t="shared" ref="O30:O31" si="56">+N30/$B30*100</f>
        <v>0.53660859090988589</v>
      </c>
      <c r="P30" s="162">
        <f>[1]Sheet1!AE268</f>
        <v>120280.61346801317</v>
      </c>
      <c r="Q30" s="133">
        <f>+P30/$B30*100</f>
        <v>12.324268886261528</v>
      </c>
      <c r="R30" s="162">
        <f>[1]Sheet1!AG268</f>
        <v>136698.18950533951</v>
      </c>
      <c r="S30" s="133">
        <f>+R30/$B30*100</f>
        <v>14.006457027066627</v>
      </c>
    </row>
    <row r="31" spans="1:19" x14ac:dyDescent="0.2">
      <c r="A31" s="21" t="s">
        <v>99</v>
      </c>
      <c r="B31" s="162">
        <f>[1]Sheet1!S269</f>
        <v>553027.32816589414</v>
      </c>
      <c r="C31" s="28">
        <f>+B31/B$7*100</f>
        <v>36.16938647531672</v>
      </c>
      <c r="D31" s="32">
        <f t="shared" si="11"/>
        <v>308803.51069211564</v>
      </c>
      <c r="E31" s="133">
        <f t="shared" si="52"/>
        <v>55.838743397411719</v>
      </c>
      <c r="F31" s="162">
        <f>[1]Sheet1!U269</f>
        <v>26828.637448685076</v>
      </c>
      <c r="G31" s="133">
        <f t="shared" si="52"/>
        <v>4.8512317714319479</v>
      </c>
      <c r="H31" s="162">
        <f>[1]Sheet1!W269</f>
        <v>237271.04020051484</v>
      </c>
      <c r="I31" s="133">
        <f t="shared" ref="I31" si="57">+H31/$B31*100</f>
        <v>42.904035319089971</v>
      </c>
      <c r="J31" s="162">
        <f>[1]Sheet1!Y269</f>
        <v>44703.833042915743</v>
      </c>
      <c r="K31" s="133">
        <f t="shared" ref="K31" si="58">+J31/$B31*100</f>
        <v>8.0834763068897981</v>
      </c>
      <c r="L31" s="162">
        <f>[1]Sheet1!AA269</f>
        <v>116716.30449662618</v>
      </c>
      <c r="M31" s="133">
        <f t="shared" ref="M31" si="59">+L31/$B31*100</f>
        <v>21.104979546619123</v>
      </c>
      <c r="N31" s="162">
        <f>[1]Sheet1!AC269</f>
        <v>0</v>
      </c>
      <c r="O31" s="133">
        <f t="shared" si="56"/>
        <v>0</v>
      </c>
      <c r="P31" s="162">
        <f>[1]Sheet1!AE269</f>
        <v>95076.15426950017</v>
      </c>
      <c r="Q31" s="133">
        <f>+P31/$B31*100</f>
        <v>17.191945031870059</v>
      </c>
      <c r="R31" s="162">
        <f>[1]Sheet1!AG269</f>
        <v>32431.358707652806</v>
      </c>
      <c r="S31" s="133">
        <f>+R31/$B31*100</f>
        <v>5.8643320240992187</v>
      </c>
    </row>
    <row r="32" spans="1:19" x14ac:dyDescent="0.2">
      <c r="A32" s="129"/>
      <c r="B32" s="34"/>
      <c r="C32" s="28"/>
      <c r="D32" s="34"/>
      <c r="E32" s="28"/>
      <c r="F32" s="34"/>
      <c r="G32" s="28"/>
      <c r="H32" s="34"/>
      <c r="I32" s="28"/>
      <c r="J32" s="34"/>
      <c r="K32" s="28"/>
      <c r="L32" s="34"/>
      <c r="M32" s="28"/>
      <c r="N32" s="34"/>
      <c r="O32" s="28"/>
      <c r="P32" s="34"/>
      <c r="Q32" s="28"/>
      <c r="R32" s="34"/>
      <c r="S32" s="28"/>
    </row>
    <row r="33" spans="1:19" x14ac:dyDescent="0.2">
      <c r="A33" s="48" t="s">
        <v>45</v>
      </c>
      <c r="B33" s="4">
        <f>SUM(B35:B42)</f>
        <v>1429099.191496046</v>
      </c>
      <c r="C33" s="40">
        <f>SUM(C35:C42)</f>
        <v>100</v>
      </c>
      <c r="D33" s="4">
        <f>SUM(D35:D42)</f>
        <v>905995.8360898305</v>
      </c>
      <c r="E33" s="26">
        <f>IF(ISNUMBER(D33/$B33*100),D33/$B33*100,0)</f>
        <v>63.396287779114402</v>
      </c>
      <c r="F33" s="4">
        <f>SUM(F35:F42)</f>
        <v>47395.548277352616</v>
      </c>
      <c r="G33" s="26">
        <f>IF(ISNUMBER(F33/$B33*100),F33/$B33*100,0)</f>
        <v>3.3164631650051386</v>
      </c>
      <c r="H33" s="4">
        <f>SUM(H35:H42)</f>
        <v>813973.61391217448</v>
      </c>
      <c r="I33" s="26">
        <f>IF(ISNUMBER(H33/$B33*100),H33/$B33*100,0)</f>
        <v>56.957111077788092</v>
      </c>
      <c r="J33" s="4">
        <f>SUM(J35:J42)</f>
        <v>44626.673900303278</v>
      </c>
      <c r="K33" s="26">
        <f>IF(ISNUMBER(J33/$B33*100),J33/$B33*100,0)</f>
        <v>3.1227135363211596</v>
      </c>
      <c r="L33" s="4">
        <f>SUM(L35:L42)</f>
        <v>204989.12806337071</v>
      </c>
      <c r="M33" s="26">
        <f>IF(ISNUMBER(L33/$B33*100),L33/$B33*100,0)</f>
        <v>14.343939824693258</v>
      </c>
      <c r="N33" s="4">
        <f>SUM(N35:N42)</f>
        <v>2363.0245885245508</v>
      </c>
      <c r="O33" s="26">
        <f>IF(ISNUMBER(N33/$B33*100),N33/$B33*100,0)</f>
        <v>0.16535063504240244</v>
      </c>
      <c r="P33" s="4">
        <f>SUM(P35:P42)</f>
        <v>160735.35937163435</v>
      </c>
      <c r="Q33" s="26">
        <f t="shared" ref="Q33:Q42" si="60">IF(ISNUMBER(P33/$B33*100),P33/$B33*100,0)</f>
        <v>11.247320013061463</v>
      </c>
      <c r="R33" s="4">
        <f>SUM(R35:R42)</f>
        <v>155015.84338268708</v>
      </c>
      <c r="S33" s="26">
        <f t="shared" ref="S33:S42" si="61">IF(ISNUMBER(R33/$B33*100),R33/$B33*100,0)</f>
        <v>10.84710174808856</v>
      </c>
    </row>
    <row r="34" spans="1:19" x14ac:dyDescent="0.2">
      <c r="A34" s="168" t="s">
        <v>46</v>
      </c>
      <c r="B34" s="34">
        <f>B35+B36+B37</f>
        <v>1008057.6305693467</v>
      </c>
      <c r="C34" s="28">
        <f>+B34/B$33*100</f>
        <v>70.53797501026267</v>
      </c>
      <c r="D34" s="32">
        <f t="shared" ref="D34:F34" si="62">D35+D36+D37</f>
        <v>721820.40667613759</v>
      </c>
      <c r="E34" s="159">
        <f t="shared" ref="E34:G41" si="63">IF(ISNUMBER(D34/$B34*100),D34/$B34*100,0)</f>
        <v>71.605073438951749</v>
      </c>
      <c r="F34" s="32">
        <f t="shared" si="62"/>
        <v>28656.765820704444</v>
      </c>
      <c r="G34" s="159">
        <f t="shared" si="63"/>
        <v>2.8427705868878967</v>
      </c>
      <c r="H34" s="32">
        <f t="shared" ref="H34" si="64">H35+H36+H37</f>
        <v>649521.72211099579</v>
      </c>
      <c r="I34" s="159">
        <f t="shared" ref="I34" si="65">IF(ISNUMBER(H34/$B34*100),H34/$B34*100,0)</f>
        <v>64.432994941385317</v>
      </c>
      <c r="J34" s="32">
        <f t="shared" ref="J34" si="66">J35+J36+J37</f>
        <v>43641.91874443728</v>
      </c>
      <c r="K34" s="159">
        <f t="shared" ref="K34" si="67">IF(ISNUMBER(J34/$B34*100),J34/$B34*100,0)</f>
        <v>4.3293079106785299</v>
      </c>
      <c r="L34" s="32">
        <f t="shared" ref="L34:N34" si="68">L35+L36+L37</f>
        <v>149023.75196169288</v>
      </c>
      <c r="M34" s="159">
        <f t="shared" ref="M34" si="69">IF(ISNUMBER(L34/$B34*100),L34/$B34*100,0)</f>
        <v>14.783257171271536</v>
      </c>
      <c r="N34" s="32">
        <f t="shared" si="68"/>
        <v>1906.5648471409941</v>
      </c>
      <c r="O34" s="159">
        <f t="shared" ref="O34:O42" si="70">IF(ISNUMBER(N34/$B34*100),N34/$B34*100,0)</f>
        <v>0.18913252470140762</v>
      </c>
      <c r="P34" s="32">
        <f t="shared" ref="P34" si="71">P35+P36+P37</f>
        <v>0</v>
      </c>
      <c r="Q34" s="159">
        <f t="shared" si="60"/>
        <v>0</v>
      </c>
      <c r="R34" s="32">
        <f t="shared" ref="R34" si="72">R35+R36+R37</f>
        <v>135306.90708437594</v>
      </c>
      <c r="S34" s="159">
        <f t="shared" si="61"/>
        <v>13.422536865075379</v>
      </c>
    </row>
    <row r="35" spans="1:19" x14ac:dyDescent="0.2">
      <c r="A35" s="169" t="s">
        <v>139</v>
      </c>
      <c r="B35" s="162">
        <f>[1]Sheet1!S271</f>
        <v>417976.97254598717</v>
      </c>
      <c r="C35" s="28">
        <f t="shared" ref="C35:C42" si="73">+B35/B$33*100</f>
        <v>29.247583025250321</v>
      </c>
      <c r="D35" s="32">
        <f t="shared" si="11"/>
        <v>268598.66695494513</v>
      </c>
      <c r="E35" s="159">
        <f t="shared" si="63"/>
        <v>64.261594441160995</v>
      </c>
      <c r="F35" s="162">
        <f>[1]Sheet1!U271</f>
        <v>16749.210193350274</v>
      </c>
      <c r="G35" s="159">
        <f t="shared" si="63"/>
        <v>4.0072088400773014</v>
      </c>
      <c r="H35" s="162">
        <f>[1]Sheet1!W271</f>
        <v>235776.82788180481</v>
      </c>
      <c r="I35" s="159">
        <f t="shared" ref="I35" si="74">IF(ISNUMBER(H35/$B35*100),H35/$B35*100,0)</f>
        <v>56.409047236654622</v>
      </c>
      <c r="J35" s="162">
        <f>[1]Sheet1!Y271</f>
        <v>16072.628879790049</v>
      </c>
      <c r="K35" s="159">
        <f t="shared" ref="K35" si="75">IF(ISNUMBER(J35/$B35*100),J35/$B35*100,0)</f>
        <v>3.8453383644290802</v>
      </c>
      <c r="L35" s="162">
        <f>[1]Sheet1!AA271</f>
        <v>82502.252235423352</v>
      </c>
      <c r="M35" s="159">
        <f t="shared" ref="M35" si="76">IF(ISNUMBER(L35/$B35*100),L35/$B35*100,0)</f>
        <v>19.738468301946032</v>
      </c>
      <c r="N35" s="162">
        <f>[1]Sheet1!AC271</f>
        <v>208.00639502262402</v>
      </c>
      <c r="O35" s="159">
        <f t="shared" si="70"/>
        <v>4.9765036996084394E-2</v>
      </c>
      <c r="P35" s="162">
        <f>[1]Sheet1!AE271</f>
        <v>0</v>
      </c>
      <c r="Q35" s="159">
        <f t="shared" si="60"/>
        <v>0</v>
      </c>
      <c r="R35" s="162">
        <f>[1]Sheet1!AG271</f>
        <v>66668.04696059713</v>
      </c>
      <c r="S35" s="159">
        <f t="shared" si="61"/>
        <v>15.950172219897137</v>
      </c>
    </row>
    <row r="36" spans="1:19" x14ac:dyDescent="0.2">
      <c r="A36" s="169" t="s">
        <v>140</v>
      </c>
      <c r="B36" s="162">
        <f>[1]Sheet1!S272</f>
        <v>590080.6580233596</v>
      </c>
      <c r="C36" s="28">
        <f t="shared" si="73"/>
        <v>41.290391985012342</v>
      </c>
      <c r="D36" s="32">
        <f t="shared" si="11"/>
        <v>453221.7397211924</v>
      </c>
      <c r="E36" s="159">
        <f t="shared" si="63"/>
        <v>76.806743884706464</v>
      </c>
      <c r="F36" s="162">
        <f>[1]Sheet1!U272</f>
        <v>11907.555627354168</v>
      </c>
      <c r="G36" s="159">
        <f t="shared" si="63"/>
        <v>2.0179538958693986</v>
      </c>
      <c r="H36" s="162">
        <f>[1]Sheet1!W272</f>
        <v>413744.89422919095</v>
      </c>
      <c r="I36" s="159">
        <f t="shared" ref="I36" si="77">IF(ISNUMBER(H36/$B36*100),H36/$B36*100,0)</f>
        <v>70.116667713723288</v>
      </c>
      <c r="J36" s="162">
        <f>[1]Sheet1!Y272</f>
        <v>27569.289864647235</v>
      </c>
      <c r="K36" s="159">
        <f t="shared" ref="K36" si="78">IF(ISNUMBER(J36/$B36*100),J36/$B36*100,0)</f>
        <v>4.6721222751137601</v>
      </c>
      <c r="L36" s="162">
        <f>[1]Sheet1!AA272</f>
        <v>66521.49972626954</v>
      </c>
      <c r="M36" s="159">
        <f t="shared" ref="M36" si="79">IF(ISNUMBER(L36/$B36*100),L36/$B36*100,0)</f>
        <v>11.273289307448566</v>
      </c>
      <c r="N36" s="162">
        <f>[1]Sheet1!AC272</f>
        <v>1698.55845211837</v>
      </c>
      <c r="O36" s="159">
        <f t="shared" si="70"/>
        <v>0.28785191126382065</v>
      </c>
      <c r="P36" s="162">
        <f>[1]Sheet1!AE272</f>
        <v>0</v>
      </c>
      <c r="Q36" s="159">
        <f t="shared" si="60"/>
        <v>0</v>
      </c>
      <c r="R36" s="162">
        <f>[1]Sheet1!AG272</f>
        <v>68638.86012377881</v>
      </c>
      <c r="S36" s="159">
        <f t="shared" si="61"/>
        <v>11.632114896581069</v>
      </c>
    </row>
    <row r="37" spans="1:19" x14ac:dyDescent="0.2">
      <c r="A37" s="169" t="s">
        <v>141</v>
      </c>
      <c r="B37" s="162">
        <f>[1]Sheet1!S273</f>
        <v>0</v>
      </c>
      <c r="C37" s="28">
        <f t="shared" si="73"/>
        <v>0</v>
      </c>
      <c r="D37" s="32">
        <f t="shared" si="11"/>
        <v>0</v>
      </c>
      <c r="E37" s="159">
        <f t="shared" si="63"/>
        <v>0</v>
      </c>
      <c r="F37" s="162">
        <f>[1]Sheet1!U273</f>
        <v>0</v>
      </c>
      <c r="G37" s="159">
        <f t="shared" si="63"/>
        <v>0</v>
      </c>
      <c r="H37" s="162">
        <f>[1]Sheet1!W273</f>
        <v>0</v>
      </c>
      <c r="I37" s="159">
        <f t="shared" ref="I37" si="80">IF(ISNUMBER(H37/$B37*100),H37/$B37*100,0)</f>
        <v>0</v>
      </c>
      <c r="J37" s="162">
        <f>[1]Sheet1!Y273</f>
        <v>0</v>
      </c>
      <c r="K37" s="159">
        <f t="shared" ref="K37" si="81">IF(ISNUMBER(J37/$B37*100),J37/$B37*100,0)</f>
        <v>0</v>
      </c>
      <c r="L37" s="162">
        <f>[1]Sheet1!AA273</f>
        <v>0</v>
      </c>
      <c r="M37" s="159">
        <f t="shared" ref="M37" si="82">IF(ISNUMBER(L37/$B37*100),L37/$B37*100,0)</f>
        <v>0</v>
      </c>
      <c r="N37" s="162">
        <f>[1]Sheet1!AC273</f>
        <v>0</v>
      </c>
      <c r="O37" s="159">
        <f t="shared" si="70"/>
        <v>0</v>
      </c>
      <c r="P37" s="162">
        <f>[1]Sheet1!AE273</f>
        <v>0</v>
      </c>
      <c r="Q37" s="159">
        <f t="shared" si="60"/>
        <v>0</v>
      </c>
      <c r="R37" s="162">
        <f>[1]Sheet1!AG273</f>
        <v>0</v>
      </c>
      <c r="S37" s="159">
        <f t="shared" si="61"/>
        <v>0</v>
      </c>
    </row>
    <row r="38" spans="1:19" x14ac:dyDescent="0.2">
      <c r="A38" s="168" t="s">
        <v>47</v>
      </c>
      <c r="B38" s="162">
        <f>[1]Sheet1!S274</f>
        <v>169362.66274221463</v>
      </c>
      <c r="C38" s="28">
        <f t="shared" si="73"/>
        <v>11.851008226022303</v>
      </c>
      <c r="D38" s="32">
        <f t="shared" si="11"/>
        <v>136961.53222025229</v>
      </c>
      <c r="E38" s="159">
        <f t="shared" si="63"/>
        <v>80.868787726088243</v>
      </c>
      <c r="F38" s="162">
        <f>[1]Sheet1!U274</f>
        <v>12454.049439681407</v>
      </c>
      <c r="G38" s="159">
        <f t="shared" si="63"/>
        <v>7.3534799453629303</v>
      </c>
      <c r="H38" s="162">
        <f>[1]Sheet1!W274</f>
        <v>123946.40876698311</v>
      </c>
      <c r="I38" s="159">
        <f t="shared" ref="I38" si="83">IF(ISNUMBER(H38/$B38*100),H38/$B38*100,0)</f>
        <v>73.184022239683856</v>
      </c>
      <c r="J38" s="162">
        <f>[1]Sheet1!Y274</f>
        <v>561.07401358779407</v>
      </c>
      <c r="K38" s="159">
        <f t="shared" ref="K38" si="84">IF(ISNUMBER(J38/$B38*100),J38/$B38*100,0)</f>
        <v>0.33128554104147484</v>
      </c>
      <c r="L38" s="162">
        <f>[1]Sheet1!AA274</f>
        <v>27050.813709876082</v>
      </c>
      <c r="M38" s="159">
        <f t="shared" ref="M38" si="85">IF(ISNUMBER(L38/$B38*100),L38/$B38*100,0)</f>
        <v>15.972123531766785</v>
      </c>
      <c r="N38" s="162">
        <f>[1]Sheet1!AC274</f>
        <v>0</v>
      </c>
      <c r="O38" s="159">
        <f t="shared" si="70"/>
        <v>0</v>
      </c>
      <c r="P38" s="162">
        <f>[1]Sheet1!AE274</f>
        <v>0</v>
      </c>
      <c r="Q38" s="159">
        <f t="shared" si="60"/>
        <v>0</v>
      </c>
      <c r="R38" s="162">
        <f>[1]Sheet1!AG274</f>
        <v>5350.3168120862701</v>
      </c>
      <c r="S38" s="159">
        <f t="shared" si="61"/>
        <v>3.1590887421449785</v>
      </c>
    </row>
    <row r="39" spans="1:19" x14ac:dyDescent="0.2">
      <c r="A39" s="168" t="s">
        <v>48</v>
      </c>
      <c r="B39" s="162">
        <f>[1]Sheet1!S275</f>
        <v>12489.616320918945</v>
      </c>
      <c r="C39" s="28">
        <f t="shared" si="73"/>
        <v>0.87395027547697701</v>
      </c>
      <c r="D39" s="32">
        <f t="shared" si="11"/>
        <v>6553.592154130798</v>
      </c>
      <c r="E39" s="159">
        <f t="shared" si="63"/>
        <v>52.472325696299734</v>
      </c>
      <c r="F39" s="162">
        <f>[1]Sheet1!U275</f>
        <v>1065.072729894966</v>
      </c>
      <c r="G39" s="159">
        <f t="shared" si="63"/>
        <v>8.527665722693726</v>
      </c>
      <c r="H39" s="162">
        <f>[1]Sheet1!W275</f>
        <v>5488.519424235832</v>
      </c>
      <c r="I39" s="159">
        <f t="shared" ref="I39" si="86">IF(ISNUMBER(H39/$B39*100),H39/$B39*100,0)</f>
        <v>43.944659973606015</v>
      </c>
      <c r="J39" s="162">
        <f>[1]Sheet1!Y275</f>
        <v>0</v>
      </c>
      <c r="K39" s="159">
        <f t="shared" ref="K39" si="87">IF(ISNUMBER(J39/$B39*100),J39/$B39*100,0)</f>
        <v>0</v>
      </c>
      <c r="L39" s="162">
        <f>[1]Sheet1!AA275</f>
        <v>5296.9805288511643</v>
      </c>
      <c r="M39" s="159">
        <f t="shared" ref="M39" si="88">IF(ISNUMBER(L39/$B39*100),L39/$B39*100,0)</f>
        <v>42.411074870084001</v>
      </c>
      <c r="N39" s="162">
        <f>[1]Sheet1!AC275</f>
        <v>0</v>
      </c>
      <c r="O39" s="159">
        <f t="shared" si="70"/>
        <v>0</v>
      </c>
      <c r="P39" s="162">
        <f>[1]Sheet1!AE275</f>
        <v>0</v>
      </c>
      <c r="Q39" s="159">
        <f t="shared" si="60"/>
        <v>0</v>
      </c>
      <c r="R39" s="162">
        <f>[1]Sheet1!AG275</f>
        <v>639.04363793697962</v>
      </c>
      <c r="S39" s="159">
        <f t="shared" si="61"/>
        <v>5.1165994336162353</v>
      </c>
    </row>
    <row r="40" spans="1:19" x14ac:dyDescent="0.2">
      <c r="A40" s="168" t="s">
        <v>49</v>
      </c>
      <c r="B40" s="162">
        <f>[1]Sheet1!S276</f>
        <v>2000.6425408025661</v>
      </c>
      <c r="C40" s="28">
        <f t="shared" si="73"/>
        <v>0.13999325957970787</v>
      </c>
      <c r="D40" s="32">
        <f t="shared" si="11"/>
        <v>232.36951087698802</v>
      </c>
      <c r="E40" s="159">
        <f t="shared" si="63"/>
        <v>11.614744070361116</v>
      </c>
      <c r="F40" s="162">
        <f>[1]Sheet1!U276</f>
        <v>232.36951087698802</v>
      </c>
      <c r="G40" s="159">
        <f t="shared" si="63"/>
        <v>11.614744070361116</v>
      </c>
      <c r="H40" s="162">
        <f>[1]Sheet1!W276</f>
        <v>0</v>
      </c>
      <c r="I40" s="159">
        <f t="shared" ref="I40" si="89">IF(ISNUMBER(H40/$B40*100),H40/$B40*100,0)</f>
        <v>0</v>
      </c>
      <c r="J40" s="162">
        <f>[1]Sheet1!Y276</f>
        <v>0</v>
      </c>
      <c r="K40" s="159">
        <f t="shared" ref="K40" si="90">IF(ISNUMBER(J40/$B40*100),J40/$B40*100,0)</f>
        <v>0</v>
      </c>
      <c r="L40" s="162">
        <f>[1]Sheet1!AA276</f>
        <v>1415.2054113604081</v>
      </c>
      <c r="M40" s="159">
        <f t="shared" ref="M40" si="91">IF(ISNUMBER(L40/$B40*100),L40/$B40*100,0)</f>
        <v>70.737544688652491</v>
      </c>
      <c r="N40" s="162">
        <f>[1]Sheet1!AC276</f>
        <v>0</v>
      </c>
      <c r="O40" s="159">
        <f t="shared" si="70"/>
        <v>0</v>
      </c>
      <c r="P40" s="162">
        <f>[1]Sheet1!AE276</f>
        <v>0</v>
      </c>
      <c r="Q40" s="159">
        <f t="shared" si="60"/>
        <v>0</v>
      </c>
      <c r="R40" s="162">
        <f>[1]Sheet1!AG276</f>
        <v>353.06761856517005</v>
      </c>
      <c r="S40" s="159">
        <f t="shared" si="61"/>
        <v>17.647711240986382</v>
      </c>
    </row>
    <row r="41" spans="1:19" x14ac:dyDescent="0.2">
      <c r="A41" s="168" t="s">
        <v>50</v>
      </c>
      <c r="B41" s="162">
        <f>[1]Sheet1!S277</f>
        <v>0</v>
      </c>
      <c r="C41" s="28">
        <f t="shared" si="73"/>
        <v>0</v>
      </c>
      <c r="D41" s="32">
        <f t="shared" si="11"/>
        <v>0</v>
      </c>
      <c r="E41" s="159">
        <f t="shared" si="63"/>
        <v>0</v>
      </c>
      <c r="F41" s="162">
        <f>[1]Sheet1!U277</f>
        <v>0</v>
      </c>
      <c r="G41" s="159">
        <f t="shared" si="63"/>
        <v>0</v>
      </c>
      <c r="H41" s="162">
        <f>[1]Sheet1!W277</f>
        <v>0</v>
      </c>
      <c r="I41" s="159">
        <f t="shared" ref="I41" si="92">IF(ISNUMBER(H41/$B41*100),H41/$B41*100,0)</f>
        <v>0</v>
      </c>
      <c r="J41" s="162">
        <f>[1]Sheet1!Y277</f>
        <v>0</v>
      </c>
      <c r="K41" s="159">
        <f t="shared" ref="K41" si="93">IF(ISNUMBER(J41/$B41*100),J41/$B41*100,0)</f>
        <v>0</v>
      </c>
      <c r="L41" s="162">
        <f>[1]Sheet1!AA277</f>
        <v>0</v>
      </c>
      <c r="M41" s="159">
        <f t="shared" ref="M41" si="94">IF(ISNUMBER(L41/$B41*100),L41/$B41*100,0)</f>
        <v>0</v>
      </c>
      <c r="N41" s="162">
        <f>[1]Sheet1!AC277</f>
        <v>0</v>
      </c>
      <c r="O41" s="159">
        <f t="shared" si="70"/>
        <v>0</v>
      </c>
      <c r="P41" s="162">
        <f>[1]Sheet1!AE277</f>
        <v>0</v>
      </c>
      <c r="Q41" s="159">
        <f t="shared" si="60"/>
        <v>0</v>
      </c>
      <c r="R41" s="162">
        <f>[1]Sheet1!AG277</f>
        <v>0</v>
      </c>
      <c r="S41" s="159">
        <f t="shared" si="61"/>
        <v>0</v>
      </c>
    </row>
    <row r="42" spans="1:19" x14ac:dyDescent="0.2">
      <c r="A42" s="170" t="s">
        <v>142</v>
      </c>
      <c r="B42" s="166">
        <f>[1]Sheet1!S278</f>
        <v>237188.63932276305</v>
      </c>
      <c r="C42" s="116">
        <f t="shared" si="73"/>
        <v>16.597073228658342</v>
      </c>
      <c r="D42" s="113">
        <f t="shared" ref="D42" si="95">+F42+H42+J42</f>
        <v>40427.935528432827</v>
      </c>
      <c r="E42" s="165">
        <f t="shared" ref="E42" si="96">IF(ISNUMBER(D42/$B42*100),D42/$B42*100,0)</f>
        <v>17.044634027947286</v>
      </c>
      <c r="F42" s="166">
        <f>[1]Sheet1!U278</f>
        <v>4987.2907761948136</v>
      </c>
      <c r="G42" s="165">
        <f t="shared" ref="G42" si="97">IF(ISNUMBER(F42/$B42*100),F42/$B42*100,0)</f>
        <v>2.1026684880164841</v>
      </c>
      <c r="H42" s="166">
        <f>[1]Sheet1!W278</f>
        <v>35016.963609959806</v>
      </c>
      <c r="I42" s="165">
        <f t="shared" ref="I42" si="98">IF(ISNUMBER(H42/$B42*100),H42/$B42*100,0)</f>
        <v>14.763339302397702</v>
      </c>
      <c r="J42" s="166">
        <f>[1]Sheet1!Y278</f>
        <v>423.68114227820405</v>
      </c>
      <c r="K42" s="165">
        <f t="shared" ref="K42" si="99">IF(ISNUMBER(J42/$B42*100),J42/$B42*100,0)</f>
        <v>0.17862623753309895</v>
      </c>
      <c r="L42" s="166">
        <f>[1]Sheet1!AA278</f>
        <v>22202.376451590197</v>
      </c>
      <c r="M42" s="165">
        <f t="shared" ref="M42" si="100">IF(ISNUMBER(L42/$B42*100),L42/$B42*100,0)</f>
        <v>9.3606407604444772</v>
      </c>
      <c r="N42" s="166">
        <f>[1]Sheet1!AC278</f>
        <v>456.45974138355683</v>
      </c>
      <c r="O42" s="165">
        <f t="shared" si="70"/>
        <v>0.19244587037847655</v>
      </c>
      <c r="P42" s="166">
        <f>[1]Sheet1!AE278</f>
        <v>160735.35937163435</v>
      </c>
      <c r="Q42" s="165">
        <f t="shared" si="60"/>
        <v>67.766887921182374</v>
      </c>
      <c r="R42" s="166">
        <f>[1]Sheet1!AG278</f>
        <v>13366.508229722713</v>
      </c>
      <c r="S42" s="165">
        <f t="shared" si="61"/>
        <v>5.6353914200476325</v>
      </c>
    </row>
    <row r="43" spans="1:19" x14ac:dyDescent="0.2">
      <c r="A43" s="49"/>
      <c r="B43" s="162"/>
      <c r="C43" s="28"/>
      <c r="D43" s="32"/>
      <c r="E43" s="159"/>
      <c r="F43" s="162"/>
      <c r="G43" s="159"/>
      <c r="H43" s="162"/>
      <c r="I43" s="159"/>
      <c r="J43" s="162"/>
      <c r="K43" s="159"/>
      <c r="L43" s="162"/>
      <c r="M43" s="159"/>
      <c r="N43" s="162"/>
      <c r="O43" s="159"/>
      <c r="P43" s="32"/>
      <c r="Q43" s="159"/>
      <c r="R43" s="32"/>
      <c r="S43" s="159"/>
    </row>
    <row r="44" spans="1:19" x14ac:dyDescent="0.2">
      <c r="A44" s="38" t="str">
        <f>'C01'!A40</f>
        <v>Fuente: Instituto Nacional de Estadística (INE). Encuesta Permanente de Hogares de Propósitos Múltiples, 2022.</v>
      </c>
      <c r="B44" s="34"/>
      <c r="C44" s="28"/>
      <c r="D44" s="34"/>
      <c r="E44" s="28"/>
      <c r="F44" s="34"/>
      <c r="G44" s="28"/>
      <c r="H44" s="34"/>
      <c r="I44" s="28"/>
      <c r="J44" s="28"/>
      <c r="K44" s="28"/>
      <c r="L44" s="34"/>
      <c r="M44" s="28"/>
      <c r="N44" s="28"/>
      <c r="O44" s="28"/>
    </row>
    <row r="45" spans="1:19" x14ac:dyDescent="0.2">
      <c r="A45" s="38" t="s">
        <v>30</v>
      </c>
      <c r="B45" s="34"/>
      <c r="C45" s="28"/>
      <c r="E45" s="28"/>
      <c r="F45" s="34"/>
      <c r="G45" s="28"/>
      <c r="H45" s="34"/>
      <c r="I45" s="28"/>
      <c r="J45" s="28"/>
      <c r="K45" s="28"/>
      <c r="L45" s="34"/>
      <c r="M45" s="28"/>
      <c r="N45" s="28"/>
      <c r="O45" s="28"/>
    </row>
    <row r="46" spans="1:19" x14ac:dyDescent="0.2">
      <c r="A46" s="38" t="s">
        <v>31</v>
      </c>
      <c r="B46" s="34"/>
      <c r="C46" s="28"/>
      <c r="D46" s="34"/>
      <c r="E46" s="28"/>
      <c r="F46" s="34"/>
      <c r="G46" s="28"/>
      <c r="H46" s="34"/>
      <c r="I46" s="28"/>
      <c r="J46" s="28"/>
      <c r="K46" s="28"/>
      <c r="L46" s="34"/>
      <c r="M46" s="28"/>
      <c r="N46" s="28"/>
      <c r="O46" s="28"/>
    </row>
    <row r="47" spans="1:19" x14ac:dyDescent="0.2">
      <c r="A47" s="171" t="s">
        <v>143</v>
      </c>
      <c r="B47" s="34"/>
      <c r="C47" s="28"/>
      <c r="D47" s="34"/>
      <c r="E47" s="28"/>
      <c r="F47" s="32"/>
      <c r="G47" s="28"/>
      <c r="H47" s="32"/>
      <c r="I47" s="28"/>
      <c r="J47" s="28"/>
      <c r="K47" s="28"/>
      <c r="L47" s="34"/>
      <c r="M47" s="28"/>
      <c r="N47" s="28"/>
      <c r="O47" s="28"/>
    </row>
    <row r="48" spans="1:19" x14ac:dyDescent="0.2">
      <c r="A48" s="12"/>
      <c r="B48" s="34"/>
      <c r="C48" s="28"/>
      <c r="D48" s="34"/>
      <c r="E48" s="28"/>
      <c r="G48" s="28"/>
      <c r="H48" s="32"/>
      <c r="I48" s="28"/>
      <c r="J48" s="28"/>
      <c r="K48" s="28"/>
      <c r="L48" s="34"/>
      <c r="M48" s="28"/>
      <c r="N48" s="28"/>
      <c r="O48" s="28"/>
    </row>
    <row r="49" spans="1:19" x14ac:dyDescent="0.2">
      <c r="A49" s="12"/>
      <c r="B49" s="34"/>
      <c r="C49" s="28"/>
      <c r="D49" s="34"/>
      <c r="E49" s="28"/>
      <c r="G49" s="28"/>
      <c r="H49" s="32"/>
      <c r="I49" s="28"/>
      <c r="J49" s="28"/>
      <c r="K49" s="28"/>
      <c r="L49" s="34"/>
      <c r="M49" s="28"/>
      <c r="N49" s="28"/>
      <c r="O49" s="28"/>
    </row>
    <row r="50" spans="1:19" x14ac:dyDescent="0.2">
      <c r="A50" s="12"/>
      <c r="B50" s="34"/>
      <c r="C50" s="28"/>
      <c r="D50" s="34"/>
      <c r="E50" s="28"/>
      <c r="G50" s="28"/>
      <c r="H50" s="32"/>
      <c r="I50" s="28"/>
      <c r="J50" s="28"/>
      <c r="K50" s="28"/>
      <c r="L50" s="34"/>
      <c r="M50" s="28"/>
      <c r="N50" s="28"/>
      <c r="O50" s="28"/>
    </row>
    <row r="51" spans="1:19" ht="28.5" customHeight="1" x14ac:dyDescent="0.2">
      <c r="A51" s="198" t="s">
        <v>100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</row>
    <row r="52" spans="1:19" x14ac:dyDescent="0.2">
      <c r="A52" t="s">
        <v>84</v>
      </c>
      <c r="E52" s="28"/>
    </row>
    <row r="53" spans="1:19" ht="10.15" customHeight="1" x14ac:dyDescent="0.2">
      <c r="A53" s="200" t="s">
        <v>11</v>
      </c>
      <c r="B53" s="172" t="s">
        <v>53</v>
      </c>
      <c r="C53" s="172"/>
      <c r="D53" s="202" t="s">
        <v>9</v>
      </c>
      <c r="E53" s="202"/>
      <c r="F53" s="202"/>
      <c r="G53" s="202"/>
      <c r="H53" s="202"/>
      <c r="I53" s="202"/>
      <c r="J53" s="202"/>
      <c r="K53" s="202"/>
      <c r="L53" s="172" t="s">
        <v>57</v>
      </c>
      <c r="M53" s="172"/>
      <c r="N53" s="172" t="s">
        <v>146</v>
      </c>
      <c r="O53" s="172"/>
      <c r="P53" s="172" t="s">
        <v>58</v>
      </c>
      <c r="Q53" s="172"/>
      <c r="R53" s="172" t="s">
        <v>137</v>
      </c>
      <c r="S53" s="172"/>
    </row>
    <row r="54" spans="1:19" ht="10.15" customHeight="1" x14ac:dyDescent="0.2">
      <c r="A54" s="198"/>
      <c r="B54" s="173"/>
      <c r="C54" s="173"/>
      <c r="D54" s="199" t="s">
        <v>12</v>
      </c>
      <c r="E54" s="199"/>
      <c r="F54" s="176" t="s">
        <v>54</v>
      </c>
      <c r="G54" s="176"/>
      <c r="H54" s="176" t="s">
        <v>55</v>
      </c>
      <c r="I54" s="176"/>
      <c r="J54" s="176" t="s">
        <v>56</v>
      </c>
      <c r="K54" s="176"/>
      <c r="L54" s="173"/>
      <c r="M54" s="173"/>
      <c r="N54" s="173"/>
      <c r="O54" s="173"/>
      <c r="P54" s="173"/>
      <c r="Q54" s="173"/>
      <c r="R54" s="173"/>
      <c r="S54" s="173"/>
    </row>
    <row r="55" spans="1:19" x14ac:dyDescent="0.2">
      <c r="A55" s="201"/>
      <c r="B55" s="52" t="s">
        <v>3</v>
      </c>
      <c r="C55" s="53" t="s">
        <v>38</v>
      </c>
      <c r="D55" s="52" t="s">
        <v>3</v>
      </c>
      <c r="E55" s="53" t="s">
        <v>39</v>
      </c>
      <c r="F55" s="52" t="s">
        <v>3</v>
      </c>
      <c r="G55" s="53" t="s">
        <v>39</v>
      </c>
      <c r="H55" s="52" t="s">
        <v>3</v>
      </c>
      <c r="I55" s="53" t="s">
        <v>39</v>
      </c>
      <c r="J55" s="52" t="s">
        <v>3</v>
      </c>
      <c r="K55" s="53" t="s">
        <v>39</v>
      </c>
      <c r="L55" s="52" t="s">
        <v>3</v>
      </c>
      <c r="M55" s="53" t="s">
        <v>39</v>
      </c>
      <c r="N55" s="52" t="s">
        <v>3</v>
      </c>
      <c r="O55" s="53" t="s">
        <v>39</v>
      </c>
      <c r="P55" s="52" t="s">
        <v>3</v>
      </c>
      <c r="Q55" s="53" t="s">
        <v>39</v>
      </c>
      <c r="R55" s="52" t="s">
        <v>3</v>
      </c>
      <c r="S55" s="53" t="s">
        <v>39</v>
      </c>
    </row>
    <row r="56" spans="1:19" x14ac:dyDescent="0.2">
      <c r="A56" s="12"/>
      <c r="B56" s="34"/>
      <c r="C56" s="28"/>
      <c r="D56" s="34"/>
      <c r="E56" s="28"/>
      <c r="F56" s="34"/>
      <c r="G56" s="28"/>
      <c r="H56" s="34"/>
      <c r="I56" s="28"/>
      <c r="J56" s="28"/>
      <c r="K56" s="28"/>
      <c r="L56" s="34"/>
      <c r="M56" s="28"/>
      <c r="N56" s="28"/>
      <c r="O56" s="28"/>
    </row>
    <row r="57" spans="1:19" x14ac:dyDescent="0.2">
      <c r="A57" s="6" t="str">
        <f>A7</f>
        <v>Total Nacional 2/</v>
      </c>
      <c r="B57" s="10">
        <f>B7</f>
        <v>1528992.8363681252</v>
      </c>
      <c r="C57" s="10">
        <f t="shared" ref="C57:S57" si="101">C7</f>
        <v>100.00000000000094</v>
      </c>
      <c r="D57" s="10">
        <f t="shared" si="101"/>
        <v>931647.94751482841</v>
      </c>
      <c r="E57" s="10">
        <f t="shared" si="101"/>
        <v>60.932132927961078</v>
      </c>
      <c r="F57" s="10">
        <f t="shared" si="101"/>
        <v>47395.548277352616</v>
      </c>
      <c r="G57" s="10">
        <f t="shared" si="101"/>
        <v>3.0997887727147933</v>
      </c>
      <c r="H57" s="10">
        <f t="shared" si="101"/>
        <v>838210.51992581214</v>
      </c>
      <c r="I57" s="10">
        <f t="shared" si="101"/>
        <v>54.821088757802514</v>
      </c>
      <c r="J57" s="10">
        <f t="shared" si="101"/>
        <v>46041.87931166363</v>
      </c>
      <c r="K57" s="10">
        <f t="shared" si="101"/>
        <v>3.0112553974437613</v>
      </c>
      <c r="L57" s="10">
        <f t="shared" si="101"/>
        <v>207621.45814147376</v>
      </c>
      <c r="M57" s="10">
        <f t="shared" si="101"/>
        <v>13.578968665062218</v>
      </c>
      <c r="N57" s="10">
        <f t="shared" si="101"/>
        <v>5237.1147613305602</v>
      </c>
      <c r="O57" s="10">
        <f t="shared" si="101"/>
        <v>0.34252055580394203</v>
      </c>
      <c r="P57" s="10">
        <f t="shared" si="101"/>
        <v>215356.76773751265</v>
      </c>
      <c r="Q57" s="10">
        <f t="shared" si="101"/>
        <v>14.084877483733527</v>
      </c>
      <c r="R57" s="10">
        <f t="shared" si="101"/>
        <v>169129.5482129922</v>
      </c>
      <c r="S57" s="10">
        <f t="shared" si="101"/>
        <v>11.06150036744005</v>
      </c>
    </row>
    <row r="58" spans="1:19" x14ac:dyDescent="0.2">
      <c r="A58" s="12"/>
      <c r="B58" s="4"/>
      <c r="C58" s="40"/>
      <c r="D58" s="4"/>
      <c r="E58" s="40"/>
      <c r="F58" s="4"/>
      <c r="G58" s="40"/>
      <c r="H58" s="4"/>
      <c r="I58" s="40"/>
      <c r="J58" s="4"/>
      <c r="K58" s="40"/>
      <c r="L58" s="4"/>
      <c r="M58" s="40"/>
      <c r="N58" s="40"/>
      <c r="O58" s="40"/>
    </row>
    <row r="59" spans="1:19" x14ac:dyDescent="0.2">
      <c r="A59" s="50" t="s">
        <v>51</v>
      </c>
      <c r="B59" s="4"/>
      <c r="C59" s="40"/>
      <c r="D59" s="4"/>
      <c r="E59" s="40"/>
      <c r="F59" s="4"/>
      <c r="G59" s="133"/>
      <c r="H59" s="4"/>
      <c r="I59" s="133"/>
      <c r="J59" s="4"/>
      <c r="K59" s="133"/>
      <c r="L59" s="4"/>
      <c r="M59" s="40"/>
      <c r="N59" s="40"/>
      <c r="O59" s="40"/>
    </row>
    <row r="60" spans="1:19" x14ac:dyDescent="0.2">
      <c r="A60" s="51" t="s">
        <v>102</v>
      </c>
      <c r="B60" s="34">
        <f>[1]Sheet1!S280</f>
        <v>366751.99322262884</v>
      </c>
      <c r="C60" s="28">
        <f>+B60/B$7*100</f>
        <v>23.986508275198254</v>
      </c>
      <c r="D60" s="32">
        <f t="shared" ref="D60" si="102">+F60+H60+J60</f>
        <v>194466.19835488551</v>
      </c>
      <c r="E60" s="159">
        <f>IF(ISNUMBER(D60/$B60*100),D60/$B60*100,0)</f>
        <v>53.023896788159789</v>
      </c>
      <c r="F60" s="34">
        <f>[1]Sheet1!U280</f>
        <v>0</v>
      </c>
      <c r="G60" s="159">
        <f>IF(ISNUMBER(F60/$B60*100),F60/$B60*100,0)</f>
        <v>0</v>
      </c>
      <c r="H60" s="34">
        <f>[1]Sheet1!W280</f>
        <v>194466.19835488551</v>
      </c>
      <c r="I60" s="159">
        <f>IF(ISNUMBER(H60/$B60*100),H60/$B60*100,0)</f>
        <v>53.023896788159789</v>
      </c>
      <c r="J60" s="34">
        <f>[1]Sheet1!Y280</f>
        <v>0</v>
      </c>
      <c r="K60" s="159">
        <f>IF(ISNUMBER(J60/$B60*100),J60/$B60*100,0)</f>
        <v>0</v>
      </c>
      <c r="L60" s="34">
        <f>[1]Sheet1!AA280</f>
        <v>25876.699610527026</v>
      </c>
      <c r="M60" s="159">
        <f>IF(ISNUMBER(L60/$B60*100),L60/$B60*100,0)</f>
        <v>7.055639802567927</v>
      </c>
      <c r="N60" s="34">
        <f>[1]Sheet1!AC280</f>
        <v>0</v>
      </c>
      <c r="O60" s="159">
        <f>IF(ISNUMBER(N60/$B60*100),N60/$B60*100,0)</f>
        <v>0</v>
      </c>
      <c r="P60" s="162">
        <f>[1]Sheet1!AE280</f>
        <v>80957.520729690485</v>
      </c>
      <c r="Q60" s="159">
        <f>IF(ISNUMBER(P60/$B60*100),P60/$B60*100,0)</f>
        <v>22.07418697805058</v>
      </c>
      <c r="R60" s="162">
        <f>[1]Sheet1!AG280</f>
        <v>65451.574527526725</v>
      </c>
      <c r="S60" s="159">
        <f>IF(ISNUMBER(R60/$B60*100),R60/$B60*100,0)</f>
        <v>17.846276431221948</v>
      </c>
    </row>
    <row r="61" spans="1:19" x14ac:dyDescent="0.2">
      <c r="A61" s="51" t="s">
        <v>103</v>
      </c>
      <c r="B61" s="34">
        <f>[1]Sheet1!S281</f>
        <v>6991.2633187935899</v>
      </c>
      <c r="C61" s="28">
        <f t="shared" ref="C61:C97" si="103">+B61/B$7*100</f>
        <v>0.45724630962956003</v>
      </c>
      <c r="D61" s="32">
        <f t="shared" ref="D61:D70" si="104">+F61+H61+J61</f>
        <v>5062.642391963821</v>
      </c>
      <c r="E61" s="159">
        <f t="shared" ref="E61:E97" si="105">IF(ISNUMBER(D61/$B61*100),D61/$B61*100,0)</f>
        <v>72.41384226445399</v>
      </c>
      <c r="F61" s="34">
        <f>[1]Sheet1!U281</f>
        <v>0</v>
      </c>
      <c r="G61" s="159">
        <f t="shared" ref="G61:G97" si="106">IF(ISNUMBER(F61/$B61*100),F61/$B61*100,0)</f>
        <v>0</v>
      </c>
      <c r="H61" s="34">
        <f>[1]Sheet1!W281</f>
        <v>5062.642391963821</v>
      </c>
      <c r="I61" s="159">
        <f t="shared" ref="I61:I97" si="107">IF(ISNUMBER(H61/$B61*100),H61/$B61*100,0)</f>
        <v>72.41384226445399</v>
      </c>
      <c r="J61" s="34">
        <f>[1]Sheet1!Y281</f>
        <v>0</v>
      </c>
      <c r="K61" s="159">
        <f t="shared" ref="K61:K97" si="108">IF(ISNUMBER(J61/$B61*100),J61/$B61*100,0)</f>
        <v>0</v>
      </c>
      <c r="L61" s="34">
        <f>[1]Sheet1!AA281</f>
        <v>1129.8163794085442</v>
      </c>
      <c r="M61" s="159">
        <f t="shared" ref="M61:M97" si="109">IF(ISNUMBER(L61/$B61*100),L61/$B61*100,0)</f>
        <v>16.160403748081183</v>
      </c>
      <c r="N61" s="34">
        <f>[1]Sheet1!AC281</f>
        <v>0</v>
      </c>
      <c r="O61" s="159">
        <f t="shared" ref="O61:O97" si="110">IF(ISNUMBER(N61/$B61*100),N61/$B61*100,0)</f>
        <v>0</v>
      </c>
      <c r="P61" s="162">
        <f>[1]Sheet1!AE281</f>
        <v>798.80454742122447</v>
      </c>
      <c r="Q61" s="159">
        <f t="shared" ref="Q61:Q83" si="111">IF(ISNUMBER(P61/$B61*100),P61/$B61*100,0)</f>
        <v>11.425753987464828</v>
      </c>
      <c r="R61" s="162">
        <f>[1]Sheet1!AG281</f>
        <v>0</v>
      </c>
      <c r="S61" s="159">
        <f t="shared" ref="S61:S83" si="112">IF(ISNUMBER(R61/$B61*100),R61/$B61*100,0)</f>
        <v>0</v>
      </c>
    </row>
    <row r="62" spans="1:19" x14ac:dyDescent="0.2">
      <c r="A62" s="51" t="s">
        <v>52</v>
      </c>
      <c r="B62" s="34">
        <f>[1]Sheet1!S282</f>
        <v>259870.48854784924</v>
      </c>
      <c r="C62" s="28">
        <f t="shared" si="103"/>
        <v>16.996187448799922</v>
      </c>
      <c r="D62" s="32">
        <f t="shared" si="104"/>
        <v>187532.60433947126</v>
      </c>
      <c r="E62" s="159">
        <f t="shared" si="105"/>
        <v>72.16387108339984</v>
      </c>
      <c r="F62" s="34">
        <f>[1]Sheet1!U282</f>
        <v>0</v>
      </c>
      <c r="G62" s="159">
        <f t="shared" si="106"/>
        <v>0</v>
      </c>
      <c r="H62" s="34">
        <f>[1]Sheet1!W282</f>
        <v>187532.60433947126</v>
      </c>
      <c r="I62" s="159">
        <f t="shared" si="107"/>
        <v>72.16387108339984</v>
      </c>
      <c r="J62" s="34">
        <f>[1]Sheet1!Y282</f>
        <v>0</v>
      </c>
      <c r="K62" s="159">
        <f t="shared" si="108"/>
        <v>0</v>
      </c>
      <c r="L62" s="34">
        <f>[1]Sheet1!AA282</f>
        <v>34279.898909593576</v>
      </c>
      <c r="M62" s="159">
        <f t="shared" si="109"/>
        <v>13.19114729077123</v>
      </c>
      <c r="N62" s="34">
        <f>[1]Sheet1!AC282</f>
        <v>353.06761856517005</v>
      </c>
      <c r="O62" s="159">
        <f t="shared" si="110"/>
        <v>0.13586291407620171</v>
      </c>
      <c r="P62" s="162">
        <f>[1]Sheet1!AE282</f>
        <v>24118.030960871052</v>
      </c>
      <c r="Q62" s="159">
        <f t="shared" si="111"/>
        <v>9.2807887096538337</v>
      </c>
      <c r="R62" s="162">
        <f>[1]Sheet1!AG282</f>
        <v>13586.886719348651</v>
      </c>
      <c r="S62" s="159">
        <f t="shared" si="112"/>
        <v>5.2283300020990779</v>
      </c>
    </row>
    <row r="63" spans="1:19" x14ac:dyDescent="0.2">
      <c r="A63" s="51" t="s">
        <v>104</v>
      </c>
      <c r="B63" s="34">
        <f>[1]Sheet1!S283</f>
        <v>992.11125650214967</v>
      </c>
      <c r="C63" s="28">
        <f t="shared" si="103"/>
        <v>6.4886586313821409E-2</v>
      </c>
      <c r="D63" s="32">
        <f t="shared" si="104"/>
        <v>992.11125650214967</v>
      </c>
      <c r="E63" s="159">
        <f t="shared" si="105"/>
        <v>100</v>
      </c>
      <c r="F63" s="34">
        <f>[1]Sheet1!U283</f>
        <v>0</v>
      </c>
      <c r="G63" s="159">
        <f t="shared" si="106"/>
        <v>0</v>
      </c>
      <c r="H63" s="34">
        <f>[1]Sheet1!W283</f>
        <v>992.11125650214967</v>
      </c>
      <c r="I63" s="159">
        <f t="shared" si="107"/>
        <v>100</v>
      </c>
      <c r="J63" s="34">
        <f>[1]Sheet1!Y283</f>
        <v>0</v>
      </c>
      <c r="K63" s="159">
        <f t="shared" si="108"/>
        <v>0</v>
      </c>
      <c r="L63" s="34">
        <f>[1]Sheet1!AA283</f>
        <v>0</v>
      </c>
      <c r="M63" s="159">
        <f t="shared" si="109"/>
        <v>0</v>
      </c>
      <c r="N63" s="34">
        <f>[1]Sheet1!AC283</f>
        <v>0</v>
      </c>
      <c r="O63" s="159">
        <f t="shared" si="110"/>
        <v>0</v>
      </c>
      <c r="P63" s="162">
        <f>[1]Sheet1!AE283</f>
        <v>0</v>
      </c>
      <c r="Q63" s="159">
        <f t="shared" si="111"/>
        <v>0</v>
      </c>
      <c r="R63" s="162">
        <f>[1]Sheet1!AG283</f>
        <v>0</v>
      </c>
      <c r="S63" s="159">
        <f t="shared" si="112"/>
        <v>0</v>
      </c>
    </row>
    <row r="64" spans="1:19" x14ac:dyDescent="0.2">
      <c r="A64" s="51" t="s">
        <v>105</v>
      </c>
      <c r="B64" s="34">
        <f>[1]Sheet1!S284</f>
        <v>5939.5177526834104</v>
      </c>
      <c r="C64" s="28">
        <f t="shared" si="103"/>
        <v>0.38845948858673351</v>
      </c>
      <c r="D64" s="32">
        <f t="shared" si="104"/>
        <v>4448.9656955876644</v>
      </c>
      <c r="E64" s="159">
        <f t="shared" si="105"/>
        <v>74.904493611079275</v>
      </c>
      <c r="F64" s="34">
        <f>[1]Sheet1!U284</f>
        <v>464.73902175397603</v>
      </c>
      <c r="G64" s="159">
        <f t="shared" si="106"/>
        <v>7.8245245002258299</v>
      </c>
      <c r="H64" s="34">
        <f>[1]Sheet1!W284</f>
        <v>3984.226673833688</v>
      </c>
      <c r="I64" s="159">
        <f t="shared" si="107"/>
        <v>67.079969110853426</v>
      </c>
      <c r="J64" s="34">
        <f>[1]Sheet1!Y284</f>
        <v>0</v>
      </c>
      <c r="K64" s="159">
        <f t="shared" si="108"/>
        <v>0</v>
      </c>
      <c r="L64" s="34">
        <f>[1]Sheet1!AA284</f>
        <v>1137.484438530576</v>
      </c>
      <c r="M64" s="159">
        <f t="shared" si="109"/>
        <v>19.151124483408989</v>
      </c>
      <c r="N64" s="34">
        <f>[1]Sheet1!AC284</f>
        <v>0</v>
      </c>
      <c r="O64" s="159">
        <f t="shared" si="110"/>
        <v>0</v>
      </c>
      <c r="P64" s="162">
        <f>[1]Sheet1!AE284</f>
        <v>0</v>
      </c>
      <c r="Q64" s="159">
        <f t="shared" si="111"/>
        <v>0</v>
      </c>
      <c r="R64" s="162">
        <f>[1]Sheet1!AG284</f>
        <v>353.06761856517005</v>
      </c>
      <c r="S64" s="159">
        <f t="shared" si="112"/>
        <v>5.9443819055117375</v>
      </c>
    </row>
    <row r="65" spans="1:19" x14ac:dyDescent="0.2">
      <c r="A65" s="51" t="s">
        <v>106</v>
      </c>
      <c r="B65" s="34">
        <f>[1]Sheet1!S285</f>
        <v>120135.04564956106</v>
      </c>
      <c r="C65" s="28">
        <f t="shared" si="103"/>
        <v>7.8571359389048805</v>
      </c>
      <c r="D65" s="32">
        <f t="shared" si="104"/>
        <v>85399.516283915145</v>
      </c>
      <c r="E65" s="159">
        <f t="shared" si="105"/>
        <v>71.086264480249255</v>
      </c>
      <c r="F65" s="34">
        <f>[1]Sheet1!U285</f>
        <v>0</v>
      </c>
      <c r="G65" s="159">
        <f t="shared" si="106"/>
        <v>0</v>
      </c>
      <c r="H65" s="34">
        <f>[1]Sheet1!W285</f>
        <v>85399.516283915145</v>
      </c>
      <c r="I65" s="159">
        <f t="shared" si="107"/>
        <v>71.086264480249255</v>
      </c>
      <c r="J65" s="34">
        <f>[1]Sheet1!Y285</f>
        <v>0</v>
      </c>
      <c r="K65" s="159">
        <f t="shared" si="108"/>
        <v>0</v>
      </c>
      <c r="L65" s="34">
        <f>[1]Sheet1!AA285</f>
        <v>6838.9724151242417</v>
      </c>
      <c r="M65" s="159">
        <f t="shared" si="109"/>
        <v>5.6927371843465311</v>
      </c>
      <c r="N65" s="34">
        <f>[1]Sheet1!AC285</f>
        <v>0</v>
      </c>
      <c r="O65" s="159">
        <f t="shared" si="110"/>
        <v>0</v>
      </c>
      <c r="P65" s="162">
        <f>[1]Sheet1!AE285</f>
        <v>2994.9829904042972</v>
      </c>
      <c r="Q65" s="159">
        <f t="shared" si="111"/>
        <v>2.4930135700291718</v>
      </c>
      <c r="R65" s="162">
        <f>[1]Sheet1!AG285</f>
        <v>24901.573960117399</v>
      </c>
      <c r="S65" s="159">
        <f t="shared" si="112"/>
        <v>20.727984765375069</v>
      </c>
    </row>
    <row r="66" spans="1:19" x14ac:dyDescent="0.2">
      <c r="A66" s="51" t="s">
        <v>107</v>
      </c>
      <c r="B66" s="34">
        <f>[1]Sheet1!S286</f>
        <v>315967.45856022066</v>
      </c>
      <c r="C66" s="28">
        <f t="shared" si="103"/>
        <v>20.665071218433578</v>
      </c>
      <c r="D66" s="32">
        <f t="shared" si="104"/>
        <v>153213.85104671741</v>
      </c>
      <c r="E66" s="159">
        <f t="shared" si="105"/>
        <v>48.490389404298789</v>
      </c>
      <c r="F66" s="34">
        <f>[1]Sheet1!U286</f>
        <v>0</v>
      </c>
      <c r="G66" s="159">
        <f t="shared" si="106"/>
        <v>0</v>
      </c>
      <c r="H66" s="34">
        <f>[1]Sheet1!W286</f>
        <v>153213.85104671741</v>
      </c>
      <c r="I66" s="159">
        <f t="shared" si="107"/>
        <v>48.490389404298789</v>
      </c>
      <c r="J66" s="34">
        <f>[1]Sheet1!Y286</f>
        <v>0</v>
      </c>
      <c r="K66" s="159">
        <f t="shared" si="108"/>
        <v>0</v>
      </c>
      <c r="L66" s="34">
        <f>[1]Sheet1!AA286</f>
        <v>67866.173975221085</v>
      </c>
      <c r="M66" s="159">
        <f t="shared" si="109"/>
        <v>21.478849209494268</v>
      </c>
      <c r="N66" s="34">
        <f>[1]Sheet1!AC286</f>
        <v>3523.9234590103215</v>
      </c>
      <c r="O66" s="159">
        <f t="shared" si="110"/>
        <v>1.1152805023238468</v>
      </c>
      <c r="P66" s="162">
        <f>[1]Sheet1!AE286</f>
        <v>74237.353842783239</v>
      </c>
      <c r="Q66" s="159">
        <f t="shared" si="111"/>
        <v>23.495253017846533</v>
      </c>
      <c r="R66" s="162">
        <f>[1]Sheet1!AG286</f>
        <v>17126.1562364893</v>
      </c>
      <c r="S66" s="159">
        <f t="shared" si="112"/>
        <v>5.4202278660367815</v>
      </c>
    </row>
    <row r="67" spans="1:19" x14ac:dyDescent="0.2">
      <c r="A67" s="51" t="s">
        <v>108</v>
      </c>
      <c r="B67" s="34">
        <f>[1]Sheet1!S287</f>
        <v>50856.63556490573</v>
      </c>
      <c r="C67" s="28">
        <f t="shared" si="103"/>
        <v>3.3261526382103548</v>
      </c>
      <c r="D67" s="32">
        <f t="shared" si="104"/>
        <v>22502.732775003216</v>
      </c>
      <c r="E67" s="159">
        <f t="shared" si="105"/>
        <v>44.247387828642594</v>
      </c>
      <c r="F67" s="34">
        <f>[1]Sheet1!U287</f>
        <v>0</v>
      </c>
      <c r="G67" s="159">
        <f t="shared" si="106"/>
        <v>0</v>
      </c>
      <c r="H67" s="34">
        <f>[1]Sheet1!W287</f>
        <v>22502.732775003216</v>
      </c>
      <c r="I67" s="159">
        <f t="shared" si="107"/>
        <v>44.247387828642594</v>
      </c>
      <c r="J67" s="34">
        <f>[1]Sheet1!Y287</f>
        <v>0</v>
      </c>
      <c r="K67" s="159">
        <f t="shared" si="108"/>
        <v>0</v>
      </c>
      <c r="L67" s="34">
        <f>[1]Sheet1!AA287</f>
        <v>7547.2229401754175</v>
      </c>
      <c r="M67" s="159">
        <f t="shared" si="109"/>
        <v>14.840193135747807</v>
      </c>
      <c r="N67" s="34">
        <f>[1]Sheet1!AC287</f>
        <v>0</v>
      </c>
      <c r="O67" s="159">
        <f t="shared" si="110"/>
        <v>0</v>
      </c>
      <c r="P67" s="162">
        <f>[1]Sheet1!AE287</f>
        <v>3069.8083520709424</v>
      </c>
      <c r="Q67" s="159">
        <f t="shared" si="111"/>
        <v>6.0362002282929286</v>
      </c>
      <c r="R67" s="162">
        <f>[1]Sheet1!AG287</f>
        <v>17736.871497656201</v>
      </c>
      <c r="S67" s="159">
        <f t="shared" si="112"/>
        <v>34.876218807316768</v>
      </c>
    </row>
    <row r="68" spans="1:19" x14ac:dyDescent="0.2">
      <c r="A68" s="51" t="s">
        <v>109</v>
      </c>
      <c r="B68" s="34">
        <f>[1]Sheet1!S288</f>
        <v>81050.10698894973</v>
      </c>
      <c r="C68" s="28">
        <f t="shared" si="103"/>
        <v>5.3008820617806904</v>
      </c>
      <c r="D68" s="32">
        <f t="shared" si="104"/>
        <v>42364.250563202571</v>
      </c>
      <c r="E68" s="159">
        <f t="shared" si="105"/>
        <v>52.269209920942437</v>
      </c>
      <c r="F68" s="34">
        <f>[1]Sheet1!U288</f>
        <v>0</v>
      </c>
      <c r="G68" s="159">
        <f t="shared" si="106"/>
        <v>0</v>
      </c>
      <c r="H68" s="34">
        <f>[1]Sheet1!W288</f>
        <v>42364.250563202571</v>
      </c>
      <c r="I68" s="159">
        <f t="shared" si="107"/>
        <v>52.269209920942437</v>
      </c>
      <c r="J68" s="34">
        <f>[1]Sheet1!Y288</f>
        <v>0</v>
      </c>
      <c r="K68" s="159">
        <f t="shared" si="108"/>
        <v>0</v>
      </c>
      <c r="L68" s="34">
        <f>[1]Sheet1!AA288</f>
        <v>15685.222522647275</v>
      </c>
      <c r="M68" s="159">
        <f t="shared" si="109"/>
        <v>19.352500700320828</v>
      </c>
      <c r="N68" s="34">
        <f>[1]Sheet1!AC288</f>
        <v>0</v>
      </c>
      <c r="O68" s="159">
        <f t="shared" si="110"/>
        <v>0</v>
      </c>
      <c r="P68" s="162">
        <f>[1]Sheet1!AE288</f>
        <v>20533.762682673532</v>
      </c>
      <c r="Q68" s="159">
        <f t="shared" si="111"/>
        <v>25.334652162116306</v>
      </c>
      <c r="R68" s="162">
        <f>[1]Sheet1!AG288</f>
        <v>2466.8712204264252</v>
      </c>
      <c r="S68" s="159">
        <f t="shared" si="112"/>
        <v>3.0436372166205228</v>
      </c>
    </row>
    <row r="69" spans="1:19" x14ac:dyDescent="0.2">
      <c r="A69" s="49" t="s">
        <v>110</v>
      </c>
      <c r="B69" s="34">
        <f>[1]Sheet1!S289</f>
        <v>14592.757671500152</v>
      </c>
      <c r="C69" s="28">
        <f t="shared" si="103"/>
        <v>0.95440327282126991</v>
      </c>
      <c r="D69" s="32">
        <f t="shared" si="104"/>
        <v>13774.951031181005</v>
      </c>
      <c r="E69" s="159">
        <f t="shared" si="105"/>
        <v>94.395804694843008</v>
      </c>
      <c r="F69" s="34">
        <f>[1]Sheet1!U289</f>
        <v>0</v>
      </c>
      <c r="G69" s="159">
        <f t="shared" si="106"/>
        <v>0</v>
      </c>
      <c r="H69" s="34">
        <f>[1]Sheet1!W289</f>
        <v>13774.951031181005</v>
      </c>
      <c r="I69" s="159">
        <f t="shared" si="107"/>
        <v>94.395804694843008</v>
      </c>
      <c r="J69" s="34">
        <f>[1]Sheet1!Y289</f>
        <v>0</v>
      </c>
      <c r="K69" s="159">
        <f t="shared" si="108"/>
        <v>0</v>
      </c>
      <c r="L69" s="34">
        <f>[1]Sheet1!AA289</f>
        <v>0</v>
      </c>
      <c r="M69" s="159">
        <f t="shared" si="109"/>
        <v>0</v>
      </c>
      <c r="N69" s="34">
        <f>[1]Sheet1!AC289</f>
        <v>0</v>
      </c>
      <c r="O69" s="159">
        <f t="shared" si="110"/>
        <v>0</v>
      </c>
      <c r="P69" s="162">
        <f>[1]Sheet1!AE289</f>
        <v>353.06761856517005</v>
      </c>
      <c r="Q69" s="159">
        <f t="shared" si="111"/>
        <v>2.4194715386435544</v>
      </c>
      <c r="R69" s="162">
        <f>[1]Sheet1!AG289</f>
        <v>464.73902175397603</v>
      </c>
      <c r="S69" s="159">
        <f t="shared" si="112"/>
        <v>3.1847237665134225</v>
      </c>
    </row>
    <row r="70" spans="1:19" x14ac:dyDescent="0.2">
      <c r="A70" s="22" t="s">
        <v>111</v>
      </c>
      <c r="B70" s="34">
        <f>[1]Sheet1!S290</f>
        <v>23986.484973397211</v>
      </c>
      <c r="C70" s="28">
        <f t="shared" si="103"/>
        <v>1.5687768054148128</v>
      </c>
      <c r="D70" s="32">
        <f t="shared" si="104"/>
        <v>23347.441335460233</v>
      </c>
      <c r="E70" s="159">
        <f t="shared" si="105"/>
        <v>97.335817904767097</v>
      </c>
      <c r="F70" s="34">
        <f>[1]Sheet1!U290</f>
        <v>681.15105137012654</v>
      </c>
      <c r="G70" s="159">
        <f t="shared" si="106"/>
        <v>2.8397285059714816</v>
      </c>
      <c r="H70" s="34">
        <f>[1]Sheet1!W290</f>
        <v>22666.290284090108</v>
      </c>
      <c r="I70" s="159">
        <f t="shared" si="107"/>
        <v>94.496089398795618</v>
      </c>
      <c r="J70" s="34">
        <f>[1]Sheet1!Y290</f>
        <v>0</v>
      </c>
      <c r="K70" s="159">
        <f t="shared" si="108"/>
        <v>0</v>
      </c>
      <c r="L70" s="34">
        <f>[1]Sheet1!AA290</f>
        <v>0</v>
      </c>
      <c r="M70" s="159">
        <f t="shared" si="109"/>
        <v>0</v>
      </c>
      <c r="N70" s="34">
        <f>[1]Sheet1!AC290</f>
        <v>0</v>
      </c>
      <c r="O70" s="159">
        <f t="shared" si="110"/>
        <v>0</v>
      </c>
      <c r="P70" s="162">
        <f>[1]Sheet1!AE290</f>
        <v>0</v>
      </c>
      <c r="Q70" s="159">
        <f t="shared" si="111"/>
        <v>0</v>
      </c>
      <c r="R70" s="162">
        <f>[1]Sheet1!AG290</f>
        <v>639.04363793697962</v>
      </c>
      <c r="S70" s="159">
        <f t="shared" si="112"/>
        <v>2.6641820952329045</v>
      </c>
    </row>
    <row r="71" spans="1:19" x14ac:dyDescent="0.2">
      <c r="A71" s="22" t="s">
        <v>112</v>
      </c>
      <c r="B71" s="34">
        <f>[1]Sheet1!S291</f>
        <v>1461.675588991694</v>
      </c>
      <c r="C71" s="28">
        <f t="shared" si="103"/>
        <v>9.5597281702356929E-2</v>
      </c>
      <c r="D71" s="32">
        <f t="shared" ref="D71:D94" si="113">+F71+H71+J71</f>
        <v>1461.675588991694</v>
      </c>
      <c r="E71" s="159">
        <f t="shared" si="105"/>
        <v>100</v>
      </c>
      <c r="F71" s="34">
        <f>[1]Sheet1!U291</f>
        <v>0</v>
      </c>
      <c r="G71" s="159">
        <f t="shared" si="106"/>
        <v>0</v>
      </c>
      <c r="H71" s="34">
        <f>[1]Sheet1!W291</f>
        <v>1461.675588991694</v>
      </c>
      <c r="I71" s="159">
        <f t="shared" si="107"/>
        <v>100</v>
      </c>
      <c r="J71" s="34">
        <f>[1]Sheet1!Y291</f>
        <v>0</v>
      </c>
      <c r="K71" s="159">
        <f t="shared" si="108"/>
        <v>0</v>
      </c>
      <c r="L71" s="34">
        <f>[1]Sheet1!AA291</f>
        <v>0</v>
      </c>
      <c r="M71" s="159">
        <f t="shared" si="109"/>
        <v>0</v>
      </c>
      <c r="N71" s="34">
        <f>[1]Sheet1!AC291</f>
        <v>0</v>
      </c>
      <c r="O71" s="159">
        <f t="shared" si="110"/>
        <v>0</v>
      </c>
      <c r="P71" s="162">
        <f>[1]Sheet1!AE291</f>
        <v>0</v>
      </c>
      <c r="Q71" s="159">
        <f t="shared" si="111"/>
        <v>0</v>
      </c>
      <c r="R71" s="162">
        <f>[1]Sheet1!AG291</f>
        <v>0</v>
      </c>
      <c r="S71" s="159">
        <f t="shared" si="112"/>
        <v>0</v>
      </c>
    </row>
    <row r="72" spans="1:19" x14ac:dyDescent="0.2">
      <c r="A72" s="22" t="s">
        <v>113</v>
      </c>
      <c r="B72" s="34">
        <f>[1]Sheet1!S292</f>
        <v>14436.894426033048</v>
      </c>
      <c r="C72" s="28">
        <f t="shared" si="103"/>
        <v>0.94420942221845539</v>
      </c>
      <c r="D72" s="32">
        <f t="shared" si="113"/>
        <v>9271.9883289458303</v>
      </c>
      <c r="E72" s="159">
        <f t="shared" si="105"/>
        <v>64.224258038669987</v>
      </c>
      <c r="F72" s="34">
        <f>[1]Sheet1!U292</f>
        <v>0</v>
      </c>
      <c r="G72" s="159">
        <f t="shared" si="106"/>
        <v>0</v>
      </c>
      <c r="H72" s="34">
        <f>[1]Sheet1!W292</f>
        <v>9271.9883289458303</v>
      </c>
      <c r="I72" s="159">
        <f t="shared" si="107"/>
        <v>64.224258038669987</v>
      </c>
      <c r="J72" s="34">
        <f>[1]Sheet1!Y292</f>
        <v>0</v>
      </c>
      <c r="K72" s="159">
        <f t="shared" si="108"/>
        <v>0</v>
      </c>
      <c r="L72" s="34">
        <f>[1]Sheet1!AA292</f>
        <v>4516.5237961649827</v>
      </c>
      <c r="M72" s="159">
        <f t="shared" si="109"/>
        <v>31.284593922226438</v>
      </c>
      <c r="N72" s="34">
        <f>[1]Sheet1!AC292</f>
        <v>0</v>
      </c>
      <c r="O72" s="159">
        <f t="shared" si="110"/>
        <v>0</v>
      </c>
      <c r="P72" s="162">
        <f>[1]Sheet1!AE292</f>
        <v>0</v>
      </c>
      <c r="Q72" s="159">
        <f t="shared" si="111"/>
        <v>0</v>
      </c>
      <c r="R72" s="162">
        <f>[1]Sheet1!AG292</f>
        <v>648.38230092223603</v>
      </c>
      <c r="S72" s="159">
        <f t="shared" si="112"/>
        <v>4.4911480391035719</v>
      </c>
    </row>
    <row r="73" spans="1:19" x14ac:dyDescent="0.2">
      <c r="A73" s="22" t="s">
        <v>114</v>
      </c>
      <c r="B73" s="34">
        <f>[1]Sheet1!S293</f>
        <v>40020.565332562139</v>
      </c>
      <c r="C73" s="28">
        <f t="shared" si="103"/>
        <v>2.617446228696827</v>
      </c>
      <c r="D73" s="32">
        <f t="shared" si="113"/>
        <v>33527.258569373291</v>
      </c>
      <c r="E73" s="159">
        <f t="shared" si="105"/>
        <v>83.775074866557006</v>
      </c>
      <c r="F73" s="34">
        <f>[1]Sheet1!U293</f>
        <v>929.47804350795207</v>
      </c>
      <c r="G73" s="159">
        <f t="shared" si="106"/>
        <v>2.3225010336165743</v>
      </c>
      <c r="H73" s="34">
        <f>[1]Sheet1!W293</f>
        <v>32597.780525865339</v>
      </c>
      <c r="I73" s="159">
        <f t="shared" si="107"/>
        <v>81.452573832940431</v>
      </c>
      <c r="J73" s="34">
        <f>[1]Sheet1!Y293</f>
        <v>0</v>
      </c>
      <c r="K73" s="159">
        <f t="shared" si="108"/>
        <v>0</v>
      </c>
      <c r="L73" s="34">
        <f>[1]Sheet1!AA293</f>
        <v>3250.2737693389918</v>
      </c>
      <c r="M73" s="159">
        <f t="shared" si="109"/>
        <v>8.121508885069284</v>
      </c>
      <c r="N73" s="34">
        <f>[1]Sheet1!AC293</f>
        <v>0</v>
      </c>
      <c r="O73" s="159">
        <f t="shared" si="110"/>
        <v>0</v>
      </c>
      <c r="P73" s="162">
        <f>[1]Sheet1!AE293</f>
        <v>278.84341305238559</v>
      </c>
      <c r="Q73" s="159">
        <f t="shared" si="111"/>
        <v>0.69675031008497212</v>
      </c>
      <c r="R73" s="162">
        <f>[1]Sheet1!AG293</f>
        <v>2964.1895807974679</v>
      </c>
      <c r="S73" s="159">
        <f t="shared" si="112"/>
        <v>7.4066659382887297</v>
      </c>
    </row>
    <row r="74" spans="1:19" x14ac:dyDescent="0.2">
      <c r="A74" s="22" t="s">
        <v>115</v>
      </c>
      <c r="B74" s="34">
        <f>[1]Sheet1!S294</f>
        <v>19912.778558065304</v>
      </c>
      <c r="C74" s="28">
        <f t="shared" si="103"/>
        <v>1.3023460989761655</v>
      </c>
      <c r="D74" s="32">
        <f t="shared" si="113"/>
        <v>19912.778558065304</v>
      </c>
      <c r="E74" s="159">
        <f t="shared" si="105"/>
        <v>100</v>
      </c>
      <c r="F74" s="34">
        <f>[1]Sheet1!U294</f>
        <v>19912.778558065304</v>
      </c>
      <c r="G74" s="159">
        <f t="shared" si="106"/>
        <v>100</v>
      </c>
      <c r="H74" s="34">
        <f>[1]Sheet1!W294</f>
        <v>0</v>
      </c>
      <c r="I74" s="159">
        <f t="shared" si="107"/>
        <v>0</v>
      </c>
      <c r="J74" s="34">
        <f>[1]Sheet1!Y294</f>
        <v>0</v>
      </c>
      <c r="K74" s="159">
        <f t="shared" si="108"/>
        <v>0</v>
      </c>
      <c r="L74" s="34">
        <f>[1]Sheet1!AA294</f>
        <v>0</v>
      </c>
      <c r="M74" s="159">
        <f t="shared" si="109"/>
        <v>0</v>
      </c>
      <c r="N74" s="34">
        <f>[1]Sheet1!AC294</f>
        <v>0</v>
      </c>
      <c r="O74" s="159">
        <f t="shared" si="110"/>
        <v>0</v>
      </c>
      <c r="P74" s="162">
        <f>[1]Sheet1!AE294</f>
        <v>0</v>
      </c>
      <c r="Q74" s="159">
        <f t="shared" si="111"/>
        <v>0</v>
      </c>
      <c r="R74" s="162">
        <f>[1]Sheet1!AG294</f>
        <v>0</v>
      </c>
      <c r="S74" s="159">
        <f t="shared" si="112"/>
        <v>0</v>
      </c>
    </row>
    <row r="75" spans="1:19" x14ac:dyDescent="0.2">
      <c r="A75" s="22" t="s">
        <v>116</v>
      </c>
      <c r="B75" s="34">
        <f>[1]Sheet1!S295</f>
        <v>30761.177676920095</v>
      </c>
      <c r="C75" s="28">
        <f t="shared" si="103"/>
        <v>2.0118588488608156</v>
      </c>
      <c r="D75" s="32">
        <f t="shared" si="113"/>
        <v>29070.715295604423</v>
      </c>
      <c r="E75" s="159">
        <f t="shared" si="105"/>
        <v>94.504558963670576</v>
      </c>
      <c r="F75" s="34">
        <f>[1]Sheet1!U295</f>
        <v>19163.713916141005</v>
      </c>
      <c r="G75" s="159">
        <f t="shared" si="106"/>
        <v>62.29837530088912</v>
      </c>
      <c r="H75" s="34">
        <f>[1]Sheet1!W295</f>
        <v>9907.0013794634178</v>
      </c>
      <c r="I75" s="159">
        <f t="shared" si="107"/>
        <v>32.206183662781463</v>
      </c>
      <c r="J75" s="34">
        <f>[1]Sheet1!Y295</f>
        <v>0</v>
      </c>
      <c r="K75" s="159">
        <f t="shared" si="108"/>
        <v>0</v>
      </c>
      <c r="L75" s="34">
        <f>[1]Sheet1!AA295</f>
        <v>1105.0252518735081</v>
      </c>
      <c r="M75" s="159">
        <f t="shared" si="109"/>
        <v>3.5922722578420689</v>
      </c>
      <c r="N75" s="34">
        <f>[1]Sheet1!AC295</f>
        <v>0</v>
      </c>
      <c r="O75" s="159">
        <f t="shared" si="110"/>
        <v>0</v>
      </c>
      <c r="P75" s="162">
        <f>[1]Sheet1!AE295</f>
        <v>0</v>
      </c>
      <c r="Q75" s="159">
        <f t="shared" si="111"/>
        <v>0</v>
      </c>
      <c r="R75" s="162">
        <f>[1]Sheet1!AG295</f>
        <v>585.43712944215804</v>
      </c>
      <c r="S75" s="159">
        <f t="shared" si="112"/>
        <v>1.9031687784873321</v>
      </c>
    </row>
    <row r="76" spans="1:19" x14ac:dyDescent="0.2">
      <c r="A76" s="22" t="s">
        <v>117</v>
      </c>
      <c r="B76" s="34">
        <f>[1]Sheet1!S296</f>
        <v>28187.766720883854</v>
      </c>
      <c r="C76" s="28">
        <f t="shared" si="103"/>
        <v>1.8435512613544567</v>
      </c>
      <c r="D76" s="32">
        <f t="shared" si="113"/>
        <v>23873.56806805107</v>
      </c>
      <c r="E76" s="159">
        <f t="shared" si="105"/>
        <v>84.694783749446657</v>
      </c>
      <c r="F76" s="34">
        <f>[1]Sheet1!U296</f>
        <v>5546.5791538832946</v>
      </c>
      <c r="G76" s="159">
        <f t="shared" si="106"/>
        <v>19.677256480819125</v>
      </c>
      <c r="H76" s="34">
        <f>[1]Sheet1!W296</f>
        <v>18326.988914167778</v>
      </c>
      <c r="I76" s="159">
        <f t="shared" si="107"/>
        <v>65.017527268627546</v>
      </c>
      <c r="J76" s="34">
        <f>[1]Sheet1!Y296</f>
        <v>0</v>
      </c>
      <c r="K76" s="159">
        <f t="shared" si="108"/>
        <v>0</v>
      </c>
      <c r="L76" s="34">
        <f>[1]Sheet1!AA296</f>
        <v>1521.0380419187561</v>
      </c>
      <c r="M76" s="159">
        <f t="shared" si="109"/>
        <v>5.3960927695341105</v>
      </c>
      <c r="N76" s="34">
        <f>[1]Sheet1!AC296</f>
        <v>0</v>
      </c>
      <c r="O76" s="159">
        <f t="shared" si="110"/>
        <v>0</v>
      </c>
      <c r="P76" s="162">
        <f>[1]Sheet1!AE296</f>
        <v>663.01515112410482</v>
      </c>
      <c r="Q76" s="159">
        <f t="shared" si="111"/>
        <v>2.3521379245447203</v>
      </c>
      <c r="R76" s="162">
        <f>[1]Sheet1!AG296</f>
        <v>2130.1454597899319</v>
      </c>
      <c r="S76" s="159">
        <f t="shared" si="112"/>
        <v>7.5569855564745474</v>
      </c>
    </row>
    <row r="77" spans="1:19" x14ac:dyDescent="0.2">
      <c r="A77" s="22" t="s">
        <v>118</v>
      </c>
      <c r="B77" s="34">
        <f>[1]Sheet1!S297</f>
        <v>8985.258654422676</v>
      </c>
      <c r="C77" s="28">
        <f t="shared" si="103"/>
        <v>0.58765864958306169</v>
      </c>
      <c r="D77" s="32">
        <f t="shared" si="113"/>
        <v>6691.0886088594407</v>
      </c>
      <c r="E77" s="159">
        <f t="shared" si="105"/>
        <v>74.467401175657741</v>
      </c>
      <c r="F77" s="34">
        <f>[1]Sheet1!U297</f>
        <v>0</v>
      </c>
      <c r="G77" s="159">
        <f t="shared" si="106"/>
        <v>0</v>
      </c>
      <c r="H77" s="34">
        <f>[1]Sheet1!W297</f>
        <v>6691.0886088594407</v>
      </c>
      <c r="I77" s="159">
        <f t="shared" si="107"/>
        <v>74.467401175657741</v>
      </c>
      <c r="J77" s="34">
        <f>[1]Sheet1!Y297</f>
        <v>0</v>
      </c>
      <c r="K77" s="159">
        <f t="shared" si="108"/>
        <v>0</v>
      </c>
      <c r="L77" s="34">
        <f>[1]Sheet1!AA297</f>
        <v>1016.0827696892749</v>
      </c>
      <c r="M77" s="159">
        <f t="shared" si="109"/>
        <v>11.308330775643771</v>
      </c>
      <c r="N77" s="34">
        <f>[1]Sheet1!AC297</f>
        <v>0</v>
      </c>
      <c r="O77" s="159">
        <f t="shared" si="110"/>
        <v>0</v>
      </c>
      <c r="P77" s="162">
        <f>[1]Sheet1!AE297</f>
        <v>0</v>
      </c>
      <c r="Q77" s="159">
        <f t="shared" si="111"/>
        <v>0</v>
      </c>
      <c r="R77" s="162">
        <f>[1]Sheet1!AG297</f>
        <v>1278.0872758739592</v>
      </c>
      <c r="S77" s="159">
        <f t="shared" si="112"/>
        <v>14.224268048698473</v>
      </c>
    </row>
    <row r="78" spans="1:19" x14ac:dyDescent="0.2">
      <c r="A78" s="22" t="s">
        <v>119</v>
      </c>
      <c r="B78" s="34">
        <f>[1]Sheet1!S298</f>
        <v>58484.554010841981</v>
      </c>
      <c r="C78" s="28">
        <f t="shared" si="103"/>
        <v>3.8250378039548281</v>
      </c>
      <c r="D78" s="32">
        <f t="shared" si="113"/>
        <v>13953.988573750339</v>
      </c>
      <c r="E78" s="159">
        <f t="shared" si="105"/>
        <v>23.859271579917532</v>
      </c>
      <c r="F78" s="34">
        <f>[1]Sheet1!U298</f>
        <v>0</v>
      </c>
      <c r="G78" s="159">
        <f t="shared" si="106"/>
        <v>0</v>
      </c>
      <c r="H78" s="34">
        <f>[1]Sheet1!W298</f>
        <v>12327.841830267578</v>
      </c>
      <c r="I78" s="159">
        <f t="shared" si="107"/>
        <v>21.078799417675683</v>
      </c>
      <c r="J78" s="34">
        <f>[1]Sheet1!Y298</f>
        <v>1626.14674348276</v>
      </c>
      <c r="K78" s="159">
        <f t="shared" si="108"/>
        <v>2.7804721622418489</v>
      </c>
      <c r="L78" s="34">
        <f>[1]Sheet1!AA298</f>
        <v>32106.068641478483</v>
      </c>
      <c r="M78" s="159">
        <f t="shared" si="109"/>
        <v>54.896663203632535</v>
      </c>
      <c r="N78" s="34">
        <f>[1]Sheet1!AC298</f>
        <v>1360.1236837550687</v>
      </c>
      <c r="O78" s="159">
        <f t="shared" si="110"/>
        <v>2.3256117905984652</v>
      </c>
      <c r="P78" s="162">
        <f>[1]Sheet1!AE298</f>
        <v>1263.5435691752004</v>
      </c>
      <c r="Q78" s="159">
        <f t="shared" si="111"/>
        <v>2.1604739756431455</v>
      </c>
      <c r="R78" s="162">
        <f>[1]Sheet1!AG298</f>
        <v>9800.8295426829263</v>
      </c>
      <c r="S78" s="159">
        <f t="shared" si="112"/>
        <v>16.757979450208392</v>
      </c>
    </row>
    <row r="79" spans="1:19" x14ac:dyDescent="0.2">
      <c r="A79" s="22" t="s">
        <v>120</v>
      </c>
      <c r="B79" s="34">
        <f>[1]Sheet1!S299</f>
        <v>64196.94137633979</v>
      </c>
      <c r="C79" s="28">
        <f t="shared" si="103"/>
        <v>4.1986423905575139</v>
      </c>
      <c r="D79" s="32">
        <f t="shared" si="113"/>
        <v>52593.928169045736</v>
      </c>
      <c r="E79" s="159">
        <f t="shared" si="105"/>
        <v>81.925909617291481</v>
      </c>
      <c r="F79" s="34">
        <f>[1]Sheet1!U299</f>
        <v>0</v>
      </c>
      <c r="G79" s="159">
        <f t="shared" si="106"/>
        <v>0</v>
      </c>
      <c r="H79" s="34">
        <f>[1]Sheet1!W299</f>
        <v>8178.1956008648622</v>
      </c>
      <c r="I79" s="159">
        <f t="shared" si="107"/>
        <v>12.739229355059258</v>
      </c>
      <c r="J79" s="34">
        <f>[1]Sheet1!Y299</f>
        <v>44415.732568180872</v>
      </c>
      <c r="K79" s="159">
        <f t="shared" si="108"/>
        <v>69.18668026223223</v>
      </c>
      <c r="L79" s="34">
        <f>[1]Sheet1!AA299</f>
        <v>3744.9546797824869</v>
      </c>
      <c r="M79" s="159">
        <f t="shared" si="109"/>
        <v>5.833540663298197</v>
      </c>
      <c r="N79" s="34">
        <f>[1]Sheet1!AC299</f>
        <v>0</v>
      </c>
      <c r="O79" s="159">
        <f t="shared" si="110"/>
        <v>0</v>
      </c>
      <c r="P79" s="162">
        <f>[1]Sheet1!AE299</f>
        <v>1732.4229312413756</v>
      </c>
      <c r="Q79" s="159">
        <f t="shared" si="111"/>
        <v>2.6986066533691146</v>
      </c>
      <c r="R79" s="162">
        <f>[1]Sheet1!AG299</f>
        <v>6125.6355962702073</v>
      </c>
      <c r="S79" s="159">
        <f t="shared" si="112"/>
        <v>9.5419430660412292</v>
      </c>
    </row>
    <row r="80" spans="1:19" x14ac:dyDescent="0.2">
      <c r="A80" s="22" t="s">
        <v>121</v>
      </c>
      <c r="B80" s="34">
        <f>[1]Sheet1!S300</f>
        <v>2095.83895014258</v>
      </c>
      <c r="C80" s="28">
        <f t="shared" si="103"/>
        <v>0.13707317001699668</v>
      </c>
      <c r="D80" s="32">
        <f t="shared" si="113"/>
        <v>2095.83895014258</v>
      </c>
      <c r="E80" s="159">
        <f t="shared" si="105"/>
        <v>100</v>
      </c>
      <c r="F80" s="34">
        <f>[1]Sheet1!U300</f>
        <v>0</v>
      </c>
      <c r="G80" s="159">
        <f t="shared" si="106"/>
        <v>0</v>
      </c>
      <c r="H80" s="34">
        <f>[1]Sheet1!W300</f>
        <v>2095.83895014258</v>
      </c>
      <c r="I80" s="159">
        <f t="shared" si="107"/>
        <v>100</v>
      </c>
      <c r="J80" s="34">
        <f>[1]Sheet1!Y300</f>
        <v>0</v>
      </c>
      <c r="K80" s="159">
        <f t="shared" si="108"/>
        <v>0</v>
      </c>
      <c r="L80" s="34">
        <f>[1]Sheet1!AA300</f>
        <v>0</v>
      </c>
      <c r="M80" s="159">
        <f t="shared" si="109"/>
        <v>0</v>
      </c>
      <c r="N80" s="34">
        <f>[1]Sheet1!AC300</f>
        <v>0</v>
      </c>
      <c r="O80" s="159">
        <f t="shared" si="110"/>
        <v>0</v>
      </c>
      <c r="P80" s="162">
        <f>[1]Sheet1!AE300</f>
        <v>0</v>
      </c>
      <c r="Q80" s="159">
        <f t="shared" si="111"/>
        <v>0</v>
      </c>
      <c r="R80" s="162">
        <f>[1]Sheet1!AG300</f>
        <v>0</v>
      </c>
      <c r="S80" s="159">
        <f t="shared" si="112"/>
        <v>0</v>
      </c>
    </row>
    <row r="81" spans="1:19" x14ac:dyDescent="0.2">
      <c r="A81" s="163" t="s">
        <v>136</v>
      </c>
      <c r="B81" s="34">
        <f>[1]Sheet1!S301</f>
        <v>0</v>
      </c>
      <c r="C81" s="28">
        <f t="shared" si="103"/>
        <v>0</v>
      </c>
      <c r="D81" s="32">
        <f t="shared" si="113"/>
        <v>0</v>
      </c>
      <c r="E81" s="159">
        <f t="shared" si="105"/>
        <v>0</v>
      </c>
      <c r="F81" s="34">
        <f>[1]Sheet1!U301</f>
        <v>0</v>
      </c>
      <c r="G81" s="159">
        <f t="shared" si="106"/>
        <v>0</v>
      </c>
      <c r="H81" s="34">
        <f>[1]Sheet1!W301</f>
        <v>0</v>
      </c>
      <c r="I81" s="159">
        <f t="shared" si="107"/>
        <v>0</v>
      </c>
      <c r="J81" s="34">
        <f>[1]Sheet1!Y301</f>
        <v>0</v>
      </c>
      <c r="K81" s="159">
        <f t="shared" si="108"/>
        <v>0</v>
      </c>
      <c r="L81" s="34">
        <f>[1]Sheet1!AA301</f>
        <v>0</v>
      </c>
      <c r="M81" s="159">
        <f t="shared" si="109"/>
        <v>0</v>
      </c>
      <c r="N81" s="34">
        <f>[1]Sheet1!AC301</f>
        <v>0</v>
      </c>
      <c r="O81" s="159">
        <f t="shared" si="110"/>
        <v>0</v>
      </c>
      <c r="P81" s="162">
        <f>[1]Sheet1!AE301</f>
        <v>0</v>
      </c>
      <c r="Q81" s="159">
        <f t="shared" si="111"/>
        <v>0</v>
      </c>
      <c r="R81" s="162">
        <f>[1]Sheet1!AG301</f>
        <v>0</v>
      </c>
      <c r="S81" s="159">
        <f t="shared" si="112"/>
        <v>0</v>
      </c>
    </row>
    <row r="82" spans="1:19" x14ac:dyDescent="0.2">
      <c r="A82" s="22" t="s">
        <v>123</v>
      </c>
      <c r="B82" s="34">
        <f>[1]Sheet1!S302</f>
        <v>0</v>
      </c>
      <c r="C82" s="28">
        <f t="shared" si="103"/>
        <v>0</v>
      </c>
      <c r="D82" s="32">
        <f t="shared" si="113"/>
        <v>0</v>
      </c>
      <c r="E82" s="159">
        <f t="shared" si="105"/>
        <v>0</v>
      </c>
      <c r="F82" s="34">
        <f>[1]Sheet1!U302</f>
        <v>0</v>
      </c>
      <c r="G82" s="159">
        <f t="shared" si="106"/>
        <v>0</v>
      </c>
      <c r="H82" s="34">
        <f>[1]Sheet1!W302</f>
        <v>0</v>
      </c>
      <c r="I82" s="159">
        <f t="shared" si="107"/>
        <v>0</v>
      </c>
      <c r="J82" s="34">
        <f>[1]Sheet1!Y302</f>
        <v>0</v>
      </c>
      <c r="K82" s="159">
        <f t="shared" si="108"/>
        <v>0</v>
      </c>
      <c r="L82" s="34">
        <f>[1]Sheet1!AA302</f>
        <v>0</v>
      </c>
      <c r="M82" s="159">
        <f t="shared" si="109"/>
        <v>0</v>
      </c>
      <c r="N82" s="34">
        <f>[1]Sheet1!AC302</f>
        <v>0</v>
      </c>
      <c r="O82" s="159">
        <f t="shared" si="110"/>
        <v>0</v>
      </c>
      <c r="P82" s="162">
        <f>[1]Sheet1!AE302</f>
        <v>0</v>
      </c>
      <c r="Q82" s="159">
        <f t="shared" si="111"/>
        <v>0</v>
      </c>
      <c r="R82" s="162">
        <f>[1]Sheet1!AG302</f>
        <v>0</v>
      </c>
      <c r="S82" s="159">
        <f t="shared" si="112"/>
        <v>0</v>
      </c>
    </row>
    <row r="83" spans="1:19" x14ac:dyDescent="0.2">
      <c r="A83" s="22" t="s">
        <v>124</v>
      </c>
      <c r="B83" s="34">
        <f>[1]Sheet1!S303</f>
        <v>13315.521565941332</v>
      </c>
      <c r="C83" s="28">
        <f t="shared" si="103"/>
        <v>0.87086879998536793</v>
      </c>
      <c r="D83" s="32">
        <f t="shared" si="113"/>
        <v>6089.8537301082661</v>
      </c>
      <c r="E83" s="159">
        <f t="shared" si="105"/>
        <v>45.734999563854842</v>
      </c>
      <c r="F83" s="34">
        <f>[1]Sheet1!U303</f>
        <v>697.10853263096408</v>
      </c>
      <c r="G83" s="159">
        <f t="shared" si="106"/>
        <v>5.2353077510237389</v>
      </c>
      <c r="H83" s="34">
        <f>[1]Sheet1!W303</f>
        <v>5392.7451974773021</v>
      </c>
      <c r="I83" s="159">
        <f t="shared" si="107"/>
        <v>40.499691812831109</v>
      </c>
      <c r="J83" s="34">
        <f>[1]Sheet1!Y303</f>
        <v>0</v>
      </c>
      <c r="K83" s="159">
        <f t="shared" si="108"/>
        <v>0</v>
      </c>
      <c r="L83" s="34">
        <f>[1]Sheet1!AA303</f>
        <v>0</v>
      </c>
      <c r="M83" s="159">
        <f t="shared" si="109"/>
        <v>0</v>
      </c>
      <c r="N83" s="34">
        <f>[1]Sheet1!AC303</f>
        <v>0</v>
      </c>
      <c r="O83" s="159">
        <f t="shared" si="110"/>
        <v>0</v>
      </c>
      <c r="P83" s="162">
        <f>[1]Sheet1!AE303</f>
        <v>4355.6109484403532</v>
      </c>
      <c r="Q83" s="159">
        <f t="shared" si="111"/>
        <v>32.710779873476447</v>
      </c>
      <c r="R83" s="162">
        <f>[1]Sheet1!AG303</f>
        <v>2870.0568873927127</v>
      </c>
      <c r="S83" s="159">
        <f t="shared" si="112"/>
        <v>21.554220562668707</v>
      </c>
    </row>
    <row r="84" spans="1:19" x14ac:dyDescent="0.2">
      <c r="A84" s="161" t="s">
        <v>135</v>
      </c>
      <c r="B84" s="34"/>
      <c r="C84" s="28"/>
      <c r="D84" s="32"/>
      <c r="E84" s="159"/>
      <c r="F84" s="32"/>
      <c r="G84" s="159"/>
      <c r="H84" s="32"/>
      <c r="I84" s="159"/>
      <c r="J84" s="32"/>
      <c r="K84" s="159"/>
      <c r="L84" s="32"/>
      <c r="M84" s="159"/>
      <c r="N84" s="34"/>
      <c r="O84" s="159"/>
      <c r="P84" s="32"/>
      <c r="Q84" s="159"/>
      <c r="R84" s="32"/>
      <c r="S84" s="159"/>
    </row>
    <row r="85" spans="1:19" x14ac:dyDescent="0.2">
      <c r="A85" s="22" t="s">
        <v>125</v>
      </c>
      <c r="B85" s="34">
        <f>[1]Sheet1!S305</f>
        <v>15581.594983992756</v>
      </c>
      <c r="C85" s="28">
        <f t="shared" si="103"/>
        <v>1.0190757349134683</v>
      </c>
      <c r="D85" s="32">
        <f t="shared" si="113"/>
        <v>11840.378475095586</v>
      </c>
      <c r="E85" s="159">
        <f t="shared" si="105"/>
        <v>75.989515112280941</v>
      </c>
      <c r="F85" s="34">
        <f>[1]Sheet1!U305</f>
        <v>1117.973494389641</v>
      </c>
      <c r="G85" s="159">
        <f t="shared" si="106"/>
        <v>7.1749618414427703</v>
      </c>
      <c r="H85" s="34">
        <f>[1]Sheet1!W305</f>
        <v>10722.404980705944</v>
      </c>
      <c r="I85" s="159">
        <f t="shared" si="107"/>
        <v>68.814553270838175</v>
      </c>
      <c r="J85" s="34">
        <f>[1]Sheet1!Y305</f>
        <v>0</v>
      </c>
      <c r="K85" s="159">
        <f t="shared" si="108"/>
        <v>0</v>
      </c>
      <c r="L85" s="34">
        <f>[1]Sheet1!AA305</f>
        <v>3388.1488903320005</v>
      </c>
      <c r="M85" s="159">
        <f t="shared" si="109"/>
        <v>21.744557561743232</v>
      </c>
      <c r="N85" s="34">
        <f>[1]Sheet1!AC305</f>
        <v>0</v>
      </c>
      <c r="O85" s="159">
        <f t="shared" si="110"/>
        <v>0</v>
      </c>
      <c r="P85" s="162">
        <f>[1]Sheet1!AE305</f>
        <v>353.06761856517005</v>
      </c>
      <c r="Q85" s="159">
        <f t="shared" ref="Q85:Q97" si="114">IF(ISNUMBER(P85/$B85*100),P85/$B85*100,0)</f>
        <v>2.2659273259758232</v>
      </c>
      <c r="R85" s="162">
        <f>[1]Sheet1!AG305</f>
        <v>0</v>
      </c>
      <c r="S85" s="159">
        <f t="shared" ref="S85:S97" si="115">IF(ISNUMBER(R85/$B85*100),R85/$B85*100,0)</f>
        <v>0</v>
      </c>
    </row>
    <row r="86" spans="1:19" x14ac:dyDescent="0.2">
      <c r="A86" s="22" t="s">
        <v>126</v>
      </c>
      <c r="B86" s="34">
        <f>[1]Sheet1!S306</f>
        <v>49169.945512769787</v>
      </c>
      <c r="C86" s="28">
        <f t="shared" si="103"/>
        <v>3.2158388413097492</v>
      </c>
      <c r="D86" s="32">
        <f t="shared" si="113"/>
        <v>42090.303594292622</v>
      </c>
      <c r="E86" s="159">
        <f t="shared" si="105"/>
        <v>85.601688501691484</v>
      </c>
      <c r="F86" s="34">
        <f>[1]Sheet1!U306</f>
        <v>18355.14892328086</v>
      </c>
      <c r="G86" s="159">
        <f t="shared" si="106"/>
        <v>37.33001680572108</v>
      </c>
      <c r="H86" s="34">
        <f>[1]Sheet1!W306</f>
        <v>23735.154671011758</v>
      </c>
      <c r="I86" s="159">
        <f t="shared" si="107"/>
        <v>48.27167169597039</v>
      </c>
      <c r="J86" s="34">
        <f>[1]Sheet1!Y306</f>
        <v>0</v>
      </c>
      <c r="K86" s="159">
        <f t="shared" si="108"/>
        <v>0</v>
      </c>
      <c r="L86" s="34">
        <f>[1]Sheet1!AA306</f>
        <v>6031.7180968143666</v>
      </c>
      <c r="M86" s="159">
        <f t="shared" si="109"/>
        <v>12.267083141769774</v>
      </c>
      <c r="N86" s="34">
        <f>[1]Sheet1!AC306</f>
        <v>0</v>
      </c>
      <c r="O86" s="159">
        <f t="shared" si="110"/>
        <v>0</v>
      </c>
      <c r="P86" s="162">
        <f>[1]Sheet1!AE306</f>
        <v>0</v>
      </c>
      <c r="Q86" s="159">
        <f t="shared" si="114"/>
        <v>0</v>
      </c>
      <c r="R86" s="162">
        <f>[1]Sheet1!AG306</f>
        <v>1047.9238216628037</v>
      </c>
      <c r="S86" s="159">
        <f t="shared" si="115"/>
        <v>2.1312283565387524</v>
      </c>
    </row>
    <row r="87" spans="1:19" x14ac:dyDescent="0.2">
      <c r="A87" s="22" t="s">
        <v>127</v>
      </c>
      <c r="B87" s="34">
        <f>[1]Sheet1!S307</f>
        <v>71779.5638576895</v>
      </c>
      <c r="C87" s="28">
        <f t="shared" si="103"/>
        <v>4.694565085614804</v>
      </c>
      <c r="D87" s="32">
        <f t="shared" si="113"/>
        <v>64996.190807124156</v>
      </c>
      <c r="E87" s="159">
        <f t="shared" si="105"/>
        <v>90.549715425947568</v>
      </c>
      <c r="F87" s="34">
        <f>[1]Sheet1!U307</f>
        <v>11423.640281427661</v>
      </c>
      <c r="G87" s="159">
        <f t="shared" si="106"/>
        <v>15.914892300092855</v>
      </c>
      <c r="H87" s="34">
        <f>[1]Sheet1!W307</f>
        <v>53572.550525696497</v>
      </c>
      <c r="I87" s="159">
        <f t="shared" si="107"/>
        <v>74.634823125854723</v>
      </c>
      <c r="J87" s="34">
        <f>[1]Sheet1!Y307</f>
        <v>0</v>
      </c>
      <c r="K87" s="164">
        <f t="shared" si="108"/>
        <v>0</v>
      </c>
      <c r="L87" s="34">
        <f>[1]Sheet1!AA307</f>
        <v>1174.2280750534783</v>
      </c>
      <c r="M87" s="159">
        <f t="shared" si="109"/>
        <v>1.6358807604090606</v>
      </c>
      <c r="N87" s="34">
        <f>[1]Sheet1!AC307</f>
        <v>663.01515112410482</v>
      </c>
      <c r="O87" s="159">
        <f t="shared" si="110"/>
        <v>0.9236823344853442</v>
      </c>
      <c r="P87" s="162">
        <f>[1]Sheet1!AE307</f>
        <v>1079.0279411693527</v>
      </c>
      <c r="Q87" s="159">
        <f t="shared" si="114"/>
        <v>1.5032522951917604</v>
      </c>
      <c r="R87" s="162">
        <f>[1]Sheet1!AG307</f>
        <v>3867.1018832184109</v>
      </c>
      <c r="S87" s="159">
        <f t="shared" si="115"/>
        <v>5.3874691839662683</v>
      </c>
    </row>
    <row r="88" spans="1:19" x14ac:dyDescent="0.2">
      <c r="A88" s="22" t="s">
        <v>128</v>
      </c>
      <c r="B88" s="34">
        <f>[1]Sheet1!S308</f>
        <v>69597.835013810371</v>
      </c>
      <c r="C88" s="28">
        <f t="shared" si="103"/>
        <v>4.5518744992376003</v>
      </c>
      <c r="D88" s="32">
        <f t="shared" si="113"/>
        <v>63157.626088121469</v>
      </c>
      <c r="E88" s="159">
        <f t="shared" si="105"/>
        <v>90.746538416876092</v>
      </c>
      <c r="F88" s="34">
        <f>[1]Sheet1!U308</f>
        <v>2503.8514530159355</v>
      </c>
      <c r="G88" s="159">
        <f t="shared" si="106"/>
        <v>3.5975996272284814</v>
      </c>
      <c r="H88" s="34">
        <f>[1]Sheet1!W308</f>
        <v>60653.774635105532</v>
      </c>
      <c r="I88" s="159">
        <f t="shared" si="107"/>
        <v>87.148938789647616</v>
      </c>
      <c r="J88" s="34">
        <f>[1]Sheet1!Y308</f>
        <v>0</v>
      </c>
      <c r="K88" s="159">
        <f t="shared" si="108"/>
        <v>0</v>
      </c>
      <c r="L88" s="34">
        <f>[1]Sheet1!AA308</f>
        <v>2441.8289284388511</v>
      </c>
      <c r="M88" s="159">
        <f t="shared" si="109"/>
        <v>3.5084840325195694</v>
      </c>
      <c r="N88" s="34">
        <f>[1]Sheet1!AC308</f>
        <v>0</v>
      </c>
      <c r="O88" s="159">
        <f t="shared" si="110"/>
        <v>0</v>
      </c>
      <c r="P88" s="162">
        <f>[1]Sheet1!AE308</f>
        <v>984.97865018272569</v>
      </c>
      <c r="Q88" s="159">
        <f t="shared" si="114"/>
        <v>1.4152432327633113</v>
      </c>
      <c r="R88" s="162">
        <f>[1]Sheet1!AG308</f>
        <v>3013.4013470673403</v>
      </c>
      <c r="S88" s="159">
        <f t="shared" si="115"/>
        <v>4.3297343178410479</v>
      </c>
    </row>
    <row r="89" spans="1:19" x14ac:dyDescent="0.2">
      <c r="A89" s="22" t="s">
        <v>129</v>
      </c>
      <c r="B89" s="34">
        <f>[1]Sheet1!S309</f>
        <v>363807.95473324694</v>
      </c>
      <c r="C89" s="28">
        <f t="shared" si="103"/>
        <v>23.793960709287155</v>
      </c>
      <c r="D89" s="32">
        <f t="shared" si="113"/>
        <v>166640.31057396875</v>
      </c>
      <c r="E89" s="159">
        <f t="shared" si="105"/>
        <v>45.804471399245131</v>
      </c>
      <c r="F89" s="34">
        <f>[1]Sheet1!U309</f>
        <v>9110.6337300632422</v>
      </c>
      <c r="G89" s="159">
        <f t="shared" si="106"/>
        <v>2.5042425850043291</v>
      </c>
      <c r="H89" s="34">
        <f>[1]Sheet1!W309</f>
        <v>148721.85453695673</v>
      </c>
      <c r="I89" s="159">
        <f t="shared" si="107"/>
        <v>40.87922009456976</v>
      </c>
      <c r="J89" s="34">
        <f>[1]Sheet1!Y309</f>
        <v>8807.8223069487758</v>
      </c>
      <c r="K89" s="159">
        <f t="shared" si="108"/>
        <v>2.4210087196710393</v>
      </c>
      <c r="L89" s="34">
        <f>[1]Sheet1!AA309</f>
        <v>100420.18018574812</v>
      </c>
      <c r="M89" s="159">
        <f t="shared" si="109"/>
        <v>27.602524595532469</v>
      </c>
      <c r="N89" s="34">
        <f>[1]Sheet1!AC309</f>
        <v>1050.176151196134</v>
      </c>
      <c r="O89" s="159">
        <f t="shared" si="110"/>
        <v>0.28866222894058191</v>
      </c>
      <c r="P89" s="162">
        <f>[1]Sheet1!AE309</f>
        <v>77305.887011314422</v>
      </c>
      <c r="Q89" s="159">
        <f t="shared" si="114"/>
        <v>21.249092001849444</v>
      </c>
      <c r="R89" s="162">
        <f>[1]Sheet1!AG309</f>
        <v>18391.400811020438</v>
      </c>
      <c r="S89" s="159">
        <f t="shared" si="115"/>
        <v>5.0552497744326317</v>
      </c>
    </row>
    <row r="90" spans="1:19" x14ac:dyDescent="0.2">
      <c r="A90" s="22" t="s">
        <v>130</v>
      </c>
      <c r="B90" s="34">
        <f>[1]Sheet1!S310</f>
        <v>51128.015986568462</v>
      </c>
      <c r="C90" s="28">
        <f t="shared" si="103"/>
        <v>3.3439016044061258</v>
      </c>
      <c r="D90" s="32">
        <f t="shared" si="113"/>
        <v>14530.727476333457</v>
      </c>
      <c r="E90" s="159">
        <f t="shared" si="105"/>
        <v>28.42028425306145</v>
      </c>
      <c r="F90" s="34">
        <f>[1]Sheet1!U310</f>
        <v>0</v>
      </c>
      <c r="G90" s="159">
        <f t="shared" si="106"/>
        <v>0</v>
      </c>
      <c r="H90" s="34">
        <f>[1]Sheet1!W310</f>
        <v>14530.727476333457</v>
      </c>
      <c r="I90" s="159">
        <f t="shared" si="107"/>
        <v>28.42028425306145</v>
      </c>
      <c r="J90" s="34">
        <f>[1]Sheet1!Y310</f>
        <v>0</v>
      </c>
      <c r="K90" s="159">
        <f t="shared" si="108"/>
        <v>0</v>
      </c>
      <c r="L90" s="34">
        <f>[1]Sheet1!AA310</f>
        <v>23546.453327996907</v>
      </c>
      <c r="M90" s="159">
        <f t="shared" si="109"/>
        <v>46.053915595282746</v>
      </c>
      <c r="N90" s="34">
        <f>[1]Sheet1!AC310</f>
        <v>0</v>
      </c>
      <c r="O90" s="159">
        <f t="shared" si="110"/>
        <v>0</v>
      </c>
      <c r="P90" s="162">
        <f>[1]Sheet1!AE310</f>
        <v>5578.4683733296861</v>
      </c>
      <c r="Q90" s="159">
        <f t="shared" si="114"/>
        <v>10.910785927611922</v>
      </c>
      <c r="R90" s="162">
        <f>[1]Sheet1!AG310</f>
        <v>7472.3668089084922</v>
      </c>
      <c r="S90" s="159">
        <f t="shared" si="115"/>
        <v>14.615014224044042</v>
      </c>
    </row>
    <row r="91" spans="1:19" x14ac:dyDescent="0.2">
      <c r="A91" s="22" t="s">
        <v>131</v>
      </c>
      <c r="B91" s="34">
        <f>[1]Sheet1!S311</f>
        <v>226109.10267825314</v>
      </c>
      <c r="C91" s="28">
        <f t="shared" si="103"/>
        <v>14.788107393317729</v>
      </c>
      <c r="D91" s="32">
        <f t="shared" si="113"/>
        <v>125789.45759354081</v>
      </c>
      <c r="E91" s="159">
        <f t="shared" si="105"/>
        <v>55.632195300220019</v>
      </c>
      <c r="F91" s="34">
        <f>[1]Sheet1!U311</f>
        <v>0</v>
      </c>
      <c r="G91" s="159">
        <f t="shared" si="106"/>
        <v>0</v>
      </c>
      <c r="H91" s="34">
        <f>[1]Sheet1!W311</f>
        <v>125789.45759354081</v>
      </c>
      <c r="I91" s="159">
        <f t="shared" si="107"/>
        <v>55.632195300220019</v>
      </c>
      <c r="J91" s="34">
        <f>[1]Sheet1!Y311</f>
        <v>0</v>
      </c>
      <c r="K91" s="159">
        <f t="shared" si="108"/>
        <v>0</v>
      </c>
      <c r="L91" s="34">
        <f>[1]Sheet1!AA311</f>
        <v>46852.827127655059</v>
      </c>
      <c r="M91" s="159">
        <f t="shared" si="109"/>
        <v>20.721336103980434</v>
      </c>
      <c r="N91" s="34">
        <f>[1]Sheet1!AC311</f>
        <v>3523.9234590103215</v>
      </c>
      <c r="O91" s="159">
        <f t="shared" si="110"/>
        <v>1.5585057909078366</v>
      </c>
      <c r="P91" s="162">
        <f>[1]Sheet1!AE311</f>
        <v>26398.556152529251</v>
      </c>
      <c r="Q91" s="159">
        <f t="shared" si="114"/>
        <v>11.675140823540239</v>
      </c>
      <c r="R91" s="162">
        <f>[1]Sheet1!AG311</f>
        <v>23544.338345518096</v>
      </c>
      <c r="S91" s="159">
        <f t="shared" si="115"/>
        <v>10.412821981351641</v>
      </c>
    </row>
    <row r="92" spans="1:19" x14ac:dyDescent="0.2">
      <c r="A92" s="22" t="s">
        <v>132</v>
      </c>
      <c r="B92" s="34">
        <f>[1]Sheet1!S312</f>
        <v>125225.93555807215</v>
      </c>
      <c r="C92" s="28">
        <f t="shared" si="103"/>
        <v>8.1900930193712398</v>
      </c>
      <c r="D92" s="32">
        <f t="shared" si="113"/>
        <v>103596.04224426465</v>
      </c>
      <c r="E92" s="159">
        <f t="shared" si="105"/>
        <v>82.727305475967583</v>
      </c>
      <c r="F92" s="34">
        <f>[1]Sheet1!U312</f>
        <v>817.80664031914603</v>
      </c>
      <c r="G92" s="159">
        <f t="shared" si="106"/>
        <v>0.65306490758050462</v>
      </c>
      <c r="H92" s="34">
        <f>[1]Sheet1!W312</f>
        <v>102778.2356039455</v>
      </c>
      <c r="I92" s="159">
        <f t="shared" si="107"/>
        <v>82.074240568387083</v>
      </c>
      <c r="J92" s="34">
        <f>[1]Sheet1!Y312</f>
        <v>0</v>
      </c>
      <c r="K92" s="159">
        <f t="shared" si="108"/>
        <v>0</v>
      </c>
      <c r="L92" s="34">
        <f>[1]Sheet1!AA312</f>
        <v>8541.5136517838055</v>
      </c>
      <c r="M92" s="159">
        <f t="shared" si="109"/>
        <v>6.8208822826664157</v>
      </c>
      <c r="N92" s="34">
        <f>[1]Sheet1!AC312</f>
        <v>0</v>
      </c>
      <c r="O92" s="159">
        <f t="shared" si="110"/>
        <v>0</v>
      </c>
      <c r="P92" s="162">
        <f>[1]Sheet1!AE312</f>
        <v>353.06761856517005</v>
      </c>
      <c r="Q92" s="159">
        <f t="shared" si="114"/>
        <v>0.28194448457639099</v>
      </c>
      <c r="R92" s="162">
        <f>[1]Sheet1!AG312</f>
        <v>12735.312043458511</v>
      </c>
      <c r="S92" s="159">
        <f t="shared" si="115"/>
        <v>10.169867756789607</v>
      </c>
    </row>
    <row r="93" spans="1:19" x14ac:dyDescent="0.2">
      <c r="A93" s="22" t="s">
        <v>133</v>
      </c>
      <c r="B93" s="34">
        <f>[1]Sheet1!S313</f>
        <v>550298.00160393142</v>
      </c>
      <c r="C93" s="28">
        <f t="shared" si="103"/>
        <v>35.990881612701024</v>
      </c>
      <c r="D93" s="32">
        <f t="shared" si="113"/>
        <v>336946.93706303637</v>
      </c>
      <c r="E93" s="159">
        <f t="shared" si="105"/>
        <v>61.229903812289109</v>
      </c>
      <c r="F93" s="34">
        <f>[1]Sheet1!U313</f>
        <v>2587.4439329988863</v>
      </c>
      <c r="G93" s="159">
        <f t="shared" si="106"/>
        <v>0.47018959281287009</v>
      </c>
      <c r="H93" s="34">
        <f>[1]Sheet1!W313</f>
        <v>297125.43612532259</v>
      </c>
      <c r="I93" s="159">
        <f t="shared" si="107"/>
        <v>53.993551722758035</v>
      </c>
      <c r="J93" s="34">
        <f>[1]Sheet1!Y313</f>
        <v>37234.057004714879</v>
      </c>
      <c r="K93" s="159">
        <f t="shared" si="108"/>
        <v>6.7661624967181906</v>
      </c>
      <c r="L93" s="34">
        <f>[1]Sheet1!AA313</f>
        <v>15224.559857651619</v>
      </c>
      <c r="M93" s="159">
        <f t="shared" si="109"/>
        <v>2.7666027885395197</v>
      </c>
      <c r="N93" s="34">
        <f>[1]Sheet1!AC313</f>
        <v>0</v>
      </c>
      <c r="O93" s="159">
        <f t="shared" si="110"/>
        <v>0</v>
      </c>
      <c r="P93" s="162">
        <f>[1]Sheet1!AE313</f>
        <v>99068.801531105419</v>
      </c>
      <c r="Q93" s="159">
        <f t="shared" si="114"/>
        <v>18.002755096757316</v>
      </c>
      <c r="R93" s="162">
        <f>[1]Sheet1!AG313</f>
        <v>99057.70315213826</v>
      </c>
      <c r="S93" s="159">
        <f t="shared" si="115"/>
        <v>18.000738302414103</v>
      </c>
    </row>
    <row r="94" spans="1:19" x14ac:dyDescent="0.2">
      <c r="A94" s="22" t="s">
        <v>134</v>
      </c>
      <c r="B94" s="34">
        <f>[1]Sheet1!S314</f>
        <v>1479.0498218572361</v>
      </c>
      <c r="C94" s="28">
        <f t="shared" si="103"/>
        <v>9.673360049027302E-2</v>
      </c>
      <c r="D94" s="32">
        <f t="shared" si="113"/>
        <v>1479.0498218572361</v>
      </c>
      <c r="E94" s="159">
        <f t="shared" si="105"/>
        <v>100</v>
      </c>
      <c r="F94" s="34">
        <f>[1]Sheet1!U314</f>
        <v>1479.0498218572361</v>
      </c>
      <c r="G94" s="159">
        <f t="shared" si="106"/>
        <v>100</v>
      </c>
      <c r="H94" s="34">
        <f>[1]Sheet1!W314</f>
        <v>0</v>
      </c>
      <c r="I94" s="159">
        <f t="shared" si="107"/>
        <v>0</v>
      </c>
      <c r="J94" s="34">
        <f>[1]Sheet1!Y314</f>
        <v>0</v>
      </c>
      <c r="K94" s="159">
        <f t="shared" si="108"/>
        <v>0</v>
      </c>
      <c r="L94" s="34">
        <f>[1]Sheet1!AA314</f>
        <v>0</v>
      </c>
      <c r="M94" s="159">
        <f t="shared" si="109"/>
        <v>0</v>
      </c>
      <c r="N94" s="34">
        <f>[1]Sheet1!AC314</f>
        <v>0</v>
      </c>
      <c r="O94" s="159">
        <f t="shared" si="110"/>
        <v>0</v>
      </c>
      <c r="P94" s="162">
        <f>[1]Sheet1!AE314</f>
        <v>0</v>
      </c>
      <c r="Q94" s="159">
        <f t="shared" si="114"/>
        <v>0</v>
      </c>
      <c r="R94" s="162">
        <f>[1]Sheet1!AG314</f>
        <v>0</v>
      </c>
      <c r="S94" s="159">
        <f t="shared" si="115"/>
        <v>0</v>
      </c>
    </row>
    <row r="95" spans="1:19" x14ac:dyDescent="0.2">
      <c r="A95" s="22" t="s">
        <v>122</v>
      </c>
      <c r="B95" s="34">
        <f>[1]Sheet1!S315</f>
        <v>232.36951087698802</v>
      </c>
      <c r="C95" s="28">
        <f t="shared" si="103"/>
        <v>1.5197553928960461E-2</v>
      </c>
      <c r="D95" s="32">
        <f t="shared" ref="D95:D97" si="116">+F95+H95+J95</f>
        <v>0</v>
      </c>
      <c r="E95" s="159">
        <f t="shared" si="105"/>
        <v>0</v>
      </c>
      <c r="F95" s="34">
        <f>[1]Sheet1!U315</f>
        <v>0</v>
      </c>
      <c r="G95" s="159">
        <f t="shared" si="106"/>
        <v>0</v>
      </c>
      <c r="H95" s="34">
        <f>[1]Sheet1!W315</f>
        <v>0</v>
      </c>
      <c r="I95" s="159">
        <f t="shared" si="107"/>
        <v>0</v>
      </c>
      <c r="J95" s="34">
        <f>[1]Sheet1!Y315</f>
        <v>0</v>
      </c>
      <c r="K95" s="159">
        <f t="shared" si="108"/>
        <v>0</v>
      </c>
      <c r="L95" s="34">
        <f>[1]Sheet1!AA315</f>
        <v>0</v>
      </c>
      <c r="M95" s="159">
        <f t="shared" si="109"/>
        <v>0</v>
      </c>
      <c r="N95" s="34">
        <f>[1]Sheet1!AC315</f>
        <v>0</v>
      </c>
      <c r="O95" s="159">
        <f t="shared" si="110"/>
        <v>0</v>
      </c>
      <c r="P95" s="162">
        <f>[1]Sheet1!AE315</f>
        <v>232.36951087698802</v>
      </c>
      <c r="Q95" s="159">
        <f t="shared" si="114"/>
        <v>100</v>
      </c>
      <c r="R95" s="162">
        <f>[1]Sheet1!AG315</f>
        <v>0</v>
      </c>
      <c r="S95" s="159">
        <f t="shared" si="115"/>
        <v>0</v>
      </c>
    </row>
    <row r="96" spans="1:19" x14ac:dyDescent="0.2">
      <c r="A96" s="22" t="s">
        <v>123</v>
      </c>
      <c r="B96" s="34">
        <f>[1]Sheet1!S316</f>
        <v>0</v>
      </c>
      <c r="C96" s="28">
        <f t="shared" si="103"/>
        <v>0</v>
      </c>
      <c r="D96" s="32">
        <f t="shared" si="116"/>
        <v>0</v>
      </c>
      <c r="E96" s="159">
        <f t="shared" si="105"/>
        <v>0</v>
      </c>
      <c r="F96" s="34">
        <f>[1]Sheet1!U316</f>
        <v>0</v>
      </c>
      <c r="G96" s="159">
        <f t="shared" si="106"/>
        <v>0</v>
      </c>
      <c r="H96" s="34">
        <f>[1]Sheet1!W316</f>
        <v>0</v>
      </c>
      <c r="I96" s="159">
        <f t="shared" si="107"/>
        <v>0</v>
      </c>
      <c r="J96" s="34">
        <f>[1]Sheet1!Y316</f>
        <v>0</v>
      </c>
      <c r="K96" s="159">
        <f t="shared" si="108"/>
        <v>0</v>
      </c>
      <c r="L96" s="34">
        <f>[1]Sheet1!AA316</f>
        <v>0</v>
      </c>
      <c r="M96" s="159">
        <f t="shared" si="109"/>
        <v>0</v>
      </c>
      <c r="N96" s="34">
        <f>[1]Sheet1!AC316</f>
        <v>0</v>
      </c>
      <c r="O96" s="159">
        <f t="shared" si="110"/>
        <v>0</v>
      </c>
      <c r="P96" s="162">
        <f>[1]Sheet1!AE316</f>
        <v>0</v>
      </c>
      <c r="Q96" s="159">
        <f t="shared" si="114"/>
        <v>0</v>
      </c>
      <c r="R96" s="162">
        <f>[1]Sheet1!AG316</f>
        <v>0</v>
      </c>
      <c r="S96" s="159">
        <f t="shared" si="115"/>
        <v>0</v>
      </c>
    </row>
    <row r="97" spans="1:19" x14ac:dyDescent="0.2">
      <c r="A97" s="22" t="s">
        <v>124</v>
      </c>
      <c r="B97" s="34">
        <f>[1]Sheet1!S317</f>
        <v>4583.4671070676541</v>
      </c>
      <c r="C97" s="28">
        <f t="shared" si="103"/>
        <v>0.29977034542260761</v>
      </c>
      <c r="D97" s="32">
        <f t="shared" si="116"/>
        <v>580.92377719246997</v>
      </c>
      <c r="E97" s="159">
        <f t="shared" si="105"/>
        <v>12.674330667644416</v>
      </c>
      <c r="F97" s="34">
        <f>[1]Sheet1!U317</f>
        <v>0</v>
      </c>
      <c r="G97" s="159">
        <f t="shared" si="106"/>
        <v>0</v>
      </c>
      <c r="H97" s="34">
        <f>[1]Sheet1!W317</f>
        <v>580.92377719246997</v>
      </c>
      <c r="I97" s="159">
        <f t="shared" si="107"/>
        <v>12.674330667644416</v>
      </c>
      <c r="J97" s="34">
        <f>[1]Sheet1!Y317</f>
        <v>0</v>
      </c>
      <c r="K97" s="159">
        <f t="shared" si="108"/>
        <v>0</v>
      </c>
      <c r="L97" s="34">
        <f>[1]Sheet1!AA317</f>
        <v>0</v>
      </c>
      <c r="M97" s="159">
        <f t="shared" si="109"/>
        <v>0</v>
      </c>
      <c r="N97" s="34">
        <f>[1]Sheet1!AC317</f>
        <v>0</v>
      </c>
      <c r="O97" s="159">
        <f t="shared" si="110"/>
        <v>0</v>
      </c>
      <c r="P97" s="162">
        <f>[1]Sheet1!AE317</f>
        <v>4002.5433298751836</v>
      </c>
      <c r="Q97" s="159">
        <f t="shared" si="114"/>
        <v>87.325669332355574</v>
      </c>
      <c r="R97" s="162">
        <f>[1]Sheet1!AG317</f>
        <v>0</v>
      </c>
      <c r="S97" s="159">
        <f t="shared" si="115"/>
        <v>0</v>
      </c>
    </row>
    <row r="98" spans="1:19" x14ac:dyDescent="0.2">
      <c r="A98" s="112"/>
      <c r="B98" s="96"/>
      <c r="C98" s="105"/>
      <c r="D98" s="96"/>
      <c r="E98" s="105"/>
      <c r="F98" s="96"/>
      <c r="G98" s="105"/>
      <c r="H98" s="96"/>
      <c r="I98" s="105"/>
      <c r="J98" s="105"/>
      <c r="K98" s="105"/>
      <c r="L98" s="96"/>
      <c r="M98" s="105"/>
      <c r="N98" s="105"/>
      <c r="O98" s="105"/>
      <c r="P98" s="103"/>
      <c r="Q98" s="103"/>
      <c r="R98" s="103"/>
      <c r="S98" s="103"/>
    </row>
    <row r="99" spans="1:19" x14ac:dyDescent="0.2">
      <c r="A99" s="38" t="str">
        <f>A44</f>
        <v>Fuente: Instituto Nacional de Estadística (INE). Encuesta Permanente de Hogares de Propósitos Múltiples, 2022.</v>
      </c>
    </row>
    <row r="100" spans="1:19" x14ac:dyDescent="0.2">
      <c r="A100" s="38" t="str">
        <f>A45</f>
        <v>1/ Porcentaje por columna</v>
      </c>
      <c r="E100" s="83"/>
    </row>
    <row r="101" spans="1:19" x14ac:dyDescent="0.2">
      <c r="A101" s="38" t="str">
        <f>A46</f>
        <v>2/ Porcentaje por filas</v>
      </c>
    </row>
    <row r="102" spans="1:19" x14ac:dyDescent="0.2">
      <c r="A102" s="38" t="str">
        <f>A47</f>
        <v>3/ No. de salarios mínimos (personas que declaran ingresos) y trabajan 40 Hrs.en ele sector Publico y 44 Hrs.en el sector Privado</v>
      </c>
    </row>
    <row r="126" spans="6:6" x14ac:dyDescent="0.2">
      <c r="F126" s="36"/>
    </row>
  </sheetData>
  <mergeCells count="24">
    <mergeCell ref="A3:A5"/>
    <mergeCell ref="J4:K4"/>
    <mergeCell ref="B3:C4"/>
    <mergeCell ref="A1:S1"/>
    <mergeCell ref="L3:M4"/>
    <mergeCell ref="D4:E4"/>
    <mergeCell ref="F4:G4"/>
    <mergeCell ref="H4:I4"/>
    <mergeCell ref="D3:K3"/>
    <mergeCell ref="P3:Q4"/>
    <mergeCell ref="R3:S4"/>
    <mergeCell ref="N3:O4"/>
    <mergeCell ref="A51:S51"/>
    <mergeCell ref="R53:S54"/>
    <mergeCell ref="L53:M54"/>
    <mergeCell ref="H54:I54"/>
    <mergeCell ref="D54:E54"/>
    <mergeCell ref="F54:G54"/>
    <mergeCell ref="J54:K54"/>
    <mergeCell ref="A53:A55"/>
    <mergeCell ref="B53:C54"/>
    <mergeCell ref="D53:K53"/>
    <mergeCell ref="P53:Q54"/>
    <mergeCell ref="N53:O54"/>
  </mergeCells>
  <phoneticPr fontId="0" type="noConversion"/>
  <printOptions horizontalCentered="1"/>
  <pageMargins left="0.54" right="0" top="0" bottom="0" header="0" footer="0"/>
  <pageSetup paperSize="9" scale="77" firstPageNumber="68" orientation="landscape" useFirstPageNumber="1" r:id="rId1"/>
  <headerFooter alignWithMargins="0">
    <oddFooter>&amp;L&amp;Z&amp;F+&amp;F+&amp;A+&amp;C&amp;P&amp;R&amp;D+&amp;T</oddFooter>
  </headerFooter>
  <ignoredErrors>
    <ignoredError sqref="G7 D34 E10:G10 E22:G23 E15:G16 E11 G11 E12:E14 G12:G14 E18:E20 E17 G17 G18:G20 E28:G29 E24 G24 E25:E27 G25:G27 E32:G32 E30 G30 E31 G31 E34:G34 E33 G33 E36:E41 E35 G35 G36:G41 I7 I11 I12:I14 I17 I18:I20 I24 I25:I27 I32 I30 I31 I34 I33 I35 I36:I41 K10 K22:K23 K15:K16 K28:K29 K7 K11 K12:K14 K17 K18:K20 K24 K25:K27 K32 K30 K31 K34 K33 K35 K36:K41 M10 M22:M23 M15:M16 M28:M29 M7 M11 M12:M14 M17 M18:M20 M24 M25:M27 M32 M30 M31 M34 M33 M35 M36:M41 I10 I22:I23 I15:I16 I28:I2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S42"/>
  <sheetViews>
    <sheetView workbookViewId="0">
      <selection activeCell="K16" sqref="K16"/>
    </sheetView>
  </sheetViews>
  <sheetFormatPr baseColWidth="10" defaultRowHeight="11.25" x14ac:dyDescent="0.2"/>
  <cols>
    <col min="1" max="1" width="41.5" customWidth="1"/>
    <col min="2" max="2" width="13" style="33" bestFit="1" customWidth="1"/>
    <col min="3" max="3" width="8.6640625" style="27" bestFit="1" customWidth="1"/>
    <col min="4" max="4" width="11" style="33" bestFit="1" customWidth="1"/>
    <col min="5" max="5" width="7.6640625" style="27" bestFit="1" customWidth="1"/>
    <col min="6" max="6" width="9" style="33" customWidth="1"/>
    <col min="7" max="7" width="7.1640625" style="27" customWidth="1"/>
    <col min="8" max="8" width="11" style="33" bestFit="1" customWidth="1"/>
    <col min="9" max="9" width="7" style="27" bestFit="1" customWidth="1"/>
    <col min="10" max="10" width="10.1640625" style="27" bestFit="1" customWidth="1"/>
    <col min="11" max="11" width="6" style="27" customWidth="1"/>
    <col min="12" max="12" width="11" style="33" bestFit="1" customWidth="1"/>
    <col min="13" max="15" width="7" style="27" customWidth="1"/>
    <col min="16" max="16" width="11" style="33" bestFit="1" customWidth="1"/>
    <col min="17" max="17" width="7.6640625" style="27" bestFit="1" customWidth="1"/>
  </cols>
  <sheetData>
    <row r="1" spans="1:19" ht="21.75" customHeight="1" x14ac:dyDescent="0.2">
      <c r="A1" s="198" t="s">
        <v>144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x14ac:dyDescent="0.2">
      <c r="E2" s="80"/>
    </row>
    <row r="3" spans="1:19" ht="10.15" customHeight="1" x14ac:dyDescent="0.2">
      <c r="A3" s="200" t="s">
        <v>11</v>
      </c>
      <c r="B3" s="172" t="s">
        <v>53</v>
      </c>
      <c r="C3" s="172"/>
      <c r="D3" s="202" t="s">
        <v>9</v>
      </c>
      <c r="E3" s="202"/>
      <c r="F3" s="202"/>
      <c r="G3" s="202"/>
      <c r="H3" s="202"/>
      <c r="I3" s="202"/>
      <c r="J3" s="202"/>
      <c r="K3" s="202"/>
      <c r="L3" s="172" t="s">
        <v>57</v>
      </c>
      <c r="M3" s="172"/>
      <c r="N3" s="172" t="s">
        <v>146</v>
      </c>
      <c r="O3" s="172"/>
      <c r="P3" s="172" t="s">
        <v>58</v>
      </c>
      <c r="Q3" s="172"/>
      <c r="R3" s="172" t="s">
        <v>138</v>
      </c>
      <c r="S3" s="172"/>
    </row>
    <row r="4" spans="1:19" ht="10.15" customHeight="1" x14ac:dyDescent="0.2">
      <c r="A4" s="198"/>
      <c r="B4" s="173"/>
      <c r="C4" s="173"/>
      <c r="D4" s="199" t="s">
        <v>12</v>
      </c>
      <c r="E4" s="199"/>
      <c r="F4" s="176" t="s">
        <v>54</v>
      </c>
      <c r="G4" s="176"/>
      <c r="H4" s="176" t="s">
        <v>55</v>
      </c>
      <c r="I4" s="176"/>
      <c r="J4" s="176" t="s">
        <v>56</v>
      </c>
      <c r="K4" s="176"/>
      <c r="L4" s="173"/>
      <c r="M4" s="173"/>
      <c r="N4" s="173"/>
      <c r="O4" s="173"/>
      <c r="P4" s="173"/>
      <c r="Q4" s="173"/>
      <c r="R4" s="173"/>
      <c r="S4" s="173"/>
    </row>
    <row r="5" spans="1:19" x14ac:dyDescent="0.2">
      <c r="A5" s="201"/>
      <c r="B5" s="52" t="s">
        <v>3</v>
      </c>
      <c r="C5" s="53" t="s">
        <v>38</v>
      </c>
      <c r="D5" s="52" t="s">
        <v>3</v>
      </c>
      <c r="E5" s="53" t="s">
        <v>39</v>
      </c>
      <c r="F5" s="52" t="s">
        <v>3</v>
      </c>
      <c r="G5" s="53" t="s">
        <v>39</v>
      </c>
      <c r="H5" s="52" t="s">
        <v>3</v>
      </c>
      <c r="I5" s="53" t="s">
        <v>39</v>
      </c>
      <c r="J5" s="52" t="s">
        <v>3</v>
      </c>
      <c r="K5" s="53" t="s">
        <v>39</v>
      </c>
      <c r="L5" s="52" t="s">
        <v>3</v>
      </c>
      <c r="M5" s="53" t="s">
        <v>39</v>
      </c>
      <c r="N5" s="52" t="s">
        <v>3</v>
      </c>
      <c r="O5" s="53" t="s">
        <v>39</v>
      </c>
      <c r="P5" s="52" t="s">
        <v>3</v>
      </c>
      <c r="Q5" s="53" t="s">
        <v>39</v>
      </c>
      <c r="R5" s="52" t="s">
        <v>3</v>
      </c>
      <c r="S5" s="53" t="s">
        <v>39</v>
      </c>
    </row>
    <row r="6" spans="1:19" x14ac:dyDescent="0.2">
      <c r="A6" s="12"/>
      <c r="B6" s="156"/>
      <c r="C6" s="157"/>
      <c r="D6" s="156"/>
      <c r="E6" s="157"/>
      <c r="F6" s="156"/>
      <c r="G6" s="157"/>
      <c r="H6" s="156"/>
      <c r="I6" s="157"/>
      <c r="J6" s="157"/>
      <c r="K6" s="157"/>
      <c r="L6" s="156"/>
      <c r="M6" s="157"/>
      <c r="N6" s="157"/>
      <c r="O6" s="157"/>
      <c r="P6" s="156"/>
      <c r="Q6" s="157"/>
      <c r="R6" s="156"/>
      <c r="S6" s="157"/>
    </row>
    <row r="7" spans="1:19" s="5" customFormat="1" x14ac:dyDescent="0.2">
      <c r="A7" s="117" t="s">
        <v>32</v>
      </c>
      <c r="B7" s="4">
        <f>[1]Sheet1!S325</f>
        <v>1528992.8363681252</v>
      </c>
      <c r="C7" s="40">
        <f>SUM(C10:C14)</f>
        <v>100.00000000000087</v>
      </c>
      <c r="D7" s="4">
        <f>+F7+H7+J7</f>
        <v>931647.94751482841</v>
      </c>
      <c r="E7" s="40">
        <f>+D7/$B7*100</f>
        <v>60.932132927961078</v>
      </c>
      <c r="F7" s="4">
        <f>[1]Sheet1!U325</f>
        <v>47395.548277352616</v>
      </c>
      <c r="G7" s="40">
        <f>+F7/$B7*100</f>
        <v>3.0997887727147933</v>
      </c>
      <c r="H7" s="4">
        <f>[1]Sheet1!W325</f>
        <v>838210.51992581214</v>
      </c>
      <c r="I7" s="40">
        <f>+H7/$B7*100</f>
        <v>54.821088757802514</v>
      </c>
      <c r="J7" s="4">
        <f>[1]Sheet1!Y325</f>
        <v>46041.87931166363</v>
      </c>
      <c r="K7" s="40">
        <f>+J7/$B7*100</f>
        <v>3.0112553974437613</v>
      </c>
      <c r="L7" s="4">
        <f>[1]Sheet1!AA325</f>
        <v>207621.45814147376</v>
      </c>
      <c r="M7" s="40">
        <f>+L7/$B7*100</f>
        <v>13.578968665062218</v>
      </c>
      <c r="N7" s="4">
        <f>[1]Sheet1!AC325</f>
        <v>5237.1147613305602</v>
      </c>
      <c r="O7" s="40">
        <f>+N7/$B7*100</f>
        <v>0.34252055580394203</v>
      </c>
      <c r="P7" s="4">
        <f>[1]Sheet1!AE325</f>
        <v>215356.76773751265</v>
      </c>
      <c r="Q7" s="40">
        <f>+P7/$B7*100</f>
        <v>14.084877483733527</v>
      </c>
      <c r="R7" s="4">
        <f>[1]Sheet1!AG325</f>
        <v>169129.5482129922</v>
      </c>
      <c r="S7" s="40">
        <f>+R7/$B7*100</f>
        <v>11.06150036744005</v>
      </c>
    </row>
    <row r="8" spans="1:19" s="5" customFormat="1" x14ac:dyDescent="0.2">
      <c r="A8" s="117"/>
    </row>
    <row r="9" spans="1:19" x14ac:dyDescent="0.2">
      <c r="A9" s="118" t="s">
        <v>16</v>
      </c>
      <c r="J9" s="33"/>
      <c r="R9" s="33"/>
      <c r="S9" s="27"/>
    </row>
    <row r="10" spans="1:19" x14ac:dyDescent="0.2">
      <c r="A10" s="119" t="s">
        <v>23</v>
      </c>
      <c r="B10" s="162">
        <f>[1]Sheet1!S326</f>
        <v>178421.63043795718</v>
      </c>
      <c r="C10" s="133">
        <f>+B10/$B$7*100</f>
        <v>11.669226054830242</v>
      </c>
      <c r="D10" s="162">
        <f>+F10+H10+J10</f>
        <v>101312.0791448595</v>
      </c>
      <c r="E10" s="133">
        <f>+D10/$B10*100</f>
        <v>56.782397345084732</v>
      </c>
      <c r="F10" s="162">
        <f>[1]Sheet1!U326</f>
        <v>1898.4687763382901</v>
      </c>
      <c r="G10" s="133">
        <f>+F10/$B10*100</f>
        <v>1.0640351013934084</v>
      </c>
      <c r="H10" s="162">
        <f>[1]Sheet1!W326</f>
        <v>91287.784838853448</v>
      </c>
      <c r="I10" s="133">
        <f>+H10/$B10*100</f>
        <v>51.164079497971571</v>
      </c>
      <c r="J10" s="162">
        <f>[1]Sheet1!Y326</f>
        <v>8125.8255296677471</v>
      </c>
      <c r="K10" s="133">
        <f>+J10/$B10*100</f>
        <v>4.5542827457197532</v>
      </c>
      <c r="L10" s="162">
        <f>[1]Sheet1!AA326</f>
        <v>31343.605628278194</v>
      </c>
      <c r="M10" s="133">
        <f>+L10/$B10*100</f>
        <v>17.567155703790831</v>
      </c>
      <c r="N10" s="162">
        <f>[1]Sheet1!AC326</f>
        <v>664.46613640618079</v>
      </c>
      <c r="O10" s="133">
        <f>+N10/$B10*100</f>
        <v>0.37241344268358573</v>
      </c>
      <c r="P10" s="162">
        <f>[1]Sheet1!AE326</f>
        <v>24776.239601364447</v>
      </c>
      <c r="Q10" s="133">
        <f>+P10/$B10*100</f>
        <v>13.886343007037999</v>
      </c>
      <c r="R10" s="162">
        <f>[1]Sheet1!AG326</f>
        <v>20325.239927049304</v>
      </c>
      <c r="S10" s="133">
        <f>+R10/$B10*100</f>
        <v>11.391690501403097</v>
      </c>
    </row>
    <row r="11" spans="1:19" x14ac:dyDescent="0.2">
      <c r="A11" s="119" t="s">
        <v>24</v>
      </c>
      <c r="B11" s="162">
        <f>[1]Sheet1!S327</f>
        <v>864662.02050984744</v>
      </c>
      <c r="C11" s="133">
        <f t="shared" ref="C11:C14" si="0">+B11/$B$7*100</f>
        <v>56.551083820883818</v>
      </c>
      <c r="D11" s="162">
        <f t="shared" ref="D11:D14" si="1">+F11+H11+J11</f>
        <v>504655.40962938208</v>
      </c>
      <c r="E11" s="133">
        <f t="shared" ref="E11:E14" si="2">+D11/$B11*100</f>
        <v>58.364470470417139</v>
      </c>
      <c r="F11" s="162">
        <f>[1]Sheet1!U327</f>
        <v>22519.710635529435</v>
      </c>
      <c r="G11" s="133">
        <f t="shared" ref="G11:G14" si="3">+F11/$B11*100</f>
        <v>2.6044523873328793</v>
      </c>
      <c r="H11" s="162">
        <f>[1]Sheet1!W327</f>
        <v>453738.15286671009</v>
      </c>
      <c r="I11" s="133">
        <f t="shared" ref="I11:I14" si="4">+H11/$B11*100</f>
        <v>52.475781531281285</v>
      </c>
      <c r="J11" s="162">
        <f>[1]Sheet1!Y327</f>
        <v>28397.546127142552</v>
      </c>
      <c r="K11" s="133">
        <f t="shared" ref="K11:K14" si="5">+J11/$B11*100</f>
        <v>3.2842365518029757</v>
      </c>
      <c r="L11" s="162">
        <f>[1]Sheet1!AA327</f>
        <v>107472.15020321081</v>
      </c>
      <c r="M11" s="133">
        <f t="shared" ref="M11:M14" si="6">+L11/$B11*100</f>
        <v>12.429382539531449</v>
      </c>
      <c r="N11" s="162">
        <f>[1]Sheet1!AC327</f>
        <v>4340.279114047391</v>
      </c>
      <c r="O11" s="133">
        <f t="shared" ref="O11:O14" si="7">+N11/$B11*100</f>
        <v>0.50196250223736527</v>
      </c>
      <c r="P11" s="162">
        <f>[1]Sheet1!AE327</f>
        <v>141219.47166201862</v>
      </c>
      <c r="Q11" s="133">
        <f>+P11/$B11*100</f>
        <v>16.332331976226808</v>
      </c>
      <c r="R11" s="162">
        <f>[1]Sheet1!AG327</f>
        <v>106974.70990118734</v>
      </c>
      <c r="S11" s="133">
        <f>+R11/$B11*100</f>
        <v>12.371852511587102</v>
      </c>
    </row>
    <row r="12" spans="1:19" x14ac:dyDescent="0.2">
      <c r="A12" s="119" t="s">
        <v>25</v>
      </c>
      <c r="B12" s="162">
        <f>[1]Sheet1!S328</f>
        <v>375421.66545568453</v>
      </c>
      <c r="C12" s="133">
        <f t="shared" si="0"/>
        <v>24.55352677435938</v>
      </c>
      <c r="D12" s="162">
        <f t="shared" si="1"/>
        <v>245378.75199183938</v>
      </c>
      <c r="E12" s="133">
        <f t="shared" si="2"/>
        <v>65.360839442763691</v>
      </c>
      <c r="F12" s="162">
        <f>[1]Sheet1!U328</f>
        <v>11872.112702723321</v>
      </c>
      <c r="G12" s="133">
        <f t="shared" si="3"/>
        <v>3.1623408543332268</v>
      </c>
      <c r="H12" s="162">
        <f>[1]Sheet1!W328</f>
        <v>224859.54478307662</v>
      </c>
      <c r="I12" s="133">
        <f t="shared" si="4"/>
        <v>59.895196647786285</v>
      </c>
      <c r="J12" s="162">
        <f>[1]Sheet1!Y328</f>
        <v>8647.0945060394206</v>
      </c>
      <c r="K12" s="133">
        <f t="shared" si="5"/>
        <v>2.3033019406441637</v>
      </c>
      <c r="L12" s="162">
        <f>[1]Sheet1!AA328</f>
        <v>52617.930369216359</v>
      </c>
      <c r="M12" s="133">
        <f t="shared" si="6"/>
        <v>14.015688280895839</v>
      </c>
      <c r="N12" s="162">
        <f>[1]Sheet1!AC328</f>
        <v>232.36951087698802</v>
      </c>
      <c r="O12" s="133">
        <f t="shared" si="7"/>
        <v>6.189560493130819E-2</v>
      </c>
      <c r="P12" s="162">
        <f>[1]Sheet1!AE328</f>
        <v>39858.256127128669</v>
      </c>
      <c r="Q12" s="133">
        <f>+P12/$B12*100</f>
        <v>10.61693018668727</v>
      </c>
      <c r="R12" s="162">
        <f>[1]Sheet1!AG328</f>
        <v>37334.357456623031</v>
      </c>
      <c r="S12" s="133">
        <f>+R12/$B12*100</f>
        <v>9.9446464847218703</v>
      </c>
    </row>
    <row r="13" spans="1:19" x14ac:dyDescent="0.2">
      <c r="A13" s="119" t="s">
        <v>26</v>
      </c>
      <c r="B13" s="162">
        <f>[1]Sheet1!S329</f>
        <v>92582.049204503477</v>
      </c>
      <c r="C13" s="133">
        <f t="shared" si="0"/>
        <v>6.0551002596203878</v>
      </c>
      <c r="D13" s="162">
        <f t="shared" si="1"/>
        <v>66398.64877217816</v>
      </c>
      <c r="E13" s="133">
        <f t="shared" si="2"/>
        <v>71.718707182113576</v>
      </c>
      <c r="F13" s="162">
        <f>[1]Sheet1!U329</f>
        <v>11105.256162761576</v>
      </c>
      <c r="G13" s="133">
        <f t="shared" si="3"/>
        <v>11.995042514376946</v>
      </c>
      <c r="H13" s="162">
        <f>[1]Sheet1!W329</f>
        <v>54421.979460602612</v>
      </c>
      <c r="I13" s="133">
        <f t="shared" si="4"/>
        <v>58.782431290098678</v>
      </c>
      <c r="J13" s="162">
        <f>[1]Sheet1!Y329</f>
        <v>871.41314881396761</v>
      </c>
      <c r="K13" s="133">
        <f t="shared" si="5"/>
        <v>0.94123337763794002</v>
      </c>
      <c r="L13" s="162">
        <f>[1]Sheet1!AA329</f>
        <v>15069.234595392882</v>
      </c>
      <c r="M13" s="133">
        <f t="shared" si="6"/>
        <v>16.276626759585557</v>
      </c>
      <c r="N13" s="162">
        <f>[1]Sheet1!AC329</f>
        <v>0</v>
      </c>
      <c r="O13" s="133">
        <f t="shared" si="7"/>
        <v>0</v>
      </c>
      <c r="P13" s="162">
        <f>[1]Sheet1!AE329</f>
        <v>8807.9441439039201</v>
      </c>
      <c r="Q13" s="133">
        <f>+P13/$B13*100</f>
        <v>9.5136629828187846</v>
      </c>
      <c r="R13" s="162">
        <f>[1]Sheet1!AG329</f>
        <v>2306.2216930285749</v>
      </c>
      <c r="S13" s="133">
        <f>+R13/$B13*100</f>
        <v>2.4910030754821455</v>
      </c>
    </row>
    <row r="14" spans="1:19" x14ac:dyDescent="0.2">
      <c r="A14" s="119" t="s">
        <v>27</v>
      </c>
      <c r="B14" s="162">
        <f>[1]Sheet1!S330</f>
        <v>17905.470760145585</v>
      </c>
      <c r="C14" s="133">
        <f t="shared" si="0"/>
        <v>1.171063090307024</v>
      </c>
      <c r="D14" s="162">
        <f t="shared" si="1"/>
        <v>13903.05797656806</v>
      </c>
      <c r="E14" s="133">
        <f t="shared" si="2"/>
        <v>77.64698377835343</v>
      </c>
      <c r="F14" s="162">
        <f>[1]Sheet1!U330</f>
        <v>0</v>
      </c>
      <c r="G14" s="133">
        <f t="shared" si="3"/>
        <v>0</v>
      </c>
      <c r="H14" s="162">
        <f>[1]Sheet1!W330</f>
        <v>13903.05797656806</v>
      </c>
      <c r="I14" s="133">
        <f t="shared" si="4"/>
        <v>77.64698377835343</v>
      </c>
      <c r="J14" s="162">
        <f>[1]Sheet1!Y330</f>
        <v>0</v>
      </c>
      <c r="K14" s="133">
        <f t="shared" si="5"/>
        <v>0</v>
      </c>
      <c r="L14" s="162">
        <f>[1]Sheet1!AA330</f>
        <v>1118.5373453758377</v>
      </c>
      <c r="M14" s="133">
        <f t="shared" si="6"/>
        <v>6.2469027503342964</v>
      </c>
      <c r="N14" s="162">
        <f>[1]Sheet1!AC330</f>
        <v>0</v>
      </c>
      <c r="O14" s="133">
        <f t="shared" si="7"/>
        <v>0</v>
      </c>
      <c r="P14" s="162">
        <f>[1]Sheet1!AE330</f>
        <v>694.85620309763362</v>
      </c>
      <c r="Q14" s="133">
        <f>+P14/$B14*100</f>
        <v>3.8806921772995815</v>
      </c>
      <c r="R14" s="162">
        <f>[1]Sheet1!AG330</f>
        <v>2189.0192351040541</v>
      </c>
      <c r="S14" s="133">
        <f>+R14/$B14*100</f>
        <v>12.225421294012689</v>
      </c>
    </row>
    <row r="15" spans="1:19" x14ac:dyDescent="0.2">
      <c r="A15" s="119"/>
      <c r="B15" s="156"/>
      <c r="C15" s="157"/>
      <c r="D15" s="32"/>
      <c r="E15" s="157"/>
      <c r="F15" s="32"/>
      <c r="G15" s="157"/>
      <c r="H15" s="32"/>
      <c r="I15" s="157"/>
      <c r="J15" s="32"/>
      <c r="K15" s="157"/>
      <c r="L15" s="32"/>
      <c r="M15" s="157"/>
      <c r="N15" s="32"/>
      <c r="O15" s="157"/>
      <c r="P15" s="32"/>
      <c r="Q15" s="157"/>
      <c r="R15" s="32"/>
      <c r="S15" s="157"/>
    </row>
    <row r="16" spans="1:19" x14ac:dyDescent="0.2">
      <c r="A16" s="118" t="s">
        <v>17</v>
      </c>
      <c r="J16" s="33"/>
      <c r="N16" s="33"/>
      <c r="R16" s="33"/>
      <c r="S16" s="27"/>
    </row>
    <row r="17" spans="1:19" x14ac:dyDescent="0.2">
      <c r="A17" s="119" t="s">
        <v>70</v>
      </c>
      <c r="B17" s="162">
        <f>[1]Sheet1!S332</f>
        <v>897424.61250856787</v>
      </c>
      <c r="C17" s="133">
        <f t="shared" ref="C17:C21" si="8">+B17/$B$7*100</f>
        <v>58.693840230164497</v>
      </c>
      <c r="D17" s="162">
        <f t="shared" ref="D17" si="9">+F17+H17+J17</f>
        <v>517396.07504609996</v>
      </c>
      <c r="E17" s="133">
        <f>+D17/$B17*100</f>
        <v>57.653430475884157</v>
      </c>
      <c r="F17" s="162">
        <f>[1]Sheet1!U332</f>
        <v>20653.750722081189</v>
      </c>
      <c r="G17" s="133">
        <f>+F17/$B17*100</f>
        <v>2.3014468774538992</v>
      </c>
      <c r="H17" s="162">
        <f>[1]Sheet1!W332</f>
        <v>470985.13955326006</v>
      </c>
      <c r="I17" s="133">
        <f>+H17/$B17*100</f>
        <v>52.481861204666203</v>
      </c>
      <c r="J17" s="162">
        <f>[1]Sheet1!Y332</f>
        <v>25757.184770758751</v>
      </c>
      <c r="K17" s="133">
        <f>+J17/$B17*100</f>
        <v>2.8701223937640608</v>
      </c>
      <c r="L17" s="162">
        <f>[1]Sheet1!AA332</f>
        <v>136395.16226559514</v>
      </c>
      <c r="M17" s="133">
        <f>+L17/$B17*100</f>
        <v>15.198509196703466</v>
      </c>
      <c r="N17" s="162">
        <f>[1]Sheet1!AC332</f>
        <v>3643.1705814164275</v>
      </c>
      <c r="O17" s="133">
        <f>+N17/$B17*100</f>
        <v>0.40595839813582624</v>
      </c>
      <c r="P17" s="162">
        <f>[1]Sheet1!AE332</f>
        <v>138932.55507335454</v>
      </c>
      <c r="Q17" s="133">
        <f>+P17/$B17*100</f>
        <v>15.481250807797309</v>
      </c>
      <c r="R17" s="162">
        <f>[1]Sheet1!AG332</f>
        <v>101057.64954210445</v>
      </c>
      <c r="S17" s="133">
        <f>+R17/$B17*100</f>
        <v>11.260851121479536</v>
      </c>
    </row>
    <row r="18" spans="1:19" x14ac:dyDescent="0.2">
      <c r="A18" s="119" t="s">
        <v>71</v>
      </c>
      <c r="B18" s="162">
        <f>[1]Sheet1!S333</f>
        <v>128104.49840023751</v>
      </c>
      <c r="C18" s="133">
        <f t="shared" si="8"/>
        <v>8.3783583122945817</v>
      </c>
      <c r="D18" s="162">
        <f t="shared" ref="D18:D21" si="10">+F18+H18+J18</f>
        <v>82363.24289328196</v>
      </c>
      <c r="E18" s="133">
        <f t="shared" ref="E18:E21" si="11">+D18/$B18*100</f>
        <v>64.293794458297697</v>
      </c>
      <c r="F18" s="162">
        <f>[1]Sheet1!U333</f>
        <v>8320.2144492823481</v>
      </c>
      <c r="G18" s="133">
        <f t="shared" ref="G18:G21" si="12">+F18/$B18*100</f>
        <v>6.4948651711569578</v>
      </c>
      <c r="H18" s="162">
        <f>[1]Sheet1!W333</f>
        <v>70823.743908448378</v>
      </c>
      <c r="I18" s="133">
        <f t="shared" ref="I18:I21" si="13">+H18/$B18*100</f>
        <v>55.285914853023662</v>
      </c>
      <c r="J18" s="162">
        <f>[1]Sheet1!Y333</f>
        <v>3219.2845355512459</v>
      </c>
      <c r="K18" s="133">
        <f t="shared" ref="K18:K21" si="14">+J18/$B18*100</f>
        <v>2.5130144341170748</v>
      </c>
      <c r="L18" s="162">
        <f>[1]Sheet1!AA333</f>
        <v>19875.952948999802</v>
      </c>
      <c r="M18" s="133">
        <f t="shared" ref="M18:M21" si="15">+L18/$B18*100</f>
        <v>15.515421548196743</v>
      </c>
      <c r="N18" s="162">
        <f>[1]Sheet1!AC333</f>
        <v>0</v>
      </c>
      <c r="O18" s="133">
        <f t="shared" ref="O18:O21" si="16">+N18/$B18*100</f>
        <v>0</v>
      </c>
      <c r="P18" s="162">
        <f>[1]Sheet1!AE333</f>
        <v>9749.3823591131859</v>
      </c>
      <c r="Q18" s="133">
        <f>+P18/$B18*100</f>
        <v>7.6104918100948673</v>
      </c>
      <c r="R18" s="162">
        <f>[1]Sheet1!AG333</f>
        <v>16115.920198842645</v>
      </c>
      <c r="S18" s="133">
        <f>+R18/$B18*100</f>
        <v>12.580292183410762</v>
      </c>
    </row>
    <row r="19" spans="1:19" x14ac:dyDescent="0.2">
      <c r="A19" s="119" t="s">
        <v>72</v>
      </c>
      <c r="B19" s="162">
        <f>[1]Sheet1!S334</f>
        <v>112036.81168007648</v>
      </c>
      <c r="C19" s="133">
        <f t="shared" si="8"/>
        <v>7.3274909479760408</v>
      </c>
      <c r="D19" s="162">
        <f t="shared" si="10"/>
        <v>67854.509441513845</v>
      </c>
      <c r="E19" s="133">
        <f t="shared" si="11"/>
        <v>60.564477357026057</v>
      </c>
      <c r="F19" s="162">
        <f>[1]Sheet1!U334</f>
        <v>1902.0517880022303</v>
      </c>
      <c r="G19" s="133">
        <f t="shared" si="12"/>
        <v>1.6977025314086767</v>
      </c>
      <c r="H19" s="162">
        <f>[1]Sheet1!W334</f>
        <v>62616.927275377602</v>
      </c>
      <c r="I19" s="133">
        <f t="shared" si="13"/>
        <v>55.889601226944578</v>
      </c>
      <c r="J19" s="162">
        <f>[1]Sheet1!Y334</f>
        <v>3335.5303781340062</v>
      </c>
      <c r="K19" s="133">
        <f t="shared" si="14"/>
        <v>2.9771735986728047</v>
      </c>
      <c r="L19" s="162">
        <f>[1]Sheet1!AA334</f>
        <v>12420.131329559077</v>
      </c>
      <c r="M19" s="133">
        <f t="shared" si="15"/>
        <v>11.085759352939307</v>
      </c>
      <c r="N19" s="162">
        <f>[1]Sheet1!AC334</f>
        <v>0</v>
      </c>
      <c r="O19" s="133">
        <f t="shared" si="16"/>
        <v>0</v>
      </c>
      <c r="P19" s="162">
        <f>[1]Sheet1!AE334</f>
        <v>17821.81406425625</v>
      </c>
      <c r="Q19" s="133">
        <f>+P19/$B19*100</f>
        <v>15.907105706601882</v>
      </c>
      <c r="R19" s="162">
        <f>[1]Sheet1!AG334</f>
        <v>13940.356844747532</v>
      </c>
      <c r="S19" s="133">
        <f>+R19/$B19*100</f>
        <v>12.442657583432952</v>
      </c>
    </row>
    <row r="20" spans="1:19" x14ac:dyDescent="0.2">
      <c r="A20" s="119" t="s">
        <v>73</v>
      </c>
      <c r="B20" s="162">
        <f>[1]Sheet1!S335</f>
        <v>150010.23399169516</v>
      </c>
      <c r="C20" s="133">
        <f t="shared" si="8"/>
        <v>9.8110488436309602</v>
      </c>
      <c r="D20" s="162">
        <f t="shared" si="10"/>
        <v>94560.640253312653</v>
      </c>
      <c r="E20" s="133">
        <f t="shared" si="11"/>
        <v>63.036126094268809</v>
      </c>
      <c r="F20" s="162">
        <f>[1]Sheet1!U335</f>
        <v>6432.4963413713849</v>
      </c>
      <c r="G20" s="133">
        <f t="shared" si="12"/>
        <v>4.2880383359228009</v>
      </c>
      <c r="H20" s="162">
        <f>[1]Sheet1!W335</f>
        <v>84402.712306545611</v>
      </c>
      <c r="I20" s="133">
        <f t="shared" si="13"/>
        <v>56.264636125571478</v>
      </c>
      <c r="J20" s="162">
        <f>[1]Sheet1!Y335</f>
        <v>3725.4316053956577</v>
      </c>
      <c r="K20" s="133">
        <f t="shared" si="14"/>
        <v>2.4834516327745373</v>
      </c>
      <c r="L20" s="162">
        <f>[1]Sheet1!AA335</f>
        <v>12832.098395998062</v>
      </c>
      <c r="M20" s="133">
        <f t="shared" si="15"/>
        <v>8.5541486434242024</v>
      </c>
      <c r="N20" s="162">
        <f>[1]Sheet1!AC335</f>
        <v>440.37590589961201</v>
      </c>
      <c r="O20" s="133">
        <f t="shared" si="16"/>
        <v>0.29356390839573787</v>
      </c>
      <c r="P20" s="162">
        <f>[1]Sheet1!AE335</f>
        <v>25963.841120818954</v>
      </c>
      <c r="Q20" s="133">
        <f>+P20/$B20*100</f>
        <v>17.308046544515328</v>
      </c>
      <c r="R20" s="162">
        <f>[1]Sheet1!AG335</f>
        <v>16213.278315666188</v>
      </c>
      <c r="S20" s="133">
        <f>+R20/$B20*100</f>
        <v>10.808114809396127</v>
      </c>
    </row>
    <row r="21" spans="1:19" x14ac:dyDescent="0.2">
      <c r="A21" s="119" t="s">
        <v>74</v>
      </c>
      <c r="B21" s="162">
        <f>[1]Sheet1!S336</f>
        <v>241416.67978755719</v>
      </c>
      <c r="C21" s="133">
        <f t="shared" si="8"/>
        <v>15.789261665934513</v>
      </c>
      <c r="D21" s="162">
        <f t="shared" si="10"/>
        <v>169473.47988061933</v>
      </c>
      <c r="E21" s="133">
        <f t="shared" si="11"/>
        <v>70.199573629193011</v>
      </c>
      <c r="F21" s="162">
        <f>[1]Sheet1!U336</f>
        <v>10087.034976615463</v>
      </c>
      <c r="G21" s="133">
        <f t="shared" si="12"/>
        <v>4.1782676265334651</v>
      </c>
      <c r="H21" s="162">
        <f>[1]Sheet1!W336</f>
        <v>149381.99688217984</v>
      </c>
      <c r="I21" s="133">
        <f t="shared" si="13"/>
        <v>61.877247675526647</v>
      </c>
      <c r="J21" s="162">
        <f>[1]Sheet1!Y336</f>
        <v>10004.448021824046</v>
      </c>
      <c r="K21" s="133">
        <f t="shared" si="14"/>
        <v>4.144058327132905</v>
      </c>
      <c r="L21" s="162">
        <f>[1]Sheet1!AA336</f>
        <v>26098.113201322038</v>
      </c>
      <c r="M21" s="133">
        <f t="shared" si="15"/>
        <v>10.810401843107096</v>
      </c>
      <c r="N21" s="162">
        <f>[1]Sheet1!AC336</f>
        <v>1153.5682740145207</v>
      </c>
      <c r="O21" s="133">
        <f t="shared" si="16"/>
        <v>0.47783288007673796</v>
      </c>
      <c r="P21" s="162">
        <f>[1]Sheet1!AE336</f>
        <v>22889.175119970481</v>
      </c>
      <c r="Q21" s="133">
        <f>+P21/$B21*100</f>
        <v>9.481190421520413</v>
      </c>
      <c r="R21" s="162">
        <f>[1]Sheet1!AG336</f>
        <v>21802.343311631608</v>
      </c>
      <c r="S21" s="133">
        <f>+R21/$B21*100</f>
        <v>9.0310012261030685</v>
      </c>
    </row>
    <row r="22" spans="1:19" x14ac:dyDescent="0.2">
      <c r="A22" s="119"/>
      <c r="B22" s="77"/>
      <c r="C22" s="62"/>
      <c r="D22" s="77"/>
      <c r="E22" s="62"/>
      <c r="F22" s="77"/>
      <c r="G22" s="62"/>
      <c r="H22" s="77"/>
      <c r="I22" s="62"/>
      <c r="J22" s="77"/>
      <c r="K22" s="62"/>
      <c r="L22" s="77"/>
      <c r="M22" s="62"/>
      <c r="N22" s="77"/>
      <c r="O22" s="62"/>
      <c r="P22" s="77"/>
      <c r="Q22" s="62"/>
      <c r="R22" s="77"/>
      <c r="S22" s="62"/>
    </row>
    <row r="23" spans="1:19" x14ac:dyDescent="0.2">
      <c r="A23" s="118" t="s">
        <v>66</v>
      </c>
      <c r="J23" s="33"/>
      <c r="N23" s="33"/>
      <c r="R23" s="33"/>
      <c r="S23" s="27"/>
    </row>
    <row r="24" spans="1:19" x14ac:dyDescent="0.2">
      <c r="A24" s="21" t="s">
        <v>98</v>
      </c>
      <c r="B24" s="162">
        <f>[1]Sheet1!S338</f>
        <v>473475.39421774517</v>
      </c>
      <c r="C24" s="133">
        <f t="shared" ref="C24:C25" si="17">+B24/$B$7*100</f>
        <v>30.966488720928826</v>
      </c>
      <c r="D24" s="162">
        <f t="shared" ref="D24" si="18">+F24+H24+J24</f>
        <v>263270.220307065</v>
      </c>
      <c r="E24" s="133">
        <f>+D24/$B24*100</f>
        <v>55.603780792458771</v>
      </c>
      <c r="F24" s="162">
        <f>[1]Sheet1!U338</f>
        <v>11256.104767808394</v>
      </c>
      <c r="G24" s="133">
        <f>+F24/$B24*100</f>
        <v>2.3773367962246961</v>
      </c>
      <c r="H24" s="162">
        <f>[1]Sheet1!W338</f>
        <v>237682.38706322861</v>
      </c>
      <c r="I24" s="133">
        <f>+H24/$B24*100</f>
        <v>50.199522502308028</v>
      </c>
      <c r="J24" s="162">
        <f>[1]Sheet1!Y338</f>
        <v>14331.728476028009</v>
      </c>
      <c r="K24" s="133">
        <f>+J24/$B24*100</f>
        <v>3.0269214939260465</v>
      </c>
      <c r="L24" s="162">
        <f>[1]Sheet1!AA338</f>
        <v>81174.584350523</v>
      </c>
      <c r="M24" s="133">
        <f>+L24/$B24*100</f>
        <v>17.144414544421259</v>
      </c>
      <c r="N24" s="162">
        <f>[1]Sheet1!AC338</f>
        <v>2521.0225542408393</v>
      </c>
      <c r="O24" s="133">
        <f>+N24/$B24*100</f>
        <v>0.53245059511613269</v>
      </c>
      <c r="P24" s="162">
        <f>[1]Sheet1!AE338</f>
        <v>78129.43142109066</v>
      </c>
      <c r="Q24" s="133">
        <f>+P24/$B24*100</f>
        <v>16.501265403701201</v>
      </c>
      <c r="R24" s="162">
        <f>[1]Sheet1!AG338</f>
        <v>48380.135584825606</v>
      </c>
      <c r="S24" s="133">
        <f>+R24/$B24*100</f>
        <v>10.218088664302631</v>
      </c>
    </row>
    <row r="25" spans="1:19" x14ac:dyDescent="0.2">
      <c r="A25" s="21" t="s">
        <v>99</v>
      </c>
      <c r="B25" s="162">
        <f>[1]Sheet1!S339</f>
        <v>1055517.4421503905</v>
      </c>
      <c r="C25" s="133">
        <f t="shared" si="17"/>
        <v>69.03351127907186</v>
      </c>
      <c r="D25" s="162">
        <f t="shared" ref="D25" si="19">+F25+H25+J25</f>
        <v>668377.72720776126</v>
      </c>
      <c r="E25" s="133">
        <f>+D25/$B25*100</f>
        <v>63.322281614416994</v>
      </c>
      <c r="F25" s="162">
        <f>[1]Sheet1!U339</f>
        <v>36139.443509544217</v>
      </c>
      <c r="G25" s="133">
        <f>+F25/$B25*100</f>
        <v>3.423860380356941</v>
      </c>
      <c r="H25" s="162">
        <f>[1]Sheet1!W339</f>
        <v>600528.13286258141</v>
      </c>
      <c r="I25" s="133">
        <f>+H25/$B25*100</f>
        <v>56.894193206237695</v>
      </c>
      <c r="J25" s="162">
        <f>[1]Sheet1!Y339</f>
        <v>31710.150835635664</v>
      </c>
      <c r="K25" s="133">
        <f>+J25/$B25*100</f>
        <v>3.0042280278223572</v>
      </c>
      <c r="L25" s="162">
        <f>[1]Sheet1!AA339</f>
        <v>126446.87379095113</v>
      </c>
      <c r="M25" s="133">
        <f>+L25/$B25*100</f>
        <v>11.979610070047041</v>
      </c>
      <c r="N25" s="162">
        <f>[1]Sheet1!AC339</f>
        <v>2716.0922070897209</v>
      </c>
      <c r="O25" s="133">
        <f>+N25/$B25*100</f>
        <v>0.25732328985073571</v>
      </c>
      <c r="P25" s="162">
        <f>[1]Sheet1!AE339</f>
        <v>137227.33631642262</v>
      </c>
      <c r="Q25" s="133">
        <f>+P25/$B25*100</f>
        <v>13.000953924252673</v>
      </c>
      <c r="R25" s="162">
        <f>[1]Sheet1!AG339</f>
        <v>120749.41262816671</v>
      </c>
      <c r="S25" s="133">
        <f>+R25/$B25*100</f>
        <v>11.439831101432645</v>
      </c>
    </row>
    <row r="26" spans="1:19" x14ac:dyDescent="0.2">
      <c r="A26" s="22"/>
      <c r="B26" s="156"/>
      <c r="C26" s="157"/>
      <c r="D26" s="32"/>
      <c r="E26" s="157"/>
      <c r="F26" s="32"/>
      <c r="G26" s="157"/>
      <c r="H26" s="32"/>
      <c r="I26" s="157"/>
      <c r="J26" s="32"/>
      <c r="K26" s="157"/>
      <c r="L26" s="32"/>
      <c r="M26" s="157"/>
      <c r="N26" s="32"/>
      <c r="O26" s="157"/>
      <c r="P26" s="32"/>
      <c r="Q26" s="157"/>
      <c r="R26" s="32"/>
      <c r="S26" s="157"/>
    </row>
    <row r="27" spans="1:19" x14ac:dyDescent="0.2">
      <c r="A27" s="118" t="s">
        <v>69</v>
      </c>
      <c r="J27" s="33"/>
      <c r="N27" s="33"/>
      <c r="R27" s="33"/>
      <c r="S27" s="27"/>
    </row>
    <row r="28" spans="1:19" x14ac:dyDescent="0.2">
      <c r="A28" s="119" t="s">
        <v>63</v>
      </c>
      <c r="B28" s="162">
        <f>[1]Sheet1!S341</f>
        <v>499373.18976308987</v>
      </c>
      <c r="C28" s="133">
        <f t="shared" ref="C28:C30" si="20">+B28/$B$7*100</f>
        <v>32.660270073551814</v>
      </c>
      <c r="D28" s="162">
        <f t="shared" ref="D28" si="21">+F28+H28+J28</f>
        <v>261492.66690694599</v>
      </c>
      <c r="E28" s="133">
        <f>+D28/$B28*100</f>
        <v>52.364178187259512</v>
      </c>
      <c r="F28" s="162">
        <f>[1]Sheet1!U341</f>
        <v>12680.821385036392</v>
      </c>
      <c r="G28" s="133">
        <f>+F28/$B28*100</f>
        <v>2.5393476552180072</v>
      </c>
      <c r="H28" s="162">
        <f>[1]Sheet1!W341</f>
        <v>236573.02143224538</v>
      </c>
      <c r="I28" s="133">
        <f>+H28/$B28*100</f>
        <v>47.373993294369519</v>
      </c>
      <c r="J28" s="162">
        <f>[1]Sheet1!Y341</f>
        <v>12238.824089664206</v>
      </c>
      <c r="K28" s="133">
        <f>+J28/$B28*100</f>
        <v>2.4508372376719878</v>
      </c>
      <c r="L28" s="162">
        <f>[1]Sheet1!AA341</f>
        <v>94081.345284092458</v>
      </c>
      <c r="M28" s="133">
        <f>+L28/$B28*100</f>
        <v>18.83988712504291</v>
      </c>
      <c r="N28" s="162">
        <f>[1]Sheet1!AC341</f>
        <v>1006.8109424438485</v>
      </c>
      <c r="O28" s="133">
        <f>+N28/$B28*100</f>
        <v>0.20161493710174841</v>
      </c>
      <c r="P28" s="162">
        <f>[1]Sheet1!AE341</f>
        <v>90548.688264688622</v>
      </c>
      <c r="Q28" s="133">
        <f>+P28/$B28*100</f>
        <v>18.132468887175595</v>
      </c>
      <c r="R28" s="162">
        <f>[1]Sheet1!AG341</f>
        <v>52243.67836491912</v>
      </c>
      <c r="S28" s="133">
        <f>+R28/$B28*100</f>
        <v>10.461850863420262</v>
      </c>
    </row>
    <row r="29" spans="1:19" x14ac:dyDescent="0.2">
      <c r="A29" s="119" t="s">
        <v>64</v>
      </c>
      <c r="B29" s="162">
        <f>[1]Sheet1!S342</f>
        <v>118624.4271146867</v>
      </c>
      <c r="C29" s="133">
        <f t="shared" si="20"/>
        <v>7.7583376647113536</v>
      </c>
      <c r="D29" s="162">
        <f t="shared" ref="D29:D30" si="22">+F29+H29+J29</f>
        <v>76128.031996857942</v>
      </c>
      <c r="E29" s="133">
        <f t="shared" ref="E29:E30" si="23">+D29/$B29*100</f>
        <v>64.175679367671023</v>
      </c>
      <c r="F29" s="162">
        <f>[1]Sheet1!U342</f>
        <v>5161.8969100086733</v>
      </c>
      <c r="G29" s="133">
        <f t="shared" ref="G29:G30" si="24">+F29/$B29*100</f>
        <v>4.3514620348961728</v>
      </c>
      <c r="H29" s="162">
        <f>[1]Sheet1!W342</f>
        <v>67958.706778524633</v>
      </c>
      <c r="I29" s="133">
        <f t="shared" ref="I29:I30" si="25">+H29/$B29*100</f>
        <v>57.288965208507868</v>
      </c>
      <c r="J29" s="162">
        <f>[1]Sheet1!Y342</f>
        <v>3007.4283083246451</v>
      </c>
      <c r="K29" s="133">
        <f t="shared" ref="K29:K30" si="26">+J29/$B29*100</f>
        <v>2.535252124266993</v>
      </c>
      <c r="L29" s="162">
        <f>[1]Sheet1!AA342</f>
        <v>12450.839651419637</v>
      </c>
      <c r="M29" s="133">
        <f t="shared" ref="M29:M30" si="27">+L29/$B29*100</f>
        <v>10.496016675707191</v>
      </c>
      <c r="N29" s="162">
        <f>[1]Sheet1!AC342</f>
        <v>1620.2768692833042</v>
      </c>
      <c r="O29" s="133">
        <f t="shared" ref="O29:O30" si="28">+N29/$B29*100</f>
        <v>1.3658880457368299</v>
      </c>
      <c r="P29" s="162">
        <f>[1]Sheet1!AE342</f>
        <v>14091.416679314272</v>
      </c>
      <c r="Q29" s="133">
        <f>+P29/$B29*100</f>
        <v>11.879017688060673</v>
      </c>
      <c r="R29" s="162">
        <f>[1]Sheet1!AG342</f>
        <v>14333.861917811613</v>
      </c>
      <c r="S29" s="133">
        <f>+R29/$B29*100</f>
        <v>12.083398222824346</v>
      </c>
    </row>
    <row r="30" spans="1:19" x14ac:dyDescent="0.2">
      <c r="A30" s="119" t="s">
        <v>65</v>
      </c>
      <c r="B30" s="162">
        <f>[1]Sheet1!S343</f>
        <v>910995.21949036047</v>
      </c>
      <c r="C30" s="133">
        <f t="shared" si="20"/>
        <v>59.581392261737612</v>
      </c>
      <c r="D30" s="162">
        <f t="shared" si="22"/>
        <v>594027.24861102342</v>
      </c>
      <c r="E30" s="133">
        <f t="shared" si="23"/>
        <v>65.20640678480629</v>
      </c>
      <c r="F30" s="162">
        <f>[1]Sheet1!U343</f>
        <v>29552.829982307558</v>
      </c>
      <c r="G30" s="133">
        <f t="shared" si="24"/>
        <v>3.2440159234688792</v>
      </c>
      <c r="H30" s="162">
        <f>[1]Sheet1!W343</f>
        <v>533678.79171504104</v>
      </c>
      <c r="I30" s="133">
        <f t="shared" si="25"/>
        <v>58.581953044012437</v>
      </c>
      <c r="J30" s="162">
        <f>[1]Sheet1!Y343</f>
        <v>30795.626913674838</v>
      </c>
      <c r="K30" s="133">
        <f t="shared" si="26"/>
        <v>3.3804378173249785</v>
      </c>
      <c r="L30" s="162">
        <f>[1]Sheet1!AA343</f>
        <v>101089.27320596202</v>
      </c>
      <c r="M30" s="133">
        <f t="shared" si="27"/>
        <v>11.096575595919653</v>
      </c>
      <c r="N30" s="162">
        <f>[1]Sheet1!AC343</f>
        <v>2610.026949603408</v>
      </c>
      <c r="O30" s="133">
        <f t="shared" si="28"/>
        <v>0.2865028151370036</v>
      </c>
      <c r="P30" s="162">
        <f>[1]Sheet1!AE343</f>
        <v>110716.66279351043</v>
      </c>
      <c r="Q30" s="133">
        <f>+P30/$B30*100</f>
        <v>12.153374729611516</v>
      </c>
      <c r="R30" s="162">
        <f>[1]Sheet1!AG343</f>
        <v>102552.00793026155</v>
      </c>
      <c r="S30" s="133">
        <f>+R30/$B30*100</f>
        <v>11.257140074525571</v>
      </c>
    </row>
    <row r="31" spans="1:19" x14ac:dyDescent="0.2">
      <c r="A31" s="119"/>
      <c r="J31" s="33"/>
      <c r="N31" s="33"/>
      <c r="R31" s="33"/>
      <c r="S31" s="27"/>
    </row>
    <row r="32" spans="1:19" x14ac:dyDescent="0.2">
      <c r="A32" s="118" t="s">
        <v>18</v>
      </c>
      <c r="J32" s="33"/>
      <c r="N32" s="33"/>
      <c r="R32" s="33"/>
      <c r="S32" s="27"/>
    </row>
    <row r="33" spans="1:19" x14ac:dyDescent="0.2">
      <c r="A33" s="119" t="s">
        <v>40</v>
      </c>
      <c r="B33" s="162">
        <f>[1]Sheet1!S345</f>
        <v>486643.09158511175</v>
      </c>
      <c r="C33" s="133">
        <f t="shared" ref="C33:C36" si="29">+B33/$B$7*100</f>
        <v>31.827689444317713</v>
      </c>
      <c r="D33" s="162">
        <f t="shared" ref="D33" si="30">+F33+H33+J33</f>
        <v>287376.20972948754</v>
      </c>
      <c r="E33" s="133">
        <f>+D33/$B33*100</f>
        <v>59.052766739878123</v>
      </c>
      <c r="F33" s="162">
        <f>[1]Sheet1!U345</f>
        <v>16782.120328307963</v>
      </c>
      <c r="G33" s="133">
        <f>+F33/$B33*100</f>
        <v>3.4485479437598969</v>
      </c>
      <c r="H33" s="162">
        <f>[1]Sheet1!W345</f>
        <v>254497.11137670488</v>
      </c>
      <c r="I33" s="133">
        <f>+H33/$B33*100</f>
        <v>52.296460337646536</v>
      </c>
      <c r="J33" s="162">
        <f>[1]Sheet1!Y345</f>
        <v>16096.97802447468</v>
      </c>
      <c r="K33" s="133">
        <f>+J33/$B33*100</f>
        <v>3.3077584584716928</v>
      </c>
      <c r="L33" s="162">
        <f>[1]Sheet1!AA345</f>
        <v>45546.958966448627</v>
      </c>
      <c r="M33" s="133">
        <f>+L33/$B33*100</f>
        <v>9.3594175596105558</v>
      </c>
      <c r="N33" s="162">
        <f>[1]Sheet1!AC345</f>
        <v>1239.1804533208365</v>
      </c>
      <c r="O33" s="133">
        <f>+N33/$B33*100</f>
        <v>0.25463845572831056</v>
      </c>
      <c r="P33" s="162">
        <f>[1]Sheet1!AE345</f>
        <v>104086.42598431185</v>
      </c>
      <c r="Q33" s="133">
        <f>+P33/$B33*100</f>
        <v>21.388657885859988</v>
      </c>
      <c r="R33" s="162">
        <f>[1]Sheet1!AG345</f>
        <v>48394.316451543258</v>
      </c>
      <c r="S33" s="133">
        <f>+R33/$B33*100</f>
        <v>9.94451935892309</v>
      </c>
    </row>
    <row r="34" spans="1:19" x14ac:dyDescent="0.2">
      <c r="A34" s="119" t="s">
        <v>41</v>
      </c>
      <c r="B34" s="162">
        <f>[1]Sheet1!S346</f>
        <v>128672.34950355988</v>
      </c>
      <c r="C34" s="133">
        <f t="shared" si="29"/>
        <v>8.4154972111707327</v>
      </c>
      <c r="D34" s="162">
        <f t="shared" ref="D34:D36" si="31">+F34+H34+J34</f>
        <v>76050.764929633136</v>
      </c>
      <c r="E34" s="133">
        <f t="shared" ref="E34:E36" si="32">+D34/$B34*100</f>
        <v>59.104201658748053</v>
      </c>
      <c r="F34" s="162">
        <f>[1]Sheet1!U346</f>
        <v>3140.8315592497675</v>
      </c>
      <c r="G34" s="133">
        <f t="shared" ref="G34:G36" si="33">+F34/$B34*100</f>
        <v>2.4409529874659457</v>
      </c>
      <c r="H34" s="162">
        <f>[1]Sheet1!W346</f>
        <v>66812.273465994731</v>
      </c>
      <c r="I34" s="133">
        <f t="shared" ref="I34:I36" si="34">+H34/$B34*100</f>
        <v>51.924344059751768</v>
      </c>
      <c r="J34" s="162">
        <f>[1]Sheet1!Y346</f>
        <v>6097.6599043886335</v>
      </c>
      <c r="K34" s="133">
        <f t="shared" ref="K34:K36" si="35">+J34/$B34*100</f>
        <v>4.7389046115303382</v>
      </c>
      <c r="L34" s="162">
        <f>[1]Sheet1!AA346</f>
        <v>14100.054107876091</v>
      </c>
      <c r="M34" s="133">
        <f t="shared" ref="M34:M36" si="36">+L34/$B34*100</f>
        <v>10.958107287444841</v>
      </c>
      <c r="N34" s="162">
        <f>[1]Sheet1!AC346</f>
        <v>1059.2028556955102</v>
      </c>
      <c r="O34" s="133">
        <f t="shared" ref="O34:O36" si="37">+N34/$B34*100</f>
        <v>0.8231782972659607</v>
      </c>
      <c r="P34" s="162">
        <f>[1]Sheet1!AE346</f>
        <v>22442.922667937539</v>
      </c>
      <c r="Q34" s="133">
        <f>+P34/$B34*100</f>
        <v>17.441915652062161</v>
      </c>
      <c r="R34" s="162">
        <f>[1]Sheet1!AG346</f>
        <v>15019.404942417688</v>
      </c>
      <c r="S34" s="133">
        <f>+R34/$B34*100</f>
        <v>11.672597104479046</v>
      </c>
    </row>
    <row r="35" spans="1:19" x14ac:dyDescent="0.2">
      <c r="A35" s="119" t="s">
        <v>42</v>
      </c>
      <c r="B35" s="162">
        <f>[1]Sheet1!S347</f>
        <v>200569.34460214674</v>
      </c>
      <c r="C35" s="133">
        <f t="shared" si="29"/>
        <v>13.117742597052759</v>
      </c>
      <c r="D35" s="162">
        <f t="shared" si="31"/>
        <v>127744.57187936857</v>
      </c>
      <c r="E35" s="133">
        <f t="shared" si="32"/>
        <v>63.690975374509598</v>
      </c>
      <c r="F35" s="162">
        <f>[1]Sheet1!U347</f>
        <v>5893.4511452503084</v>
      </c>
      <c r="G35" s="133">
        <f t="shared" si="33"/>
        <v>2.9383608731138215</v>
      </c>
      <c r="H35" s="162">
        <f>[1]Sheet1!W347</f>
        <v>116001.23730775419</v>
      </c>
      <c r="I35" s="133">
        <f t="shared" si="34"/>
        <v>57.835975651142746</v>
      </c>
      <c r="J35" s="162">
        <f>[1]Sheet1!Y347</f>
        <v>5849.883426364072</v>
      </c>
      <c r="K35" s="133">
        <f t="shared" si="35"/>
        <v>2.9166388502530212</v>
      </c>
      <c r="L35" s="162">
        <f>[1]Sheet1!AA347</f>
        <v>18485.834182992148</v>
      </c>
      <c r="M35" s="133">
        <f t="shared" si="36"/>
        <v>9.2166797571488353</v>
      </c>
      <c r="N35" s="162">
        <f>[1]Sheet1!AC347</f>
        <v>1403.2437697613041</v>
      </c>
      <c r="O35" s="133">
        <f t="shared" si="37"/>
        <v>0.69963023140191527</v>
      </c>
      <c r="P35" s="162">
        <f>[1]Sheet1!AE347</f>
        <v>27883.597450547299</v>
      </c>
      <c r="Q35" s="133">
        <f>+P35/$B35*100</f>
        <v>13.902222947309195</v>
      </c>
      <c r="R35" s="162">
        <f>[1]Sheet1!AG347</f>
        <v>25052.097319478176</v>
      </c>
      <c r="S35" s="133">
        <f>+R35/$B35*100</f>
        <v>12.490491689630838</v>
      </c>
    </row>
    <row r="36" spans="1:19" x14ac:dyDescent="0.2">
      <c r="A36" s="119" t="s">
        <v>43</v>
      </c>
      <c r="B36" s="162">
        <f>[1]Sheet1!S348</f>
        <v>713108.0506773165</v>
      </c>
      <c r="C36" s="133">
        <f t="shared" si="29"/>
        <v>46.639070747459435</v>
      </c>
      <c r="D36" s="162">
        <f t="shared" si="31"/>
        <v>440476.40097633854</v>
      </c>
      <c r="E36" s="133">
        <f t="shared" si="32"/>
        <v>61.768535716006859</v>
      </c>
      <c r="F36" s="162">
        <f>[1]Sheet1!U348</f>
        <v>21579.145244544568</v>
      </c>
      <c r="G36" s="133">
        <f t="shared" si="33"/>
        <v>3.0260695029383697</v>
      </c>
      <c r="H36" s="162">
        <f>[1]Sheet1!W348</f>
        <v>400899.89777535765</v>
      </c>
      <c r="I36" s="133">
        <f t="shared" si="34"/>
        <v>56.218675051358524</v>
      </c>
      <c r="J36" s="162">
        <f>[1]Sheet1!Y348</f>
        <v>17997.357956436317</v>
      </c>
      <c r="K36" s="133">
        <f t="shared" si="35"/>
        <v>2.5237911617099629</v>
      </c>
      <c r="L36" s="162">
        <f>[1]Sheet1!AA348</f>
        <v>129488.61088415727</v>
      </c>
      <c r="M36" s="133">
        <f t="shared" si="36"/>
        <v>18.158343712592757</v>
      </c>
      <c r="N36" s="162">
        <f>[1]Sheet1!AC348</f>
        <v>1535.4876825529097</v>
      </c>
      <c r="O36" s="133">
        <f t="shared" si="37"/>
        <v>0.21532328531342335</v>
      </c>
      <c r="P36" s="162">
        <f>[1]Sheet1!AE348</f>
        <v>60943.821634716674</v>
      </c>
      <c r="Q36" s="133">
        <f>+P36/$B36*100</f>
        <v>8.5462254390245178</v>
      </c>
      <c r="R36" s="162">
        <f>[1]Sheet1!AG348</f>
        <v>80663.729499553272</v>
      </c>
      <c r="S36" s="133">
        <f>+R36/$B36*100</f>
        <v>11.311571847062746</v>
      </c>
    </row>
    <row r="37" spans="1:19" x14ac:dyDescent="0.2">
      <c r="A37" s="115"/>
      <c r="B37" s="104"/>
      <c r="C37" s="116"/>
      <c r="D37" s="113"/>
      <c r="E37" s="114"/>
      <c r="F37" s="113"/>
      <c r="G37" s="114"/>
      <c r="H37" s="113"/>
      <c r="I37" s="114"/>
      <c r="J37" s="114"/>
      <c r="K37" s="114"/>
      <c r="L37" s="113"/>
      <c r="M37" s="114"/>
      <c r="N37" s="114"/>
      <c r="O37" s="114"/>
      <c r="P37" s="113"/>
      <c r="Q37" s="114"/>
      <c r="R37" s="113"/>
      <c r="S37" s="114"/>
    </row>
    <row r="38" spans="1:19" x14ac:dyDescent="0.2">
      <c r="A38" s="38" t="str">
        <f>'C01'!A40</f>
        <v>Fuente: Instituto Nacional de Estadística (INE). Encuesta Permanente de Hogares de Propósitos Múltiples, 2022.</v>
      </c>
      <c r="B38" s="34"/>
      <c r="C38" s="28"/>
      <c r="D38" s="34"/>
      <c r="E38" s="28"/>
      <c r="F38" s="34"/>
      <c r="G38" s="28"/>
      <c r="H38" s="34"/>
      <c r="I38" s="28"/>
      <c r="J38" s="28"/>
      <c r="K38" s="28"/>
      <c r="L38" s="34"/>
      <c r="M38" s="28"/>
      <c r="N38" s="28"/>
      <c r="O38" s="28"/>
      <c r="P38" s="34"/>
      <c r="Q38" s="28"/>
    </row>
    <row r="39" spans="1:19" x14ac:dyDescent="0.2">
      <c r="A39" s="38" t="s">
        <v>30</v>
      </c>
      <c r="B39" s="34"/>
      <c r="C39" s="28"/>
      <c r="E39" s="28"/>
      <c r="F39" s="34"/>
      <c r="G39" s="28"/>
      <c r="H39" s="34"/>
      <c r="I39" s="28"/>
      <c r="J39" s="28"/>
      <c r="K39" s="28"/>
      <c r="L39" s="34"/>
      <c r="M39" s="28"/>
      <c r="N39" s="28"/>
      <c r="O39" s="28"/>
      <c r="P39" s="34"/>
      <c r="Q39" s="28"/>
    </row>
    <row r="40" spans="1:19" x14ac:dyDescent="0.2">
      <c r="A40" s="38" t="s">
        <v>31</v>
      </c>
      <c r="B40" s="34"/>
      <c r="C40" s="28"/>
      <c r="D40" s="34"/>
      <c r="E40" s="28"/>
      <c r="F40" s="34"/>
      <c r="G40" s="28"/>
      <c r="H40" s="34"/>
      <c r="I40" s="28"/>
      <c r="J40" s="28"/>
      <c r="K40" s="28"/>
      <c r="L40" s="34"/>
      <c r="M40" s="28"/>
      <c r="N40" s="28"/>
      <c r="O40" s="28"/>
      <c r="P40" s="34"/>
      <c r="Q40" s="28"/>
    </row>
    <row r="41" spans="1:19" x14ac:dyDescent="0.2">
      <c r="A41" s="18"/>
      <c r="B41" s="34"/>
      <c r="C41" s="28"/>
      <c r="D41" s="34"/>
      <c r="E41" s="28"/>
      <c r="F41" s="32"/>
      <c r="G41" s="28"/>
      <c r="H41" s="32"/>
      <c r="I41" s="28"/>
      <c r="J41" s="28"/>
      <c r="K41" s="28"/>
      <c r="L41" s="34"/>
      <c r="M41" s="28"/>
      <c r="N41" s="28"/>
      <c r="O41" s="28"/>
      <c r="P41" s="34"/>
      <c r="Q41" s="28"/>
    </row>
    <row r="42" spans="1:19" x14ac:dyDescent="0.2">
      <c r="A42" s="12"/>
      <c r="B42" s="34"/>
      <c r="C42" s="28"/>
      <c r="D42" s="34"/>
      <c r="E42" s="28"/>
      <c r="F42" s="35"/>
      <c r="G42" s="28"/>
      <c r="H42" s="32"/>
      <c r="I42" s="28"/>
      <c r="J42" s="28"/>
      <c r="K42" s="28"/>
      <c r="L42" s="34"/>
      <c r="M42" s="28"/>
      <c r="N42" s="28"/>
      <c r="O42" s="28"/>
      <c r="P42" s="34"/>
      <c r="Q42" s="28"/>
    </row>
  </sheetData>
  <mergeCells count="12">
    <mergeCell ref="R3:S4"/>
    <mergeCell ref="A1:S1"/>
    <mergeCell ref="A3:A5"/>
    <mergeCell ref="B3:C4"/>
    <mergeCell ref="D3:K3"/>
    <mergeCell ref="L3:M4"/>
    <mergeCell ref="P3:Q4"/>
    <mergeCell ref="D4:E4"/>
    <mergeCell ref="F4:G4"/>
    <mergeCell ref="H4:I4"/>
    <mergeCell ref="J4:K4"/>
    <mergeCell ref="N3:O4"/>
  </mergeCells>
  <phoneticPr fontId="0" type="noConversion"/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1" max="21" man="1"/>
  </rowBreaks>
  <ignoredErrors>
    <ignoredError sqref="F9:G9 G7 I7 K7 M7 F15:G15 F22:G22 F26:G26 K9 K15 K22 K26 M9 M15 M22 M26 I9 I15 I22 I2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36"/>
  <sheetViews>
    <sheetView workbookViewId="0">
      <selection activeCell="F4" sqref="F4:G4"/>
    </sheetView>
  </sheetViews>
  <sheetFormatPr baseColWidth="10" defaultRowHeight="11.25" x14ac:dyDescent="0.2"/>
  <cols>
    <col min="1" max="1" width="23" customWidth="1"/>
    <col min="2" max="2" width="13" style="33" bestFit="1" customWidth="1"/>
    <col min="3" max="3" width="8.6640625" style="27" bestFit="1" customWidth="1"/>
    <col min="4" max="4" width="13" style="27" bestFit="1" customWidth="1"/>
    <col min="5" max="5" width="8.6640625" style="27" bestFit="1" customWidth="1"/>
    <col min="6" max="6" width="13" style="33" bestFit="1" customWidth="1"/>
    <col min="7" max="7" width="7.33203125" style="27" customWidth="1"/>
    <col min="8" max="8" width="11" style="33" bestFit="1" customWidth="1"/>
    <col min="9" max="9" width="8.6640625" style="27" bestFit="1" customWidth="1"/>
    <col min="10" max="10" width="9.6640625" style="27" bestFit="1" customWidth="1"/>
    <col min="11" max="11" width="8.6640625" style="27" bestFit="1" customWidth="1"/>
    <col min="12" max="12" width="9.6640625" style="33" bestFit="1" customWidth="1"/>
    <col min="13" max="13" width="8.6640625" style="27" bestFit="1" customWidth="1"/>
    <col min="14" max="14" width="11" style="33" bestFit="1" customWidth="1"/>
    <col min="15" max="15" width="8.6640625" style="27" bestFit="1" customWidth="1"/>
  </cols>
  <sheetData>
    <row r="1" spans="1:18" ht="22.5" customHeight="1" x14ac:dyDescent="0.2">
      <c r="A1" s="198" t="s">
        <v>101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8" x14ac:dyDescent="0.2">
      <c r="G2" s="80"/>
    </row>
    <row r="3" spans="1:18" ht="13.5" customHeight="1" x14ac:dyDescent="0.2">
      <c r="A3" s="200" t="s">
        <v>11</v>
      </c>
      <c r="B3" s="203" t="s">
        <v>67</v>
      </c>
      <c r="C3" s="204"/>
      <c r="D3" s="203" t="s">
        <v>0</v>
      </c>
      <c r="E3" s="204"/>
      <c r="F3" s="205" t="s">
        <v>68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8" ht="24.75" customHeight="1" x14ac:dyDescent="0.2">
      <c r="A4" s="198"/>
      <c r="B4" s="204"/>
      <c r="C4" s="204"/>
      <c r="D4" s="204"/>
      <c r="E4" s="204"/>
      <c r="F4" s="174" t="s">
        <v>148</v>
      </c>
      <c r="G4" s="174"/>
      <c r="H4" s="174" t="s">
        <v>59</v>
      </c>
      <c r="I4" s="174"/>
      <c r="J4" s="174" t="s">
        <v>61</v>
      </c>
      <c r="K4" s="174"/>
      <c r="L4" s="174" t="s">
        <v>60</v>
      </c>
      <c r="M4" s="174"/>
      <c r="N4" s="174" t="s">
        <v>62</v>
      </c>
      <c r="O4" s="174"/>
    </row>
    <row r="5" spans="1:18" x14ac:dyDescent="0.2">
      <c r="A5" s="201"/>
      <c r="B5" s="52" t="s">
        <v>3</v>
      </c>
      <c r="C5" s="53" t="s">
        <v>38</v>
      </c>
      <c r="D5" s="52" t="s">
        <v>3</v>
      </c>
      <c r="E5" s="53" t="s">
        <v>38</v>
      </c>
      <c r="F5" s="52" t="s">
        <v>3</v>
      </c>
      <c r="G5" s="53" t="s">
        <v>38</v>
      </c>
      <c r="H5" s="52" t="s">
        <v>3</v>
      </c>
      <c r="I5" s="53" t="s">
        <v>38</v>
      </c>
      <c r="J5" s="52" t="s">
        <v>3</v>
      </c>
      <c r="K5" s="53" t="s">
        <v>38</v>
      </c>
      <c r="L5" s="52" t="s">
        <v>3</v>
      </c>
      <c r="M5" s="53" t="s">
        <v>38</v>
      </c>
      <c r="N5" s="52" t="s">
        <v>3</v>
      </c>
      <c r="O5" s="53" t="s">
        <v>38</v>
      </c>
    </row>
    <row r="6" spans="1:18" x14ac:dyDescent="0.2">
      <c r="A6" s="12"/>
      <c r="B6" s="34"/>
      <c r="C6" s="28"/>
      <c r="D6" s="34"/>
      <c r="E6" s="28"/>
      <c r="F6" s="34"/>
      <c r="G6" s="28"/>
      <c r="H6" s="34"/>
      <c r="I6" s="28"/>
      <c r="J6" s="34"/>
      <c r="K6" s="28"/>
      <c r="L6" s="34"/>
      <c r="M6" s="28"/>
      <c r="N6" s="34"/>
      <c r="O6" s="28"/>
    </row>
    <row r="7" spans="1:18" s="5" customFormat="1" x14ac:dyDescent="0.2">
      <c r="A7" s="120" t="s">
        <v>32</v>
      </c>
      <c r="B7" s="4">
        <f>[1]Sheet1!Q356</f>
        <v>3313896.451455201</v>
      </c>
      <c r="C7" s="40">
        <f>SUM(C11:C14)</f>
        <v>99.999999999999574</v>
      </c>
      <c r="D7" s="4">
        <f>[1]Sheet1!S356</f>
        <v>2294153.8207482561</v>
      </c>
      <c r="E7" s="40">
        <f>+D7/$B7*100</f>
        <v>69.228289246661447</v>
      </c>
      <c r="F7" s="4">
        <f>[1]Sheet1!U356</f>
        <v>1312092.7446062062</v>
      </c>
      <c r="G7" s="40">
        <f>+F7/$D7*100</f>
        <v>57.192884484888509</v>
      </c>
      <c r="H7" s="4">
        <f>[1]Sheet1!W356</f>
        <v>599090.19893492851</v>
      </c>
      <c r="I7" s="40">
        <f>+H7/$D7*100</f>
        <v>26.113776396193462</v>
      </c>
      <c r="J7" s="4">
        <f>[1]Sheet1!Y356</f>
        <v>32226.007976851663</v>
      </c>
      <c r="K7" s="40">
        <f>+J7/$D7*100</f>
        <v>1.4047012752763413</v>
      </c>
      <c r="L7" s="4">
        <f>[1]Sheet1!AA356</f>
        <v>16634.198084312135</v>
      </c>
      <c r="M7" s="40">
        <f>+L7/$D7*100</f>
        <v>0.72506899641484202</v>
      </c>
      <c r="N7" s="4">
        <f>[1]Sheet1!AC356</f>
        <v>334110.67114594154</v>
      </c>
      <c r="O7" s="40">
        <f>+N7/$D7*100</f>
        <v>14.563568847226152</v>
      </c>
      <c r="P7" s="54"/>
      <c r="Q7" s="54"/>
      <c r="R7" s="54"/>
    </row>
    <row r="8" spans="1:18" s="5" customFormat="1" x14ac:dyDescent="0.2">
      <c r="A8" s="120"/>
      <c r="D8" s="162"/>
      <c r="F8" s="162"/>
      <c r="H8" s="162"/>
      <c r="J8" s="162"/>
      <c r="L8" s="162"/>
      <c r="N8" s="162"/>
      <c r="P8" s="54"/>
    </row>
    <row r="9" spans="1:18" s="5" customFormat="1" x14ac:dyDescent="0.2">
      <c r="A9" s="121" t="s">
        <v>21</v>
      </c>
    </row>
    <row r="10" spans="1:18" x14ac:dyDescent="0.2">
      <c r="A10" s="123" t="s">
        <v>19</v>
      </c>
      <c r="B10" s="156"/>
      <c r="C10" s="157"/>
      <c r="D10" s="156"/>
      <c r="E10" s="157"/>
      <c r="F10" s="156"/>
      <c r="G10" s="157"/>
      <c r="H10" s="156"/>
      <c r="I10" s="157"/>
      <c r="J10" s="156"/>
      <c r="K10" s="157"/>
      <c r="L10" s="156"/>
      <c r="M10" s="157"/>
      <c r="N10" s="156"/>
      <c r="O10" s="157"/>
    </row>
    <row r="11" spans="1:18" x14ac:dyDescent="0.2">
      <c r="A11" s="124" t="s">
        <v>1</v>
      </c>
      <c r="B11" s="162">
        <f>[1]Sheet1!Q357</f>
        <v>364888.73640865134</v>
      </c>
      <c r="C11" s="133">
        <f>+B11/B$7*100</f>
        <v>11.010867169625083</v>
      </c>
      <c r="D11" s="162">
        <f>[1]Sheet1!S357</f>
        <v>194138.6404695801</v>
      </c>
      <c r="E11" s="133">
        <f>+D11/D$7*100</f>
        <v>8.4623201249103808</v>
      </c>
      <c r="F11" s="162">
        <f>[1]Sheet1!U357</f>
        <v>115522.50233249465</v>
      </c>
      <c r="G11" s="133">
        <f>+F11/F$7*100</f>
        <v>8.8044463935486519</v>
      </c>
      <c r="H11" s="162">
        <f>[1]Sheet1!W357</f>
        <v>26998.570860205113</v>
      </c>
      <c r="I11" s="133">
        <f>+H11/H$7*100</f>
        <v>4.5065953187355721</v>
      </c>
      <c r="J11" s="162">
        <f>[1]Sheet1!Y357</f>
        <v>1951.9038913666991</v>
      </c>
      <c r="K11" s="133">
        <f>+J11/J$7*100</f>
        <v>6.0569211450849751</v>
      </c>
      <c r="L11" s="162">
        <f>[1]Sheet1!AA357</f>
        <v>1510.4018207004219</v>
      </c>
      <c r="M11" s="133">
        <f>+L11/L$7*100</f>
        <v>9.0801000026860077</v>
      </c>
      <c r="N11" s="162">
        <f>[1]Sheet1!AC357</f>
        <v>48155.261564814748</v>
      </c>
      <c r="O11" s="133">
        <f>+N11/N$7*100</f>
        <v>14.412967236170749</v>
      </c>
    </row>
    <row r="12" spans="1:18" x14ac:dyDescent="0.2">
      <c r="A12" s="124" t="s">
        <v>2</v>
      </c>
      <c r="B12" s="162">
        <f>[1]Sheet1!Q358</f>
        <v>225208.52389099266</v>
      </c>
      <c r="C12" s="133">
        <f t="shared" ref="C12:E14" si="0">+B12/B$7*100</f>
        <v>6.7958829489708075</v>
      </c>
      <c r="D12" s="162">
        <f>[1]Sheet1!S358</f>
        <v>135245.75804370947</v>
      </c>
      <c r="E12" s="133">
        <f t="shared" si="0"/>
        <v>5.8952349585520825</v>
      </c>
      <c r="F12" s="162">
        <f>[1]Sheet1!U358</f>
        <v>86114.647539366226</v>
      </c>
      <c r="G12" s="133">
        <f t="shared" ref="G12" si="1">+F12/F$7*100</f>
        <v>6.5631524824269576</v>
      </c>
      <c r="H12" s="162">
        <f>[1]Sheet1!W358</f>
        <v>23213.51368452486</v>
      </c>
      <c r="I12" s="133">
        <f t="shared" ref="I12" si="2">+H12/H$7*100</f>
        <v>3.8747944342595138</v>
      </c>
      <c r="J12" s="162">
        <f>[1]Sheet1!Y358</f>
        <v>1456.0447651583681</v>
      </c>
      <c r="K12" s="133">
        <f t="shared" ref="K12" si="3">+J12/J$7*100</f>
        <v>4.5182287741139486</v>
      </c>
      <c r="L12" s="162">
        <f>[1]Sheet1!AA358</f>
        <v>1040.0319751131201</v>
      </c>
      <c r="M12" s="133">
        <f t="shared" ref="M12" si="4">+L12/L$7*100</f>
        <v>6.2523721903611564</v>
      </c>
      <c r="N12" s="162">
        <f>[1]Sheet1!AC358</f>
        <v>23421.520079547499</v>
      </c>
      <c r="O12" s="133">
        <f t="shared" ref="O12" si="5">+N12/N$7*100</f>
        <v>7.0101083569751772</v>
      </c>
    </row>
    <row r="13" spans="1:18" x14ac:dyDescent="0.2">
      <c r="A13" s="124" t="s">
        <v>29</v>
      </c>
      <c r="B13" s="162">
        <f>[1]Sheet1!Q359</f>
        <v>1259070.434510747</v>
      </c>
      <c r="C13" s="133">
        <f t="shared" si="0"/>
        <v>37.99365649937139</v>
      </c>
      <c r="D13" s="162">
        <f>[1]Sheet1!S359</f>
        <v>813075.46003318182</v>
      </c>
      <c r="E13" s="133">
        <f t="shared" si="0"/>
        <v>35.441191984589373</v>
      </c>
      <c r="F13" s="162">
        <f>[1]Sheet1!U359</f>
        <v>500589.28762893553</v>
      </c>
      <c r="G13" s="133">
        <f t="shared" ref="G13" si="6">+F13/F$7*100</f>
        <v>38.151974369706288</v>
      </c>
      <c r="H13" s="162">
        <f>[1]Sheet1!W359</f>
        <v>166183.078804291</v>
      </c>
      <c r="I13" s="133">
        <f t="shared" ref="I13" si="7">+H13/H$7*100</f>
        <v>27.739241786918523</v>
      </c>
      <c r="J13" s="162">
        <f>[1]Sheet1!Y359</f>
        <v>13847.992293163414</v>
      </c>
      <c r="K13" s="133">
        <f t="shared" ref="K13" si="8">+J13/J$7*100</f>
        <v>42.971479132974203</v>
      </c>
      <c r="L13" s="162">
        <f>[1]Sheet1!AA359</f>
        <v>5166.2850081668676</v>
      </c>
      <c r="M13" s="133">
        <f t="shared" ref="M13" si="9">+L13/L$7*100</f>
        <v>31.058215021734281</v>
      </c>
      <c r="N13" s="162">
        <f>[1]Sheet1!AC359</f>
        <v>127288.81629863121</v>
      </c>
      <c r="O13" s="133">
        <f t="shared" ref="O13" si="10">+N13/N$7*100</f>
        <v>38.097800307321137</v>
      </c>
    </row>
    <row r="14" spans="1:18" x14ac:dyDescent="0.2">
      <c r="A14" s="123" t="s">
        <v>20</v>
      </c>
      <c r="B14" s="162">
        <f>[1]Sheet1!Q360</f>
        <v>1464728.7566447956</v>
      </c>
      <c r="C14" s="133">
        <f t="shared" si="0"/>
        <v>44.199593382032283</v>
      </c>
      <c r="D14" s="162">
        <f>[1]Sheet1!S360</f>
        <v>1151693.9622017862</v>
      </c>
      <c r="E14" s="133">
        <f t="shared" si="0"/>
        <v>50.201252931948225</v>
      </c>
      <c r="F14" s="162">
        <f>[1]Sheet1!U360</f>
        <v>609866.30710542086</v>
      </c>
      <c r="G14" s="133">
        <f t="shared" ref="G14" si="11">+F14/F$7*100</f>
        <v>46.480426754318948</v>
      </c>
      <c r="H14" s="162">
        <f>[1]Sheet1!W360</f>
        <v>382695.03558590717</v>
      </c>
      <c r="I14" s="133">
        <f t="shared" ref="I14" si="12">+H14/H$7*100</f>
        <v>63.879368460086326</v>
      </c>
      <c r="J14" s="162">
        <f>[1]Sheet1!Y360</f>
        <v>14970.067027163212</v>
      </c>
      <c r="K14" s="133">
        <f t="shared" ref="K14" si="13">+J14/J$7*100</f>
        <v>46.453370947826969</v>
      </c>
      <c r="L14" s="162">
        <f>[1]Sheet1!AA360</f>
        <v>8917.4792803317232</v>
      </c>
      <c r="M14" s="133">
        <f t="shared" ref="M14" si="14">+L14/L$7*100</f>
        <v>53.609312785218542</v>
      </c>
      <c r="N14" s="162">
        <f>[1]Sheet1!AC360</f>
        <v>135245.07320294908</v>
      </c>
      <c r="O14" s="133">
        <f t="shared" ref="O14" si="15">+N14/N$7*100</f>
        <v>40.479124099533244</v>
      </c>
    </row>
    <row r="15" spans="1:18" x14ac:dyDescent="0.2">
      <c r="D15" s="33"/>
      <c r="J15" s="33"/>
    </row>
    <row r="16" spans="1:18" x14ac:dyDescent="0.2">
      <c r="A16" s="121" t="s">
        <v>14</v>
      </c>
      <c r="B16" s="27"/>
      <c r="F16" s="27"/>
      <c r="H16" s="27"/>
      <c r="L16" s="27"/>
      <c r="N16" s="27"/>
    </row>
    <row r="17" spans="1:15" x14ac:dyDescent="0.2">
      <c r="A17" s="123" t="s">
        <v>23</v>
      </c>
      <c r="B17" s="162">
        <f>[1]Sheet1!Q362</f>
        <v>90253.85611758256</v>
      </c>
      <c r="C17" s="133">
        <f t="shared" ref="C17:E21" si="16">+B17/B$7*100</f>
        <v>2.7234965678529335</v>
      </c>
      <c r="D17" s="162">
        <f>[1]Sheet1!S362</f>
        <v>87639.969543140731</v>
      </c>
      <c r="E17" s="133">
        <f t="shared" si="16"/>
        <v>3.8201435645041566</v>
      </c>
      <c r="F17" s="162">
        <f>[1]Sheet1!U362</f>
        <v>39836.397659311217</v>
      </c>
      <c r="G17" s="133">
        <f t="shared" ref="G17" si="17">+F17/F$7*100</f>
        <v>3.0360961771240627</v>
      </c>
      <c r="H17" s="162">
        <f>[1]Sheet1!W362</f>
        <v>17390.477903622232</v>
      </c>
      <c r="I17" s="133">
        <f t="shared" ref="I17" si="18">+H17/H$7*100</f>
        <v>2.9028146236642303</v>
      </c>
      <c r="J17" s="162">
        <f>[1]Sheet1!Y362</f>
        <v>21069.297874626554</v>
      </c>
      <c r="K17" s="133">
        <f t="shared" ref="K17" si="19">+J17/J$7*100</f>
        <v>65.379794760061159</v>
      </c>
      <c r="L17" s="162">
        <f>[1]Sheet1!AA362</f>
        <v>232.36951087698802</v>
      </c>
      <c r="M17" s="133">
        <f t="shared" ref="M17" si="20">+L17/L$7*100</f>
        <v>1.3969384619516936</v>
      </c>
      <c r="N17" s="162">
        <f>[1]Sheet1!AC362</f>
        <v>9111.4265947039166</v>
      </c>
      <c r="O17" s="133">
        <f t="shared" ref="O17" si="21">+N17/N$7*100</f>
        <v>2.7270684182140328</v>
      </c>
    </row>
    <row r="18" spans="1:15" x14ac:dyDescent="0.2">
      <c r="A18" s="123" t="s">
        <v>24</v>
      </c>
      <c r="B18" s="162">
        <f>[1]Sheet1!Q363</f>
        <v>1546449.0806111221</v>
      </c>
      <c r="C18" s="133">
        <f t="shared" si="16"/>
        <v>46.665582442446087</v>
      </c>
      <c r="D18" s="162">
        <f>[1]Sheet1!S363</f>
        <v>1187616.8970471756</v>
      </c>
      <c r="E18" s="133">
        <f t="shared" si="16"/>
        <v>51.767099760548099</v>
      </c>
      <c r="F18" s="162">
        <f>[1]Sheet1!U363</f>
        <v>619481.42473555566</v>
      </c>
      <c r="G18" s="133">
        <f t="shared" ref="G18" si="22">+F18/F$7*100</f>
        <v>47.213234527981363</v>
      </c>
      <c r="H18" s="162">
        <f>[1]Sheet1!W363</f>
        <v>397387.62949860736</v>
      </c>
      <c r="I18" s="133">
        <f t="shared" ref="I18" si="23">+H18/H$7*100</f>
        <v>66.331852900462906</v>
      </c>
      <c r="J18" s="162">
        <f>[1]Sheet1!Y363</f>
        <v>8537.9432509972103</v>
      </c>
      <c r="K18" s="133">
        <f t="shared" ref="K18" si="24">+J18/J$7*100</f>
        <v>26.493952515403457</v>
      </c>
      <c r="L18" s="162">
        <f>[1]Sheet1!AA363</f>
        <v>14115.301440016683</v>
      </c>
      <c r="M18" s="133">
        <f t="shared" ref="M18" si="25">+L18/L$7*100</f>
        <v>84.857120063569241</v>
      </c>
      <c r="N18" s="162">
        <f>[1]Sheet1!AC363</f>
        <v>148094.59812199729</v>
      </c>
      <c r="O18" s="133">
        <f t="shared" ref="O18" si="26">+N18/N$7*100</f>
        <v>44.325012910859314</v>
      </c>
    </row>
    <row r="19" spans="1:15" x14ac:dyDescent="0.2">
      <c r="A19" s="123" t="s">
        <v>25</v>
      </c>
      <c r="B19" s="162">
        <f>[1]Sheet1!Q364</f>
        <v>1308916.2407680841</v>
      </c>
      <c r="C19" s="133">
        <f t="shared" si="16"/>
        <v>39.4978014534314</v>
      </c>
      <c r="D19" s="162">
        <f>[1]Sheet1!S364</f>
        <v>859707.30317527044</v>
      </c>
      <c r="E19" s="133">
        <f t="shared" si="16"/>
        <v>37.473830019596086</v>
      </c>
      <c r="F19" s="162">
        <f>[1]Sheet1!U364</f>
        <v>547371.08591725677</v>
      </c>
      <c r="G19" s="133">
        <f t="shared" ref="G19" si="27">+F19/F$7*100</f>
        <v>41.717408176168014</v>
      </c>
      <c r="H19" s="162">
        <f>[1]Sheet1!W364</f>
        <v>162958.68629312597</v>
      </c>
      <c r="I19" s="133">
        <f t="shared" ref="I19" si="28">+H19/H$7*100</f>
        <v>27.20102692096054</v>
      </c>
      <c r="J19" s="162">
        <f>[1]Sheet1!Y364</f>
        <v>2410.7604562052993</v>
      </c>
      <c r="K19" s="133">
        <f t="shared" ref="K19" si="29">+J19/J$7*100</f>
        <v>7.4807914710906118</v>
      </c>
      <c r="L19" s="162">
        <f>[1]Sheet1!AA364</f>
        <v>1870.5143433732169</v>
      </c>
      <c r="M19" s="133">
        <f t="shared" ref="M19" si="30">+L19/L$7*100</f>
        <v>11.244992598334608</v>
      </c>
      <c r="N19" s="162">
        <f>[1]Sheet1!AC364</f>
        <v>145096.25616531097</v>
      </c>
      <c r="O19" s="133">
        <f t="shared" ref="O19" si="31">+N19/N$7*100</f>
        <v>43.427603095601839</v>
      </c>
    </row>
    <row r="20" spans="1:15" x14ac:dyDescent="0.2">
      <c r="A20" s="123" t="s">
        <v>26</v>
      </c>
      <c r="B20" s="162">
        <f>[1]Sheet1!Q365</f>
        <v>333889.92850309517</v>
      </c>
      <c r="C20" s="133">
        <f t="shared" si="16"/>
        <v>10.075448445484081</v>
      </c>
      <c r="D20" s="162">
        <f>[1]Sheet1!S365</f>
        <v>127722.46369379741</v>
      </c>
      <c r="E20" s="133">
        <f t="shared" si="16"/>
        <v>5.5673016577475938</v>
      </c>
      <c r="F20" s="162">
        <f>[1]Sheet1!U365</f>
        <v>87915.395873656787</v>
      </c>
      <c r="G20" s="133">
        <f t="shared" ref="G20" si="32">+F20/F$7*100</f>
        <v>6.7003949404538883</v>
      </c>
      <c r="H20" s="162">
        <f>[1]Sheet1!W365</f>
        <v>16784.458482202037</v>
      </c>
      <c r="I20" s="133">
        <f t="shared" ref="I20" si="33">+H20/H$7*100</f>
        <v>2.8016579994200699</v>
      </c>
      <c r="J20" s="162">
        <f>[1]Sheet1!Y365</f>
        <v>0</v>
      </c>
      <c r="K20" s="133">
        <f t="shared" ref="K20" si="34">+J20/J$7*100</f>
        <v>0</v>
      </c>
      <c r="L20" s="162">
        <f>[1]Sheet1!AA365</f>
        <v>0</v>
      </c>
      <c r="M20" s="133">
        <f t="shared" ref="M20" si="35">+L20/L$7*100</f>
        <v>0</v>
      </c>
      <c r="N20" s="162">
        <f>[1]Sheet1!AC365</f>
        <v>23022.60933793872</v>
      </c>
      <c r="O20" s="133">
        <f t="shared" ref="O20" si="36">+N20/N$7*100</f>
        <v>6.8907135647524127</v>
      </c>
    </row>
    <row r="21" spans="1:15" x14ac:dyDescent="0.2">
      <c r="A21" s="123" t="s">
        <v>27</v>
      </c>
      <c r="B21" s="162">
        <f>[1]Sheet1!Q366</f>
        <v>34387.345455307033</v>
      </c>
      <c r="C21" s="133">
        <f t="shared" si="16"/>
        <v>1.0376710907851945</v>
      </c>
      <c r="D21" s="162">
        <f>[1]Sheet1!S366</f>
        <v>31467.187288863919</v>
      </c>
      <c r="E21" s="133">
        <f t="shared" si="16"/>
        <v>1.37162499760372</v>
      </c>
      <c r="F21" s="162">
        <f>[1]Sheet1!U366</f>
        <v>17488.440420434592</v>
      </c>
      <c r="G21" s="133">
        <f t="shared" ref="G21" si="37">+F21/F$7*100</f>
        <v>1.3328661782733457</v>
      </c>
      <c r="H21" s="162">
        <f>[1]Sheet1!W366</f>
        <v>4568.9467573700904</v>
      </c>
      <c r="I21" s="133">
        <f t="shared" ref="I21" si="38">+H21/H$7*100</f>
        <v>0.76264755549211649</v>
      </c>
      <c r="J21" s="162">
        <f>[1]Sheet1!Y366</f>
        <v>208.00639502262402</v>
      </c>
      <c r="K21" s="133">
        <f t="shared" ref="K21" si="39">+J21/J$7*100</f>
        <v>0.64546125344484984</v>
      </c>
      <c r="L21" s="162">
        <f>[1]Sheet1!AA366</f>
        <v>416.01279004524804</v>
      </c>
      <c r="M21" s="133">
        <f t="shared" ref="M21" si="40">+L21/L$7*100</f>
        <v>2.5009488761444625</v>
      </c>
      <c r="N21" s="162">
        <f>[1]Sheet1!AC366</f>
        <v>8785.7809259913629</v>
      </c>
      <c r="O21" s="133">
        <f t="shared" ref="O21" si="41">+N21/N$7*100</f>
        <v>2.629602010572623</v>
      </c>
    </row>
    <row r="22" spans="1:15" x14ac:dyDescent="0.2">
      <c r="A22" s="123"/>
      <c r="B22" s="162"/>
      <c r="D22" s="162"/>
      <c r="F22" s="162"/>
      <c r="H22" s="162"/>
      <c r="J22" s="162"/>
      <c r="L22" s="162"/>
      <c r="N22" s="162"/>
    </row>
    <row r="23" spans="1:15" x14ac:dyDescent="0.2">
      <c r="A23" s="121" t="s">
        <v>8</v>
      </c>
      <c r="B23" s="27"/>
      <c r="F23" s="27"/>
      <c r="H23" s="27"/>
      <c r="L23" s="27"/>
      <c r="N23" s="27"/>
    </row>
    <row r="24" spans="1:15" x14ac:dyDescent="0.2">
      <c r="A24" s="122" t="s">
        <v>88</v>
      </c>
      <c r="B24" s="162">
        <f>[1]Sheet1!Q372</f>
        <v>563373.27522959991</v>
      </c>
      <c r="C24" s="133">
        <f t="shared" ref="C24:E27" si="42">+B24/B$7*100</f>
        <v>17.000328268621999</v>
      </c>
      <c r="D24" s="162">
        <f>[1]Sheet1!S372</f>
        <v>152355.44329196631</v>
      </c>
      <c r="E24" s="133">
        <f t="shared" si="42"/>
        <v>6.6410299917149587</v>
      </c>
      <c r="F24" s="162">
        <f>[1]Sheet1!U372</f>
        <v>57153.17441472628</v>
      </c>
      <c r="G24" s="133">
        <f t="shared" ref="G24" si="43">+F24/F$7*100</f>
        <v>4.3558791594323969</v>
      </c>
      <c r="H24" s="162">
        <f>[1]Sheet1!W372</f>
        <v>60691.054045237004</v>
      </c>
      <c r="I24" s="133">
        <f t="shared" ref="I24" si="44">+H24/H$7*100</f>
        <v>10.130536963070746</v>
      </c>
      <c r="J24" s="162">
        <f>[1]Sheet1!Y372</f>
        <v>2855.1142952446494</v>
      </c>
      <c r="K24" s="133">
        <f t="shared" ref="K24" si="45">+J24/J$7*100</f>
        <v>8.8596586250940952</v>
      </c>
      <c r="L24" s="162">
        <f>[1]Sheet1!AA372</f>
        <v>10491.710821328046</v>
      </c>
      <c r="M24" s="133">
        <f t="shared" ref="M24" si="46">+L24/L$7*100</f>
        <v>63.073138651768701</v>
      </c>
      <c r="N24" s="162">
        <f>[1]Sheet1!AC372</f>
        <v>21164.389715430647</v>
      </c>
      <c r="O24" s="133">
        <f t="shared" ref="O24" si="47">+N24/N$7*100</f>
        <v>6.3345446713331448</v>
      </c>
    </row>
    <row r="25" spans="1:15" x14ac:dyDescent="0.2">
      <c r="A25" s="122" t="s">
        <v>89</v>
      </c>
      <c r="B25" s="162">
        <f>[1]Sheet1!Q373</f>
        <v>897160.1681481261</v>
      </c>
      <c r="C25" s="133">
        <f t="shared" si="42"/>
        <v>27.072667516637832</v>
      </c>
      <c r="D25" s="162">
        <f>[1]Sheet1!S373</f>
        <v>506428.01706256595</v>
      </c>
      <c r="E25" s="133">
        <f t="shared" si="42"/>
        <v>22.074719335837319</v>
      </c>
      <c r="F25" s="162">
        <f>[1]Sheet1!U373</f>
        <v>251676.92023192841</v>
      </c>
      <c r="G25" s="133">
        <f t="shared" ref="G25" si="48">+F25/F$7*100</f>
        <v>19.181336172045015</v>
      </c>
      <c r="H25" s="162">
        <f>[1]Sheet1!W373</f>
        <v>153452.00155382825</v>
      </c>
      <c r="I25" s="133">
        <f t="shared" ref="I25" si="49">+H25/H$7*100</f>
        <v>25.614173262496614</v>
      </c>
      <c r="J25" s="162">
        <f>[1]Sheet1!Y373</f>
        <v>5381.8894751091693</v>
      </c>
      <c r="K25" s="133">
        <f t="shared" ref="K25" si="50">+J25/J$7*100</f>
        <v>16.700453493883096</v>
      </c>
      <c r="L25" s="162">
        <f>[1]Sheet1!AA373</f>
        <v>3961.1363801129896</v>
      </c>
      <c r="M25" s="133">
        <f t="shared" ref="M25" si="51">+L25/L$7*100</f>
        <v>23.813209149221169</v>
      </c>
      <c r="N25" s="162">
        <f>[1]Sheet1!AC373</f>
        <v>91956.069421587672</v>
      </c>
      <c r="O25" s="133">
        <f t="shared" ref="O25" si="52">+N25/N$7*100</f>
        <v>27.522637665595756</v>
      </c>
    </row>
    <row r="26" spans="1:15" x14ac:dyDescent="0.2">
      <c r="A26" s="122" t="s">
        <v>90</v>
      </c>
      <c r="B26" s="162">
        <f>[1]Sheet1!Q374</f>
        <v>934119.33226380439</v>
      </c>
      <c r="C26" s="133">
        <f t="shared" si="42"/>
        <v>28.187945699196881</v>
      </c>
      <c r="D26" s="162">
        <f>[1]Sheet1!S374</f>
        <v>789909.91444810748</v>
      </c>
      <c r="E26" s="133">
        <f t="shared" si="42"/>
        <v>34.431427714401131</v>
      </c>
      <c r="F26" s="162">
        <f>[1]Sheet1!U374</f>
        <v>471509.08652523009</v>
      </c>
      <c r="G26" s="133">
        <f t="shared" ref="G26" si="53">+F26/F$7*100</f>
        <v>35.93565229771486</v>
      </c>
      <c r="H26" s="162">
        <f>[1]Sheet1!W374</f>
        <v>195014.12904762872</v>
      </c>
      <c r="I26" s="133">
        <f t="shared" ref="I26" si="54">+H26/H$7*100</f>
        <v>32.55171414827479</v>
      </c>
      <c r="J26" s="162">
        <f>[1]Sheet1!Y374</f>
        <v>11192.906733016047</v>
      </c>
      <c r="K26" s="133">
        <f t="shared" ref="K26" si="55">+J26/J$7*100</f>
        <v>34.732526414863578</v>
      </c>
      <c r="L26" s="162">
        <f>[1]Sheet1!AA374</f>
        <v>1412.2704742606802</v>
      </c>
      <c r="M26" s="133">
        <f t="shared" ref="M26" si="56">+L26/L$7*100</f>
        <v>8.4901626582925296</v>
      </c>
      <c r="N26" s="162">
        <f>[1]Sheet1!AC374</f>
        <v>110781.52166797125</v>
      </c>
      <c r="O26" s="133">
        <f t="shared" ref="O26" si="57">+N26/N$7*100</f>
        <v>33.15713361923158</v>
      </c>
    </row>
    <row r="27" spans="1:15" x14ac:dyDescent="0.2">
      <c r="A27" s="122" t="s">
        <v>91</v>
      </c>
      <c r="B27" s="162">
        <f>[1]Sheet1!Q375</f>
        <v>919243.67581365467</v>
      </c>
      <c r="C27" s="133">
        <f t="shared" si="42"/>
        <v>27.739058515542801</v>
      </c>
      <c r="D27" s="162">
        <f>[1]Sheet1!S375</f>
        <v>845460.44594560727</v>
      </c>
      <c r="E27" s="133">
        <f t="shared" si="42"/>
        <v>36.852822958046197</v>
      </c>
      <c r="F27" s="162">
        <f>[1]Sheet1!U375</f>
        <v>531753.56343432888</v>
      </c>
      <c r="G27" s="133">
        <f t="shared" ref="G27" si="58">+F27/F$7*100</f>
        <v>40.527132370808303</v>
      </c>
      <c r="H27" s="162">
        <f>[1]Sheet1!W375</f>
        <v>189933.01428823458</v>
      </c>
      <c r="I27" s="133">
        <f t="shared" ref="I27" si="59">+H27/H$7*100</f>
        <v>31.703575626157853</v>
      </c>
      <c r="J27" s="162">
        <f>[1]Sheet1!Y375</f>
        <v>12796.097473481821</v>
      </c>
      <c r="K27" s="133">
        <f t="shared" ref="K27" si="60">+J27/J$7*100</f>
        <v>39.707361466159306</v>
      </c>
      <c r="L27" s="162">
        <f>[1]Sheet1!AA375</f>
        <v>769.08040861041809</v>
      </c>
      <c r="M27" s="133">
        <f t="shared" ref="M27" si="61">+L27/L$7*100</f>
        <v>4.6234895407175953</v>
      </c>
      <c r="N27" s="162">
        <f>[1]Sheet1!AC375</f>
        <v>110208.69034095264</v>
      </c>
      <c r="O27" s="133">
        <f t="shared" ref="O27" si="62">+N27/N$7*100</f>
        <v>32.985684043839719</v>
      </c>
    </row>
    <row r="28" spans="1:15" x14ac:dyDescent="0.2">
      <c r="A28" s="22"/>
      <c r="B28" s="156"/>
      <c r="C28" s="157"/>
      <c r="D28" s="156"/>
      <c r="E28" s="157"/>
      <c r="F28" s="156"/>
      <c r="G28" s="157"/>
      <c r="H28" s="156"/>
      <c r="I28" s="157"/>
      <c r="J28" s="156"/>
      <c r="K28" s="157"/>
      <c r="L28" s="156"/>
      <c r="M28" s="157"/>
      <c r="N28" s="156"/>
      <c r="O28" s="157"/>
    </row>
    <row r="29" spans="1:15" x14ac:dyDescent="0.2">
      <c r="A29" s="121" t="s">
        <v>7</v>
      </c>
      <c r="B29" s="4"/>
      <c r="C29" s="40"/>
      <c r="D29" s="4"/>
      <c r="E29" s="40"/>
      <c r="F29" s="4"/>
      <c r="G29" s="40"/>
      <c r="H29" s="4"/>
      <c r="I29" s="40"/>
      <c r="J29" s="4"/>
      <c r="K29" s="40"/>
      <c r="L29" s="4"/>
      <c r="M29" s="40"/>
      <c r="N29" s="4"/>
      <c r="O29" s="40"/>
    </row>
    <row r="30" spans="1:15" x14ac:dyDescent="0.2">
      <c r="A30" s="21" t="s">
        <v>98</v>
      </c>
      <c r="B30" s="162">
        <f>[1]Sheet1!Q377</f>
        <v>1567875.6359136549</v>
      </c>
      <c r="C30" s="133">
        <f t="shared" ref="C30:E31" si="63">+B30/B$7*100</f>
        <v>47.312149274464147</v>
      </c>
      <c r="D30" s="162">
        <f>[1]Sheet1!S377</f>
        <v>1101707.8169844085</v>
      </c>
      <c r="E30" s="133">
        <f t="shared" si="63"/>
        <v>48.022404035012698</v>
      </c>
      <c r="F30" s="162">
        <f>[1]Sheet1!U377</f>
        <v>864021.76988527272</v>
      </c>
      <c r="G30" s="133">
        <f t="shared" ref="G30" si="64">+F30/F$7*100</f>
        <v>65.850662877081035</v>
      </c>
      <c r="H30" s="162">
        <f>[1]Sheet1!W377</f>
        <v>59101.073099621659</v>
      </c>
      <c r="I30" s="133">
        <f t="shared" ref="I30" si="65">+H30/H$7*100</f>
        <v>9.865137704588129</v>
      </c>
      <c r="J30" s="162">
        <f>[1]Sheet1!Y377</f>
        <v>16535.705682988166</v>
      </c>
      <c r="K30" s="133">
        <f t="shared" ref="K30" si="66">+J30/J$7*100</f>
        <v>51.311678737453192</v>
      </c>
      <c r="L30" s="162">
        <f>[1]Sheet1!AA377</f>
        <v>6054.5544724560368</v>
      </c>
      <c r="M30" s="133">
        <f t="shared" ref="M30" si="67">+L30/L$7*100</f>
        <v>36.398234779746566</v>
      </c>
      <c r="N30" s="162">
        <f>[1]Sheet1!AC377</f>
        <v>155994.7138440733</v>
      </c>
      <c r="O30" s="133">
        <f t="shared" ref="O30" si="68">+N30/N$7*100</f>
        <v>46.689533533615837</v>
      </c>
    </row>
    <row r="31" spans="1:15" x14ac:dyDescent="0.2">
      <c r="A31" s="21" t="s">
        <v>99</v>
      </c>
      <c r="B31" s="162">
        <f>[1]Sheet1!Q378</f>
        <v>1746020.815541527</v>
      </c>
      <c r="C31" s="133">
        <f t="shared" si="63"/>
        <v>52.687850725535277</v>
      </c>
      <c r="D31" s="162">
        <f>[1]Sheet1!S378</f>
        <v>1192446.0037638373</v>
      </c>
      <c r="E31" s="133">
        <f t="shared" si="63"/>
        <v>51.977595964986854</v>
      </c>
      <c r="F31" s="162">
        <f>[1]Sheet1!U378</f>
        <v>448070.97472094087</v>
      </c>
      <c r="G31" s="133">
        <f t="shared" ref="G31" si="69">+F31/F$7*100</f>
        <v>34.149337122919526</v>
      </c>
      <c r="H31" s="162">
        <f>[1]Sheet1!W378</f>
        <v>539989.12583530566</v>
      </c>
      <c r="I31" s="133">
        <f t="shared" ref="I31" si="70">+H31/H$7*100</f>
        <v>90.134862295411679</v>
      </c>
      <c r="J31" s="162">
        <f>[1]Sheet1!Y378</f>
        <v>15690.30229386352</v>
      </c>
      <c r="K31" s="133">
        <f t="shared" ref="K31" si="71">+J31/J$7*100</f>
        <v>48.688321262546872</v>
      </c>
      <c r="L31" s="162">
        <f>[1]Sheet1!AA378</f>
        <v>10579.643611856096</v>
      </c>
      <c r="M31" s="133">
        <f t="shared" ref="M31" si="72">+L31/L$7*100</f>
        <v>63.601765220253426</v>
      </c>
      <c r="N31" s="162">
        <f>[1]Sheet1!AC378</f>
        <v>178115.9573018688</v>
      </c>
      <c r="O31" s="133">
        <f t="shared" ref="O31" si="73">+N31/N$7*100</f>
        <v>53.310466466384334</v>
      </c>
    </row>
    <row r="32" spans="1:15" x14ac:dyDescent="0.2">
      <c r="A32" s="115"/>
      <c r="B32" s="104"/>
      <c r="C32" s="116"/>
      <c r="D32" s="116"/>
      <c r="E32" s="116"/>
      <c r="F32" s="113"/>
      <c r="G32" s="114"/>
      <c r="H32" s="113"/>
      <c r="I32" s="114"/>
      <c r="J32" s="114"/>
      <c r="K32" s="114"/>
      <c r="L32" s="113"/>
      <c r="M32" s="114"/>
      <c r="N32" s="113"/>
      <c r="O32" s="114"/>
    </row>
    <row r="33" spans="1:15" x14ac:dyDescent="0.2">
      <c r="A33" s="38" t="str">
        <f>'C01'!A40</f>
        <v>Fuente: Instituto Nacional de Estadística (INE). Encuesta Permanente de Hogares de Propósitos Múltiples, 2022.</v>
      </c>
      <c r="B33" s="34"/>
      <c r="C33" s="28"/>
      <c r="D33" s="28"/>
      <c r="E33" s="28"/>
      <c r="F33" s="34"/>
      <c r="G33" s="28"/>
      <c r="H33" s="34"/>
      <c r="I33" s="28"/>
      <c r="J33" s="28"/>
      <c r="K33" s="28"/>
      <c r="L33" s="34"/>
      <c r="M33" s="28"/>
      <c r="N33" s="34"/>
      <c r="O33" s="28"/>
    </row>
    <row r="34" spans="1:15" x14ac:dyDescent="0.2">
      <c r="A34" s="38" t="s">
        <v>30</v>
      </c>
      <c r="B34" s="34"/>
      <c r="C34" s="28"/>
      <c r="D34" s="28"/>
      <c r="E34" s="28"/>
      <c r="G34" s="28"/>
      <c r="H34" s="34"/>
      <c r="I34" s="28"/>
      <c r="J34" s="28"/>
      <c r="K34" s="28"/>
      <c r="L34" s="34"/>
      <c r="M34" s="28"/>
      <c r="N34" s="34"/>
      <c r="O34" s="28"/>
    </row>
    <row r="35" spans="1:15" x14ac:dyDescent="0.2">
      <c r="A35" s="38" t="s">
        <v>31</v>
      </c>
      <c r="B35" s="34"/>
      <c r="C35" s="28"/>
      <c r="D35" s="28"/>
      <c r="E35" s="28"/>
      <c r="F35" s="34"/>
      <c r="G35" s="28"/>
      <c r="H35" s="34"/>
      <c r="I35" s="28"/>
      <c r="J35" s="28"/>
      <c r="K35" s="28"/>
      <c r="L35" s="34"/>
      <c r="M35" s="28"/>
      <c r="N35" s="34"/>
      <c r="O35" s="28"/>
    </row>
    <row r="36" spans="1:15" x14ac:dyDescent="0.2">
      <c r="A36" s="12"/>
      <c r="B36" s="34"/>
      <c r="C36" s="28"/>
      <c r="D36" s="28"/>
      <c r="E36" s="28"/>
      <c r="F36" s="34"/>
      <c r="G36" s="28"/>
      <c r="H36" s="35"/>
      <c r="I36" s="28"/>
      <c r="J36" s="28"/>
      <c r="K36" s="28"/>
      <c r="L36" s="32"/>
      <c r="M36" s="28"/>
      <c r="N36" s="34"/>
      <c r="O36" s="28"/>
    </row>
  </sheetData>
  <mergeCells count="10">
    <mergeCell ref="A1:O1"/>
    <mergeCell ref="A3:A5"/>
    <mergeCell ref="B3:C4"/>
    <mergeCell ref="D3:E4"/>
    <mergeCell ref="F3:O3"/>
    <mergeCell ref="F4:G4"/>
    <mergeCell ref="H4:I4"/>
    <mergeCell ref="J4:K4"/>
    <mergeCell ref="L4:M4"/>
    <mergeCell ref="N4:O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35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42"/>
  <sheetViews>
    <sheetView workbookViewId="0">
      <selection activeCell="D8" sqref="D8"/>
    </sheetView>
  </sheetViews>
  <sheetFormatPr baseColWidth="10" defaultRowHeight="11.25" x14ac:dyDescent="0.2"/>
  <cols>
    <col min="1" max="1" width="40.1640625" customWidth="1"/>
    <col min="2" max="2" width="13" style="33" bestFit="1" customWidth="1"/>
    <col min="3" max="3" width="8.6640625" style="27" bestFit="1" customWidth="1"/>
    <col min="4" max="4" width="13" style="27" bestFit="1" customWidth="1"/>
    <col min="5" max="5" width="8.6640625" style="27" bestFit="1" customWidth="1"/>
    <col min="6" max="6" width="13" style="33" bestFit="1" customWidth="1"/>
    <col min="7" max="7" width="7.1640625" style="27" customWidth="1"/>
    <col min="8" max="8" width="11" style="33" bestFit="1" customWidth="1"/>
    <col min="9" max="9" width="8.33203125" style="27" customWidth="1"/>
    <col min="10" max="10" width="9.6640625" style="33" bestFit="1" customWidth="1"/>
    <col min="11" max="11" width="7.1640625" style="27" customWidth="1"/>
    <col min="12" max="12" width="9.6640625" style="33" bestFit="1" customWidth="1"/>
    <col min="13" max="13" width="7.33203125" style="27" customWidth="1"/>
    <col min="14" max="14" width="11" style="33" bestFit="1" customWidth="1"/>
    <col min="15" max="15" width="7.1640625" style="27" customWidth="1"/>
    <col min="16" max="16" width="5.1640625" hidden="1" customWidth="1"/>
    <col min="17" max="18" width="6" hidden="1" customWidth="1"/>
  </cols>
  <sheetData>
    <row r="1" spans="1:18" ht="21.75" customHeight="1" x14ac:dyDescent="0.2">
      <c r="A1" s="198" t="s">
        <v>145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1:18" x14ac:dyDescent="0.2">
      <c r="G2" s="80"/>
    </row>
    <row r="3" spans="1:18" x14ac:dyDescent="0.2">
      <c r="A3" s="200" t="s">
        <v>11</v>
      </c>
      <c r="B3" s="203" t="s">
        <v>67</v>
      </c>
      <c r="C3" s="204"/>
      <c r="D3" s="203" t="s">
        <v>0</v>
      </c>
      <c r="E3" s="204"/>
      <c r="F3" s="205" t="s">
        <v>68</v>
      </c>
      <c r="G3" s="205"/>
      <c r="H3" s="205"/>
      <c r="I3" s="205"/>
      <c r="J3" s="205"/>
      <c r="K3" s="205"/>
      <c r="L3" s="205"/>
      <c r="M3" s="205"/>
      <c r="N3" s="205"/>
      <c r="O3" s="205"/>
      <c r="P3" s="206"/>
      <c r="Q3" s="206"/>
      <c r="R3" s="206"/>
    </row>
    <row r="4" spans="1:18" ht="24" customHeight="1" x14ac:dyDescent="0.2">
      <c r="A4" s="198"/>
      <c r="B4" s="204"/>
      <c r="C4" s="204"/>
      <c r="D4" s="204"/>
      <c r="E4" s="204"/>
      <c r="F4" s="174" t="s">
        <v>148</v>
      </c>
      <c r="G4" s="174"/>
      <c r="H4" s="208" t="s">
        <v>59</v>
      </c>
      <c r="I4" s="208"/>
      <c r="J4" s="174" t="s">
        <v>61</v>
      </c>
      <c r="K4" s="174"/>
      <c r="L4" s="174" t="s">
        <v>60</v>
      </c>
      <c r="M4" s="174"/>
      <c r="N4" s="208" t="s">
        <v>62</v>
      </c>
      <c r="O4" s="208"/>
      <c r="P4" s="207"/>
      <c r="Q4" s="207"/>
      <c r="R4" s="207"/>
    </row>
    <row r="5" spans="1:18" x14ac:dyDescent="0.2">
      <c r="A5" s="201"/>
      <c r="B5" s="52" t="s">
        <v>3</v>
      </c>
      <c r="C5" s="53" t="s">
        <v>38</v>
      </c>
      <c r="D5" s="52" t="s">
        <v>3</v>
      </c>
      <c r="E5" s="53" t="s">
        <v>38</v>
      </c>
      <c r="F5" s="52" t="s">
        <v>3</v>
      </c>
      <c r="G5" s="53" t="s">
        <v>38</v>
      </c>
      <c r="H5" s="52" t="s">
        <v>3</v>
      </c>
      <c r="I5" s="53" t="s">
        <v>38</v>
      </c>
      <c r="J5" s="52" t="s">
        <v>3</v>
      </c>
      <c r="K5" s="53" t="s">
        <v>38</v>
      </c>
      <c r="L5" s="52" t="s">
        <v>3</v>
      </c>
      <c r="M5" s="53" t="s">
        <v>38</v>
      </c>
      <c r="N5" s="52" t="s">
        <v>3</v>
      </c>
      <c r="O5" s="53" t="s">
        <v>38</v>
      </c>
      <c r="P5" s="81"/>
      <c r="Q5" s="82"/>
      <c r="R5" s="82"/>
    </row>
    <row r="6" spans="1:18" x14ac:dyDescent="0.2">
      <c r="A6" s="12"/>
      <c r="B6" s="34"/>
      <c r="C6" s="28"/>
      <c r="D6" s="34"/>
      <c r="E6" s="28"/>
      <c r="F6" s="34"/>
      <c r="G6" s="28"/>
      <c r="H6" s="34"/>
      <c r="I6" s="28"/>
      <c r="J6" s="34"/>
      <c r="K6" s="28"/>
      <c r="L6" s="34"/>
      <c r="M6" s="28"/>
      <c r="N6" s="34"/>
      <c r="O6" s="28"/>
      <c r="P6" s="34"/>
      <c r="Q6" s="28"/>
      <c r="R6" s="28"/>
    </row>
    <row r="7" spans="1:18" s="5" customFormat="1" x14ac:dyDescent="0.2">
      <c r="A7" s="125" t="s">
        <v>32</v>
      </c>
      <c r="B7" s="4">
        <f>[1]Sheet1!Q386</f>
        <v>3313896.451455201</v>
      </c>
      <c r="C7" s="40">
        <f>SUM(C10:C14)</f>
        <v>99.999999999999687</v>
      </c>
      <c r="D7" s="4">
        <f>[1]Sheet1!S386</f>
        <v>2294153.8207482561</v>
      </c>
      <c r="E7" s="40">
        <f>SUM(E10:E14)</f>
        <v>99.999999999999574</v>
      </c>
      <c r="F7" s="4">
        <f>[1]Sheet1!U386</f>
        <v>1312092.7446062062</v>
      </c>
      <c r="G7" s="40">
        <f>+F7/$B7*100</f>
        <v>39.593655499707566</v>
      </c>
      <c r="H7" s="4">
        <f>[1]Sheet1!W386</f>
        <v>599090.19893492851</v>
      </c>
      <c r="I7" s="40">
        <f>+H7/$B7*100</f>
        <v>18.078120656783213</v>
      </c>
      <c r="J7" s="4">
        <f>[1]Sheet1!Y386</f>
        <v>32226.007976851663</v>
      </c>
      <c r="K7" s="40">
        <f>+J7/$B7*100</f>
        <v>0.97245066189984752</v>
      </c>
      <c r="L7" s="4">
        <f>[1]Sheet1!AA386</f>
        <v>16634.198084312135</v>
      </c>
      <c r="M7" s="40">
        <f>+L7/$B7*100</f>
        <v>0.50195286207593215</v>
      </c>
      <c r="N7" s="4">
        <f>[1]Sheet1!AC386</f>
        <v>334110.67114594154</v>
      </c>
      <c r="O7" s="40">
        <f>+N7/$B7*100</f>
        <v>10.082109566194399</v>
      </c>
      <c r="P7" s="54"/>
      <c r="Q7" s="158"/>
      <c r="R7" s="29"/>
    </row>
    <row r="8" spans="1:18" s="5" customFormat="1" x14ac:dyDescent="0.2">
      <c r="A8" s="125"/>
      <c r="P8" s="37"/>
      <c r="Q8" s="29"/>
      <c r="R8" s="29"/>
    </row>
    <row r="9" spans="1:18" s="5" customFormat="1" x14ac:dyDescent="0.2">
      <c r="A9" s="126" t="s">
        <v>16</v>
      </c>
      <c r="P9" s="4"/>
      <c r="Q9" s="40"/>
      <c r="R9" s="40"/>
    </row>
    <row r="10" spans="1:18" x14ac:dyDescent="0.2">
      <c r="A10" s="127" t="s">
        <v>23</v>
      </c>
      <c r="B10" s="162">
        <f>[1]Sheet1!Q387</f>
        <v>326915.44330898143</v>
      </c>
      <c r="C10" s="133">
        <f>+B10/$B$7*100</f>
        <v>9.8649866734799758</v>
      </c>
      <c r="D10" s="162">
        <f>[1]Sheet1!S387</f>
        <v>277849.96218525385</v>
      </c>
      <c r="E10" s="133">
        <f>+D10/$D$7*100</f>
        <v>12.111217638171748</v>
      </c>
      <c r="F10" s="162">
        <f>[1]Sheet1!U387</f>
        <v>165174.15025324427</v>
      </c>
      <c r="G10" s="133">
        <f>+F10/$D$7*100</f>
        <v>7.1997853308446169</v>
      </c>
      <c r="H10" s="162">
        <f>[1]Sheet1!W387</f>
        <v>68066.320439712639</v>
      </c>
      <c r="I10" s="133">
        <f>+H10/$D$7*100</f>
        <v>2.9669466721944686</v>
      </c>
      <c r="J10" s="162">
        <f>[1]Sheet1!Y387</f>
        <v>12801.21904670884</v>
      </c>
      <c r="K10" s="133">
        <f>+J10/$D$7*100</f>
        <v>0.55799305743734406</v>
      </c>
      <c r="L10" s="162">
        <f>[1]Sheet1!AA387</f>
        <v>3693.9590196556187</v>
      </c>
      <c r="M10" s="133">
        <f>+L10/$D$7*100</f>
        <v>0.16101618759158901</v>
      </c>
      <c r="N10" s="162">
        <f>[1]Sheet1!AC387</f>
        <v>28114.313425933215</v>
      </c>
      <c r="O10" s="133">
        <f>+N10/$D$7*100</f>
        <v>1.22547639010376</v>
      </c>
      <c r="P10" s="32"/>
      <c r="Q10" s="157"/>
      <c r="R10" s="157"/>
    </row>
    <row r="11" spans="1:18" x14ac:dyDescent="0.2">
      <c r="A11" s="127" t="s">
        <v>24</v>
      </c>
      <c r="B11" s="162">
        <f>[1]Sheet1!Q388</f>
        <v>1775213.99154865</v>
      </c>
      <c r="C11" s="133">
        <f t="shared" ref="C11:C14" si="0">+B11/$B$7*100</f>
        <v>53.568782777419507</v>
      </c>
      <c r="D11" s="162">
        <f>[1]Sheet1!S388</f>
        <v>1350862.6294461705</v>
      </c>
      <c r="E11" s="133">
        <f t="shared" ref="E11:G14" si="1">+D11/$D$7*100</f>
        <v>58.882827177018861</v>
      </c>
      <c r="F11" s="162">
        <f>[1]Sheet1!U388</f>
        <v>760569.33683182672</v>
      </c>
      <c r="G11" s="133">
        <f t="shared" si="1"/>
        <v>33.152499625494208</v>
      </c>
      <c r="H11" s="162">
        <f>[1]Sheet1!W388</f>
        <v>389365.49540677981</v>
      </c>
      <c r="I11" s="133">
        <f t="shared" ref="I11" si="2">+H11/$D$7*100</f>
        <v>16.97207449149095</v>
      </c>
      <c r="J11" s="162">
        <f>[1]Sheet1!Y388</f>
        <v>15362.954763614229</v>
      </c>
      <c r="K11" s="133">
        <f t="shared" ref="K11" si="3">+J11/$D$7*100</f>
        <v>0.66965669976756315</v>
      </c>
      <c r="L11" s="162">
        <f>[1]Sheet1!AA388</f>
        <v>11498.413239269497</v>
      </c>
      <c r="M11" s="133">
        <f t="shared" ref="M11" si="4">+L11/$D$7*100</f>
        <v>0.50120498177926009</v>
      </c>
      <c r="N11" s="162">
        <f>[1]Sheet1!AC388</f>
        <v>174066.42920468183</v>
      </c>
      <c r="O11" s="133">
        <f t="shared" ref="O11" si="5">+N11/$D$7*100</f>
        <v>7.5873913784869362</v>
      </c>
      <c r="P11" s="32"/>
      <c r="Q11" s="157"/>
      <c r="R11" s="157"/>
    </row>
    <row r="12" spans="1:18" x14ac:dyDescent="0.2">
      <c r="A12" s="127" t="s">
        <v>25</v>
      </c>
      <c r="B12" s="162">
        <f>[1]Sheet1!Q389</f>
        <v>927895.46648554306</v>
      </c>
      <c r="C12" s="133">
        <f t="shared" si="0"/>
        <v>28.000134587128837</v>
      </c>
      <c r="D12" s="162">
        <f>[1]Sheet1!S389</f>
        <v>550560.56812833913</v>
      </c>
      <c r="E12" s="133">
        <f t="shared" si="1"/>
        <v>23.998415587877606</v>
      </c>
      <c r="F12" s="162">
        <f>[1]Sheet1!U389</f>
        <v>309879.54339444224</v>
      </c>
      <c r="G12" s="133">
        <f t="shared" si="1"/>
        <v>13.507356856018166</v>
      </c>
      <c r="H12" s="162">
        <f>[1]Sheet1!W389</f>
        <v>124852.68535886405</v>
      </c>
      <c r="I12" s="133">
        <f t="shared" ref="I12" si="6">+H12/$D$7*100</f>
        <v>5.4422107284045316</v>
      </c>
      <c r="J12" s="162">
        <f>[1]Sheet1!Y389</f>
        <v>3853.8277715059958</v>
      </c>
      <c r="K12" s="133">
        <f t="shared" ref="K12" si="7">+J12/$D$7*100</f>
        <v>0.16798471561288075</v>
      </c>
      <c r="L12" s="162">
        <f>[1]Sheet1!AA389</f>
        <v>1025.81303534177</v>
      </c>
      <c r="M12" s="133">
        <f t="shared" ref="M12" si="8">+L12/$D$7*100</f>
        <v>4.4714222126883939E-2</v>
      </c>
      <c r="N12" s="162">
        <f>[1]Sheet1!AC389</f>
        <v>110948.69856818537</v>
      </c>
      <c r="O12" s="133">
        <f t="shared" ref="O12" si="9">+N12/$D$7*100</f>
        <v>4.8361490657151576</v>
      </c>
      <c r="P12" s="32"/>
      <c r="Q12" s="157"/>
      <c r="R12" s="157"/>
    </row>
    <row r="13" spans="1:18" x14ac:dyDescent="0.2">
      <c r="A13" s="127" t="s">
        <v>26</v>
      </c>
      <c r="B13" s="162">
        <f>[1]Sheet1!Q390</f>
        <v>252774.63964373388</v>
      </c>
      <c r="C13" s="133">
        <f t="shared" si="0"/>
        <v>7.627716899021852</v>
      </c>
      <c r="D13" s="162">
        <f>[1]Sheet1!S390</f>
        <v>95676.279207073836</v>
      </c>
      <c r="E13" s="133">
        <f t="shared" si="1"/>
        <v>4.170438718702318</v>
      </c>
      <c r="F13" s="162">
        <f>[1]Sheet1!U390</f>
        <v>61701.054560540819</v>
      </c>
      <c r="G13" s="133">
        <f t="shared" si="1"/>
        <v>2.6894907395710956</v>
      </c>
      <c r="H13" s="162">
        <f>[1]Sheet1!W390</f>
        <v>14049.3633789705</v>
      </c>
      <c r="I13" s="133">
        <f t="shared" ref="I13" si="10">+H13/$D$7*100</f>
        <v>0.61239849097774057</v>
      </c>
      <c r="J13" s="162">
        <f>[1]Sheet1!Y390</f>
        <v>0</v>
      </c>
      <c r="K13" s="133">
        <f t="shared" ref="K13" si="11">+J13/$D$7*100</f>
        <v>0</v>
      </c>
      <c r="L13" s="162">
        <f>[1]Sheet1!AA390</f>
        <v>0</v>
      </c>
      <c r="M13" s="133">
        <f t="shared" ref="M13" si="12">+L13/$D$7*100</f>
        <v>0</v>
      </c>
      <c r="N13" s="162">
        <f>[1]Sheet1!AC390</f>
        <v>19925.861267562563</v>
      </c>
      <c r="O13" s="133">
        <f t="shared" ref="O13" si="13">+N13/$D$7*100</f>
        <v>0.86854948815348354</v>
      </c>
      <c r="P13" s="32"/>
      <c r="Q13" s="157"/>
      <c r="R13" s="157"/>
    </row>
    <row r="14" spans="1:18" x14ac:dyDescent="0.2">
      <c r="A14" s="127" t="s">
        <v>27</v>
      </c>
      <c r="B14" s="162">
        <f>[1]Sheet1!Q391</f>
        <v>31096.910468282633</v>
      </c>
      <c r="C14" s="133">
        <f t="shared" si="0"/>
        <v>0.93837906294951756</v>
      </c>
      <c r="D14" s="162">
        <f>[1]Sheet1!S391</f>
        <v>19204.381781409142</v>
      </c>
      <c r="E14" s="133">
        <f t="shared" si="1"/>
        <v>0.8371008782290581</v>
      </c>
      <c r="F14" s="162">
        <f>[1]Sheet1!U391</f>
        <v>14768.659566161359</v>
      </c>
      <c r="G14" s="133">
        <f t="shared" si="1"/>
        <v>0.64375193296081801</v>
      </c>
      <c r="H14" s="162">
        <f>[1]Sheet1!W391</f>
        <v>2756.3343506008773</v>
      </c>
      <c r="I14" s="133">
        <f t="shared" ref="I14" si="14">+H14/$D$7*100</f>
        <v>0.12014601312574053</v>
      </c>
      <c r="J14" s="162">
        <f>[1]Sheet1!Y391</f>
        <v>208.00639502262402</v>
      </c>
      <c r="K14" s="133">
        <f t="shared" ref="K14" si="15">+J14/$D$7*100</f>
        <v>9.0668024585544623E-3</v>
      </c>
      <c r="L14" s="162">
        <f>[1]Sheet1!AA391</f>
        <v>416.01279004524804</v>
      </c>
      <c r="M14" s="133">
        <f t="shared" ref="M14" si="16">+L14/$D$7*100</f>
        <v>1.8133604917108925E-2</v>
      </c>
      <c r="N14" s="162">
        <f>[1]Sheet1!AC391</f>
        <v>1055.3686795790322</v>
      </c>
      <c r="O14" s="133">
        <f t="shared" ref="O14" si="17">+N14/$D$7*100</f>
        <v>4.6002524766836063E-2</v>
      </c>
      <c r="P14" s="32"/>
      <c r="Q14" s="157"/>
      <c r="R14" s="157"/>
    </row>
    <row r="15" spans="1:18" x14ac:dyDescent="0.2">
      <c r="A15" s="127"/>
      <c r="D15" s="33"/>
      <c r="P15" s="33"/>
      <c r="Q15" s="27"/>
      <c r="R15" s="27"/>
    </row>
    <row r="16" spans="1:18" x14ac:dyDescent="0.2">
      <c r="A16" s="126" t="s">
        <v>17</v>
      </c>
      <c r="B16" s="27"/>
      <c r="F16" s="27"/>
      <c r="H16" s="27"/>
      <c r="J16" s="27"/>
      <c r="L16" s="27"/>
      <c r="N16" s="27"/>
      <c r="P16" s="4"/>
      <c r="Q16" s="40"/>
      <c r="R16" s="40"/>
    </row>
    <row r="17" spans="1:18" x14ac:dyDescent="0.2">
      <c r="A17" s="127" t="s">
        <v>70</v>
      </c>
      <c r="B17" s="162">
        <f>[1]Sheet1!Q393</f>
        <v>1813666.7965776662</v>
      </c>
      <c r="C17" s="133">
        <f t="shared" ref="C17:C21" si="18">+B17/$B$7*100</f>
        <v>54.729133005385464</v>
      </c>
      <c r="D17" s="162">
        <f>[1]Sheet1!S393</f>
        <v>1218763.5343734666</v>
      </c>
      <c r="E17" s="133">
        <f t="shared" ref="E17:G21" si="19">+D17/$D$7*100</f>
        <v>53.12475228779374</v>
      </c>
      <c r="F17" s="162">
        <f>[1]Sheet1!U393</f>
        <v>757539.96837626421</v>
      </c>
      <c r="G17" s="133">
        <f t="shared" si="19"/>
        <v>33.02045231340184</v>
      </c>
      <c r="H17" s="162">
        <f>[1]Sheet1!W393</f>
        <v>295788.59074641456</v>
      </c>
      <c r="I17" s="133">
        <f t="shared" ref="I17" si="20">+H17/$D$7*100</f>
        <v>12.893145528050983</v>
      </c>
      <c r="J17" s="162">
        <f>[1]Sheet1!Y393</f>
        <v>10406.260426840137</v>
      </c>
      <c r="K17" s="133">
        <f t="shared" ref="K17" si="21">+J17/$D$7*100</f>
        <v>0.45359907137552158</v>
      </c>
      <c r="L17" s="162">
        <f>[1]Sheet1!AA393</f>
        <v>5921.3494245113725</v>
      </c>
      <c r="M17" s="133">
        <f t="shared" ref="M17" si="22">+L17/$D$7*100</f>
        <v>0.25810603329902609</v>
      </c>
      <c r="N17" s="162">
        <f>[1]Sheet1!AC393</f>
        <v>149107.36539944209</v>
      </c>
      <c r="O17" s="133">
        <f t="shared" ref="O17" si="23">+N17/$D$7*100</f>
        <v>6.499449341666617</v>
      </c>
      <c r="P17" s="32"/>
      <c r="Q17" s="157"/>
      <c r="R17" s="157"/>
    </row>
    <row r="18" spans="1:18" x14ac:dyDescent="0.2">
      <c r="A18" s="127" t="s">
        <v>71</v>
      </c>
      <c r="B18" s="162">
        <f>[1]Sheet1!Q394</f>
        <v>360579.86125285539</v>
      </c>
      <c r="C18" s="133">
        <f t="shared" si="18"/>
        <v>10.880842734072674</v>
      </c>
      <c r="D18" s="162">
        <f>[1]Sheet1!S394</f>
        <v>300448.72824250051</v>
      </c>
      <c r="E18" s="133">
        <f t="shared" si="19"/>
        <v>13.096276523625031</v>
      </c>
      <c r="F18" s="162">
        <f>[1]Sheet1!U394</f>
        <v>115427.28367180297</v>
      </c>
      <c r="G18" s="133">
        <f t="shared" si="19"/>
        <v>5.0313663638367316</v>
      </c>
      <c r="H18" s="162">
        <f>[1]Sheet1!W394</f>
        <v>121538.34242111703</v>
      </c>
      <c r="I18" s="133">
        <f t="shared" ref="I18" si="24">+H18/$D$7*100</f>
        <v>5.2977416475707964</v>
      </c>
      <c r="J18" s="162">
        <f>[1]Sheet1!Y394</f>
        <v>7859.5089035798637</v>
      </c>
      <c r="K18" s="133">
        <f t="shared" ref="K18" si="25">+J18/$D$7*100</f>
        <v>0.34258857590536035</v>
      </c>
      <c r="L18" s="162">
        <f>[1]Sheet1!AA394</f>
        <v>914.14163215296412</v>
      </c>
      <c r="M18" s="133">
        <f t="shared" ref="M18" si="26">+L18/$D$7*100</f>
        <v>3.9846571048789123E-2</v>
      </c>
      <c r="N18" s="162">
        <f>[1]Sheet1!AC394</f>
        <v>54709.451613847974</v>
      </c>
      <c r="O18" s="133">
        <f t="shared" ref="O18" si="27">+N18/$D$7*100</f>
        <v>2.384733365263366</v>
      </c>
      <c r="P18" s="32"/>
      <c r="Q18" s="157"/>
      <c r="R18" s="157"/>
    </row>
    <row r="19" spans="1:18" x14ac:dyDescent="0.2">
      <c r="A19" s="127" t="s">
        <v>72</v>
      </c>
      <c r="B19" s="162">
        <f>[1]Sheet1!Q395</f>
        <v>316978.35637508379</v>
      </c>
      <c r="C19" s="133">
        <f t="shared" si="18"/>
        <v>9.565125555926528</v>
      </c>
      <c r="D19" s="162">
        <f>[1]Sheet1!S395</f>
        <v>194884.47918941479</v>
      </c>
      <c r="E19" s="133">
        <f t="shared" si="19"/>
        <v>8.4948305308425969</v>
      </c>
      <c r="F19" s="162">
        <f>[1]Sheet1!U395</f>
        <v>97888.070145014935</v>
      </c>
      <c r="G19" s="133">
        <f t="shared" si="19"/>
        <v>4.2668485983685249</v>
      </c>
      <c r="H19" s="162">
        <f>[1]Sheet1!W395</f>
        <v>53173.098959725627</v>
      </c>
      <c r="I19" s="133">
        <f t="shared" ref="I19" si="28">+H19/$D$7*100</f>
        <v>2.3177652029619709</v>
      </c>
      <c r="J19" s="162">
        <f>[1]Sheet1!Y395</f>
        <v>1418.140348460136</v>
      </c>
      <c r="K19" s="133">
        <f t="shared" ref="K19" si="29">+J19/$D$7*100</f>
        <v>6.1815399457286542E-2</v>
      </c>
      <c r="L19" s="162">
        <f>[1]Sheet1!AA395</f>
        <v>4795.6332070915178</v>
      </c>
      <c r="M19" s="133">
        <f t="shared" ref="M19" si="30">+L19/$D$7*100</f>
        <v>0.20903712574631916</v>
      </c>
      <c r="N19" s="162">
        <f>[1]Sheet1!AC395</f>
        <v>37609.536529123128</v>
      </c>
      <c r="O19" s="133">
        <f t="shared" ref="O19" si="31">+N19/$D$7*100</f>
        <v>1.6393642043085188</v>
      </c>
      <c r="P19" s="32"/>
      <c r="Q19" s="157"/>
      <c r="R19" s="157"/>
    </row>
    <row r="20" spans="1:18" x14ac:dyDescent="0.2">
      <c r="A20" s="127" t="s">
        <v>73</v>
      </c>
      <c r="B20" s="162">
        <f>[1]Sheet1!Q396</f>
        <v>341209.84206113539</v>
      </c>
      <c r="C20" s="133">
        <f t="shared" si="18"/>
        <v>10.29633384927592</v>
      </c>
      <c r="D20" s="162">
        <f>[1]Sheet1!S396</f>
        <v>222224.70311202348</v>
      </c>
      <c r="E20" s="133">
        <f t="shared" si="19"/>
        <v>9.6865650900227411</v>
      </c>
      <c r="F20" s="162">
        <f>[1]Sheet1!U396</f>
        <v>129416.98057739864</v>
      </c>
      <c r="G20" s="133">
        <f t="shared" si="19"/>
        <v>5.6411640495487045</v>
      </c>
      <c r="H20" s="162">
        <f>[1]Sheet1!W396</f>
        <v>47540.091492259584</v>
      </c>
      <c r="I20" s="133">
        <f t="shared" ref="I20" si="32">+H20/$D$7*100</f>
        <v>2.0722277234555273</v>
      </c>
      <c r="J20" s="162">
        <f>[1]Sheet1!Y396</f>
        <v>4390.2419655968479</v>
      </c>
      <c r="K20" s="133">
        <f t="shared" ref="K20" si="33">+J20/$D$7*100</f>
        <v>0.19136650410672709</v>
      </c>
      <c r="L20" s="162">
        <f>[1]Sheet1!AA396</f>
        <v>1500.4264323018765</v>
      </c>
      <c r="M20" s="133">
        <f t="shared" ref="M20" si="34">+L20/$D$7*100</f>
        <v>6.5402172196653355E-2</v>
      </c>
      <c r="N20" s="162">
        <f>[1]Sheet1!AC396</f>
        <v>39376.962644467043</v>
      </c>
      <c r="O20" s="133">
        <f t="shared" ref="O20" si="35">+N20/$D$7*100</f>
        <v>1.7164046407151523</v>
      </c>
      <c r="P20" s="32"/>
      <c r="Q20" s="157"/>
      <c r="R20" s="157"/>
    </row>
    <row r="21" spans="1:18" x14ac:dyDescent="0.2">
      <c r="A21" s="127" t="s">
        <v>74</v>
      </c>
      <c r="B21" s="162">
        <f>[1]Sheet1!Q397</f>
        <v>481461.59518844669</v>
      </c>
      <c r="C21" s="133">
        <f t="shared" si="18"/>
        <v>14.528564855339004</v>
      </c>
      <c r="D21" s="162">
        <f>[1]Sheet1!S397</f>
        <v>357832.37583083648</v>
      </c>
      <c r="E21" s="133">
        <f t="shared" si="19"/>
        <v>15.597575567715275</v>
      </c>
      <c r="F21" s="162">
        <f>[1]Sheet1!U397</f>
        <v>211820.44183573441</v>
      </c>
      <c r="G21" s="133">
        <f t="shared" si="19"/>
        <v>9.2330531597330978</v>
      </c>
      <c r="H21" s="162">
        <f>[1]Sheet1!W397</f>
        <v>81050.075315411683</v>
      </c>
      <c r="I21" s="133">
        <f t="shared" ref="I21" si="36">+H21/$D$7*100</f>
        <v>3.532896294154181</v>
      </c>
      <c r="J21" s="162">
        <f>[1]Sheet1!Y397</f>
        <v>8151.856332374703</v>
      </c>
      <c r="K21" s="133">
        <f t="shared" ref="K21" si="37">+J21/$D$7*100</f>
        <v>0.35533172443144689</v>
      </c>
      <c r="L21" s="162">
        <f>[1]Sheet1!AA397</f>
        <v>3502.6473882544028</v>
      </c>
      <c r="M21" s="133">
        <f t="shared" ref="M21" si="38">+L21/$D$7*100</f>
        <v>0.15267709412405431</v>
      </c>
      <c r="N21" s="162">
        <f>[1]Sheet1!AC397</f>
        <v>53307.354959062002</v>
      </c>
      <c r="O21" s="133">
        <f t="shared" ref="O21" si="39">+N21/$D$7*100</f>
        <v>2.3236172952725287</v>
      </c>
      <c r="P21" s="32"/>
      <c r="Q21" s="157"/>
      <c r="R21" s="157"/>
    </row>
    <row r="22" spans="1:18" x14ac:dyDescent="0.2">
      <c r="A22" s="127"/>
      <c r="D22" s="33"/>
      <c r="P22" s="33"/>
      <c r="Q22" s="27"/>
      <c r="R22" s="27"/>
    </row>
    <row r="23" spans="1:18" x14ac:dyDescent="0.2">
      <c r="A23" s="126" t="s">
        <v>66</v>
      </c>
      <c r="B23" s="27"/>
      <c r="F23" s="27"/>
      <c r="H23" s="27"/>
      <c r="J23" s="27"/>
      <c r="L23" s="27"/>
      <c r="N23" s="27"/>
      <c r="P23" s="4"/>
      <c r="Q23" s="40"/>
      <c r="R23" s="40"/>
    </row>
    <row r="24" spans="1:18" x14ac:dyDescent="0.2">
      <c r="A24" s="21" t="s">
        <v>98</v>
      </c>
      <c r="B24" s="162">
        <f>[1]Sheet1!Q399</f>
        <v>933503.4243566111</v>
      </c>
      <c r="C24" s="133">
        <f t="shared" ref="C24:C25" si="40">+B24/$B$7*100</f>
        <v>28.169360088082723</v>
      </c>
      <c r="D24" s="162">
        <f>[1]Sheet1!S399</f>
        <v>611039.19500754867</v>
      </c>
      <c r="E24" s="133">
        <f t="shared" ref="E24:G25" si="41">+D24/$D$7*100</f>
        <v>26.634621858452956</v>
      </c>
      <c r="F24" s="162">
        <f>[1]Sheet1!U399</f>
        <v>396441.95520846051</v>
      </c>
      <c r="G24" s="133">
        <f t="shared" si="41"/>
        <v>17.280530696026212</v>
      </c>
      <c r="H24" s="162">
        <f>[1]Sheet1!W399</f>
        <v>85639.52956929947</v>
      </c>
      <c r="I24" s="133">
        <f t="shared" ref="I24" si="42">+H24/$D$7*100</f>
        <v>3.7329462739062311</v>
      </c>
      <c r="J24" s="162">
        <f>[1]Sheet1!Y399</f>
        <v>11702.757283927363</v>
      </c>
      <c r="K24" s="133">
        <f t="shared" ref="K24" si="43">+J24/$D$7*100</f>
        <v>0.5101121458416602</v>
      </c>
      <c r="L24" s="162">
        <f>[1]Sheet1!AA399</f>
        <v>3741.3568939066945</v>
      </c>
      <c r="M24" s="133">
        <f t="shared" ref="M24" si="44">+L24/$D$7*100</f>
        <v>0.16308221619971505</v>
      </c>
      <c r="N24" s="162">
        <f>[1]Sheet1!AC399</f>
        <v>113513.59605195452</v>
      </c>
      <c r="O24" s="133">
        <f t="shared" ref="O24" si="45">+N24/$D$7*100</f>
        <v>4.9479505264791346</v>
      </c>
      <c r="P24" s="32"/>
      <c r="Q24" s="157"/>
      <c r="R24" s="157"/>
    </row>
    <row r="25" spans="1:18" x14ac:dyDescent="0.2">
      <c r="A25" s="21" t="s">
        <v>99</v>
      </c>
      <c r="B25" s="162">
        <f>[1]Sheet1!Q400</f>
        <v>2380393.0270985644</v>
      </c>
      <c r="C25" s="133">
        <f t="shared" si="40"/>
        <v>71.830639911916506</v>
      </c>
      <c r="D25" s="162">
        <f>[1]Sheet1!S400</f>
        <v>1683114.6257406946</v>
      </c>
      <c r="E25" s="133">
        <f t="shared" si="41"/>
        <v>73.365378141546486</v>
      </c>
      <c r="F25" s="162">
        <f>[1]Sheet1!U400</f>
        <v>915650.78939775389</v>
      </c>
      <c r="G25" s="133">
        <f t="shared" si="41"/>
        <v>39.912353788862653</v>
      </c>
      <c r="H25" s="162">
        <f>[1]Sheet1!W400</f>
        <v>513450.66936562769</v>
      </c>
      <c r="I25" s="133">
        <f t="shared" ref="I25" si="46">+H25/$D$7*100</f>
        <v>22.380830122287172</v>
      </c>
      <c r="J25" s="162">
        <f>[1]Sheet1!Y400</f>
        <v>20523.250692924317</v>
      </c>
      <c r="K25" s="133">
        <f t="shared" ref="K25" si="47">+J25/$D$7*100</f>
        <v>0.89458912943468183</v>
      </c>
      <c r="L25" s="162">
        <f>[1]Sheet1!AA400</f>
        <v>12892.841190405439</v>
      </c>
      <c r="M25" s="133">
        <f t="shared" ref="M25" si="48">+L25/$D$7*100</f>
        <v>0.56198678021512694</v>
      </c>
      <c r="N25" s="162">
        <f>[1]Sheet1!AC400</f>
        <v>220597.07509398749</v>
      </c>
      <c r="O25" s="133">
        <f t="shared" ref="O25" si="49">+N25/$D$7*100</f>
        <v>9.6156183207470374</v>
      </c>
      <c r="P25" s="32"/>
      <c r="Q25" s="157"/>
      <c r="R25" s="157"/>
    </row>
    <row r="26" spans="1:18" x14ac:dyDescent="0.2">
      <c r="A26" s="22"/>
      <c r="B26" s="156"/>
      <c r="C26" s="157"/>
      <c r="D26" s="156"/>
      <c r="E26" s="157"/>
      <c r="F26" s="156"/>
      <c r="G26" s="157"/>
      <c r="H26" s="156"/>
      <c r="I26" s="157"/>
      <c r="J26" s="156"/>
      <c r="K26" s="157"/>
      <c r="L26" s="156"/>
      <c r="M26" s="157"/>
      <c r="N26" s="156"/>
      <c r="O26" s="157"/>
      <c r="P26" s="32"/>
      <c r="Q26" s="157"/>
      <c r="R26" s="157"/>
    </row>
    <row r="27" spans="1:18" x14ac:dyDescent="0.2">
      <c r="A27" s="126" t="s">
        <v>69</v>
      </c>
      <c r="B27" s="27"/>
      <c r="F27" s="27"/>
      <c r="H27" s="27"/>
      <c r="J27" s="27"/>
      <c r="L27" s="27"/>
      <c r="N27" s="27"/>
      <c r="P27" s="4"/>
      <c r="Q27" s="40"/>
      <c r="R27" s="40"/>
    </row>
    <row r="28" spans="1:18" x14ac:dyDescent="0.2">
      <c r="A28" s="127" t="s">
        <v>63</v>
      </c>
      <c r="B28" s="162">
        <f>[1]Sheet1!Q402</f>
        <v>590901.04091356613</v>
      </c>
      <c r="C28" s="133">
        <f t="shared" ref="C28:C30" si="50">+B28/$B$7*100</f>
        <v>17.83100496860996</v>
      </c>
      <c r="D28" s="162">
        <f>[1]Sheet1!S402</f>
        <v>429341.4196847147</v>
      </c>
      <c r="E28" s="133">
        <f t="shared" ref="E28:G30" si="51">+D28/$D$7*100</f>
        <v>18.714587304554918</v>
      </c>
      <c r="F28" s="162">
        <f>[1]Sheet1!U402</f>
        <v>410536.55645836232</v>
      </c>
      <c r="G28" s="133">
        <f t="shared" si="51"/>
        <v>17.894901063105813</v>
      </c>
      <c r="H28" s="162">
        <f>[1]Sheet1!W402</f>
        <v>11961.974115123017</v>
      </c>
      <c r="I28" s="133">
        <f t="shared" ref="I28" si="52">+H28/$D$7*100</f>
        <v>0.52141116288451517</v>
      </c>
      <c r="J28" s="162">
        <f>[1]Sheet1!Y402</f>
        <v>416.01279004524804</v>
      </c>
      <c r="K28" s="133">
        <f t="shared" ref="K28" si="53">+J28/$D$7*100</f>
        <v>1.8133604917108925E-2</v>
      </c>
      <c r="L28" s="162">
        <f>[1]Sheet1!AA402</f>
        <v>2076.8918232951837</v>
      </c>
      <c r="M28" s="133">
        <f t="shared" ref="M28" si="54">+L28/$D$7*100</f>
        <v>9.052975456622997E-2</v>
      </c>
      <c r="N28" s="162">
        <f>[1]Sheet1!AC402</f>
        <v>4349.9844978890414</v>
      </c>
      <c r="O28" s="133">
        <f t="shared" ref="O28" si="55">+N28/$D$7*100</f>
        <v>0.18961171908125413</v>
      </c>
      <c r="P28" s="32"/>
      <c r="Q28" s="157"/>
      <c r="R28" s="157"/>
    </row>
    <row r="29" spans="1:18" x14ac:dyDescent="0.2">
      <c r="A29" s="127" t="s">
        <v>64</v>
      </c>
      <c r="B29" s="162">
        <f>[1]Sheet1!Q403</f>
        <v>338962.11267276359</v>
      </c>
      <c r="C29" s="133">
        <f t="shared" si="50"/>
        <v>10.228506461748927</v>
      </c>
      <c r="D29" s="162">
        <f>[1]Sheet1!S403</f>
        <v>241612.48820961805</v>
      </c>
      <c r="E29" s="133">
        <f t="shared" si="51"/>
        <v>10.53166034572234</v>
      </c>
      <c r="F29" s="162">
        <f>[1]Sheet1!U403</f>
        <v>106833.23941884501</v>
      </c>
      <c r="G29" s="133">
        <f t="shared" si="51"/>
        <v>4.6567600852501041</v>
      </c>
      <c r="H29" s="162">
        <f>[1]Sheet1!W403</f>
        <v>16958.252329405106</v>
      </c>
      <c r="I29" s="133">
        <f t="shared" ref="I29" si="56">+H29/$D$7*100</f>
        <v>0.73919421514090278</v>
      </c>
      <c r="J29" s="162">
        <f>[1]Sheet1!Y403</f>
        <v>561.07401358779407</v>
      </c>
      <c r="K29" s="133">
        <f t="shared" ref="K29" si="57">+J29/$D$7*100</f>
        <v>2.445668675367179E-2</v>
      </c>
      <c r="L29" s="162">
        <f>[1]Sheet1!AA403</f>
        <v>938.50474800732809</v>
      </c>
      <c r="M29" s="133">
        <f t="shared" ref="M29" si="58">+L29/$D$7*100</f>
        <v>4.0908536276840733E-2</v>
      </c>
      <c r="N29" s="162">
        <f>[1]Sheet1!AC403</f>
        <v>116321.41769977343</v>
      </c>
      <c r="O29" s="133">
        <f t="shared" ref="O29" si="59">+N29/$D$7*100</f>
        <v>5.0703408223008468</v>
      </c>
      <c r="P29" s="32"/>
      <c r="Q29" s="157"/>
      <c r="R29" s="157"/>
    </row>
    <row r="30" spans="1:18" x14ac:dyDescent="0.2">
      <c r="A30" s="127" t="s">
        <v>65</v>
      </c>
      <c r="B30" s="162">
        <f>[1]Sheet1!Q404</f>
        <v>2384033.2978688627</v>
      </c>
      <c r="C30" s="133">
        <f t="shared" si="50"/>
        <v>71.940488569640848</v>
      </c>
      <c r="D30" s="162">
        <f>[1]Sheet1!S404</f>
        <v>1623199.9128539171</v>
      </c>
      <c r="E30" s="133">
        <f t="shared" si="51"/>
        <v>70.753752349722475</v>
      </c>
      <c r="F30" s="162">
        <f>[1]Sheet1!U404</f>
        <v>794722.94872900611</v>
      </c>
      <c r="G30" s="133">
        <f t="shared" si="51"/>
        <v>34.641223336532903</v>
      </c>
      <c r="H30" s="162">
        <f>[1]Sheet1!W404</f>
        <v>570169.97249040008</v>
      </c>
      <c r="I30" s="133">
        <f t="shared" ref="I30" si="60">+H30/$D$7*100</f>
        <v>24.853171018168027</v>
      </c>
      <c r="J30" s="162">
        <f>[1]Sheet1!Y404</f>
        <v>31248.92117321862</v>
      </c>
      <c r="K30" s="133">
        <f t="shared" ref="K30" si="61">+J30/$D$7*100</f>
        <v>1.3621109836055605</v>
      </c>
      <c r="L30" s="162">
        <f>[1]Sheet1!AA404</f>
        <v>13618.801513009625</v>
      </c>
      <c r="M30" s="133">
        <f t="shared" ref="M30" si="62">+L30/$D$7*100</f>
        <v>0.59363070557177144</v>
      </c>
      <c r="N30" s="162">
        <f>[1]Sheet1!AC404</f>
        <v>213439.26894827973</v>
      </c>
      <c r="O30" s="133">
        <f t="shared" ref="O30" si="63">+N30/$D$7*100</f>
        <v>9.3036163058440806</v>
      </c>
      <c r="P30" s="32"/>
      <c r="Q30" s="157"/>
      <c r="R30" s="157"/>
    </row>
    <row r="31" spans="1:18" x14ac:dyDescent="0.2">
      <c r="A31" s="127"/>
      <c r="B31" s="156"/>
      <c r="C31" s="157"/>
      <c r="D31" s="156"/>
      <c r="E31" s="157"/>
      <c r="F31" s="156"/>
      <c r="G31" s="157"/>
      <c r="H31" s="156"/>
      <c r="I31" s="157"/>
      <c r="J31" s="156"/>
      <c r="K31" s="157"/>
      <c r="L31" s="156"/>
      <c r="M31" s="157"/>
      <c r="N31" s="156"/>
      <c r="O31" s="157"/>
      <c r="P31" s="32"/>
      <c r="Q31" s="157"/>
      <c r="R31" s="157"/>
    </row>
    <row r="32" spans="1:18" x14ac:dyDescent="0.2">
      <c r="A32" s="126" t="s">
        <v>18</v>
      </c>
      <c r="B32" s="27"/>
      <c r="F32" s="27"/>
      <c r="H32" s="27"/>
      <c r="J32" s="27"/>
      <c r="L32" s="27"/>
      <c r="N32" s="27"/>
      <c r="P32" s="32"/>
      <c r="Q32" s="157"/>
      <c r="R32" s="157"/>
    </row>
    <row r="33" spans="1:18" x14ac:dyDescent="0.2">
      <c r="A33" s="127" t="s">
        <v>40</v>
      </c>
      <c r="B33" s="162">
        <f>[1]Sheet1!Q406</f>
        <v>1174507.5998379646</v>
      </c>
      <c r="C33" s="133">
        <f t="shared" ref="C33:C36" si="64">+B33/$B$7*100</f>
        <v>35.441891955381223</v>
      </c>
      <c r="D33" s="162">
        <f>[1]Sheet1!S406</f>
        <v>708762.44616444502</v>
      </c>
      <c r="E33" s="133">
        <f t="shared" ref="E33:G36" si="65">+D33/$D$7*100</f>
        <v>30.894286152672912</v>
      </c>
      <c r="F33" s="162">
        <f>[1]Sheet1!U406</f>
        <v>402565.67603032081</v>
      </c>
      <c r="G33" s="133">
        <f t="shared" si="65"/>
        <v>17.547457907553074</v>
      </c>
      <c r="H33" s="162">
        <f>[1]Sheet1!W406</f>
        <v>154125.10823377169</v>
      </c>
      <c r="I33" s="133">
        <f t="shared" ref="I33" si="66">+H33/$D$7*100</f>
        <v>6.7181680164542152</v>
      </c>
      <c r="J33" s="162">
        <f>[1]Sheet1!Y406</f>
        <v>14370.109549352268</v>
      </c>
      <c r="K33" s="133">
        <f t="shared" ref="K33" si="67">+J33/$D$7*100</f>
        <v>0.62637951384904711</v>
      </c>
      <c r="L33" s="162">
        <f>[1]Sheet1!AA406</f>
        <v>10202.454132891166</v>
      </c>
      <c r="M33" s="133">
        <f t="shared" ref="M33" si="68">+L33/$D$7*100</f>
        <v>0.4447153473590344</v>
      </c>
      <c r="N33" s="162">
        <f>[1]Sheet1!AC406</f>
        <v>127499.09821811016</v>
      </c>
      <c r="O33" s="133">
        <f t="shared" ref="O33" si="69">+N33/$D$7*100</f>
        <v>5.55756536745759</v>
      </c>
      <c r="P33" s="32"/>
      <c r="Q33" s="157"/>
      <c r="R33" s="157"/>
    </row>
    <row r="34" spans="1:18" x14ac:dyDescent="0.2">
      <c r="A34" s="127" t="s">
        <v>41</v>
      </c>
      <c r="B34" s="162">
        <f>[1]Sheet1!Q407</f>
        <v>265167.50802126975</v>
      </c>
      <c r="C34" s="133">
        <f t="shared" si="64"/>
        <v>8.0016835741753241</v>
      </c>
      <c r="D34" s="162">
        <f>[1]Sheet1!S407</f>
        <v>172156.82211445027</v>
      </c>
      <c r="E34" s="133">
        <f t="shared" si="65"/>
        <v>7.5041534075644494</v>
      </c>
      <c r="F34" s="162">
        <f>[1]Sheet1!U407</f>
        <v>106731.9659336107</v>
      </c>
      <c r="G34" s="133">
        <f t="shared" si="65"/>
        <v>4.6523456696028882</v>
      </c>
      <c r="H34" s="162">
        <f>[1]Sheet1!W407</f>
        <v>21409.916596387109</v>
      </c>
      <c r="I34" s="133">
        <f t="shared" ref="I34" si="70">+H34/$D$7*100</f>
        <v>0.93323805939935189</v>
      </c>
      <c r="J34" s="162">
        <f>[1]Sheet1!Y407</f>
        <v>5367.4117754797717</v>
      </c>
      <c r="K34" s="133">
        <f t="shared" ref="K34" si="71">+J34/$D$7*100</f>
        <v>0.23396041394160524</v>
      </c>
      <c r="L34" s="162">
        <f>[1]Sheet1!AA407</f>
        <v>0</v>
      </c>
      <c r="M34" s="133">
        <f t="shared" ref="M34" si="72">+L34/$D$7*100</f>
        <v>0</v>
      </c>
      <c r="N34" s="162">
        <f>[1]Sheet1!AC407</f>
        <v>38647.527808973013</v>
      </c>
      <c r="O34" s="133">
        <f t="shared" ref="O34" si="73">+N34/$D$7*100</f>
        <v>1.6846092646206183</v>
      </c>
      <c r="P34" s="32"/>
      <c r="Q34" s="157"/>
      <c r="R34" s="157"/>
    </row>
    <row r="35" spans="1:18" x14ac:dyDescent="0.2">
      <c r="A35" s="127" t="s">
        <v>42</v>
      </c>
      <c r="B35" s="162">
        <f>[1]Sheet1!Q408</f>
        <v>406629.68695823359</v>
      </c>
      <c r="C35" s="133">
        <f t="shared" si="64"/>
        <v>12.27044033858312</v>
      </c>
      <c r="D35" s="162">
        <f>[1]Sheet1!S408</f>
        <v>282404.60520568583</v>
      </c>
      <c r="E35" s="133">
        <f t="shared" si="65"/>
        <v>12.309750229109632</v>
      </c>
      <c r="F35" s="162">
        <f>[1]Sheet1!U408</f>
        <v>169291.42358493278</v>
      </c>
      <c r="G35" s="133">
        <f t="shared" si="65"/>
        <v>7.3792533898061414</v>
      </c>
      <c r="H35" s="162">
        <f>[1]Sheet1!W408</f>
        <v>70516.192735047924</v>
      </c>
      <c r="I35" s="133">
        <f t="shared" ref="I35" si="74">+H35/$D$7*100</f>
        <v>3.0737342935465644</v>
      </c>
      <c r="J35" s="162">
        <f>[1]Sheet1!Y408</f>
        <v>3164.866443050877</v>
      </c>
      <c r="K35" s="133">
        <f t="shared" ref="K35" si="75">+J35/$D$7*100</f>
        <v>0.13795354149438122</v>
      </c>
      <c r="L35" s="162">
        <f>[1]Sheet1!AA408</f>
        <v>0</v>
      </c>
      <c r="M35" s="133">
        <f t="shared" ref="M35" si="76">+L35/$D$7*100</f>
        <v>0</v>
      </c>
      <c r="N35" s="162">
        <f>[1]Sheet1!AC408</f>
        <v>39432.122442655062</v>
      </c>
      <c r="O35" s="133">
        <f t="shared" ref="O35" si="77">+N35/$D$7*100</f>
        <v>1.7188090042625812</v>
      </c>
      <c r="P35" s="32"/>
      <c r="Q35" s="28"/>
      <c r="R35" s="28"/>
    </row>
    <row r="36" spans="1:18" x14ac:dyDescent="0.2">
      <c r="A36" s="127" t="s">
        <v>43</v>
      </c>
      <c r="B36" s="162">
        <f>[1]Sheet1!Q409</f>
        <v>1467591.656637717</v>
      </c>
      <c r="C36" s="133">
        <f t="shared" si="64"/>
        <v>44.285984131859848</v>
      </c>
      <c r="D36" s="162">
        <f>[1]Sheet1!S409</f>
        <v>1130829.9472636606</v>
      </c>
      <c r="E36" s="133">
        <f t="shared" si="65"/>
        <v>49.291810210652379</v>
      </c>
      <c r="F36" s="162">
        <f>[1]Sheet1!U409</f>
        <v>633503.67905734817</v>
      </c>
      <c r="G36" s="133">
        <f t="shared" si="65"/>
        <v>27.613827517926676</v>
      </c>
      <c r="H36" s="162">
        <f>[1]Sheet1!W409</f>
        <v>353038.98136972135</v>
      </c>
      <c r="I36" s="133">
        <f t="shared" ref="I36" si="78">+H36/$D$7*100</f>
        <v>15.388636026793309</v>
      </c>
      <c r="J36" s="162">
        <f>[1]Sheet1!Y409</f>
        <v>9323.6202089687722</v>
      </c>
      <c r="K36" s="133">
        <f t="shared" ref="K36" si="79">+J36/$D$7*100</f>
        <v>0.40640780599130888</v>
      </c>
      <c r="L36" s="162">
        <f>[1]Sheet1!AA409</f>
        <v>6431.7439514209691</v>
      </c>
      <c r="M36" s="133">
        <f t="shared" ref="M36" si="80">+L36/$D$7*100</f>
        <v>0.28035364905580767</v>
      </c>
      <c r="N36" s="162">
        <f>[1]Sheet1!AC409</f>
        <v>128531.92267620398</v>
      </c>
      <c r="O36" s="133">
        <f t="shared" ref="O36" si="81">+N36/$D$7*100</f>
        <v>5.6025852108853931</v>
      </c>
      <c r="P36" s="32"/>
      <c r="Q36" s="28"/>
      <c r="R36" s="28"/>
    </row>
    <row r="37" spans="1:18" x14ac:dyDescent="0.2">
      <c r="A37" s="115"/>
      <c r="B37" s="104"/>
      <c r="C37" s="116"/>
      <c r="D37" s="113"/>
      <c r="E37" s="116"/>
      <c r="F37" s="104"/>
      <c r="G37" s="116"/>
      <c r="H37" s="113"/>
      <c r="I37" s="116"/>
      <c r="J37" s="113"/>
      <c r="K37" s="116"/>
      <c r="L37" s="104"/>
      <c r="M37" s="116"/>
      <c r="N37" s="104"/>
      <c r="O37" s="116"/>
    </row>
    <row r="38" spans="1:18" x14ac:dyDescent="0.2">
      <c r="A38" s="38" t="str">
        <f>'C01'!A40</f>
        <v>Fuente: Instituto Nacional de Estadística (INE). Encuesta Permanente de Hogares de Propósitos Múltiples, 2022.</v>
      </c>
      <c r="B38" s="34"/>
      <c r="C38" s="28"/>
      <c r="D38" s="32"/>
      <c r="E38" s="28"/>
      <c r="F38" s="34"/>
      <c r="G38" s="28"/>
      <c r="H38" s="32"/>
      <c r="I38" s="28"/>
      <c r="J38" s="32"/>
      <c r="K38" s="28"/>
      <c r="L38" s="34"/>
      <c r="M38" s="28"/>
      <c r="N38" s="34"/>
      <c r="O38" s="28"/>
    </row>
    <row r="39" spans="1:18" x14ac:dyDescent="0.2">
      <c r="A39" s="38" t="s">
        <v>30</v>
      </c>
      <c r="B39" s="34"/>
      <c r="C39" s="28"/>
      <c r="D39" s="28"/>
      <c r="E39" s="28"/>
      <c r="G39" s="28"/>
      <c r="H39" s="34"/>
      <c r="I39" s="28"/>
      <c r="J39" s="34"/>
      <c r="K39" s="28"/>
      <c r="L39" s="34"/>
      <c r="M39" s="28"/>
      <c r="N39" s="34"/>
      <c r="O39" s="28"/>
    </row>
    <row r="40" spans="1:18" x14ac:dyDescent="0.2">
      <c r="A40" s="38" t="s">
        <v>31</v>
      </c>
      <c r="B40" s="34"/>
      <c r="C40" s="28"/>
      <c r="D40" s="28"/>
      <c r="E40" s="28"/>
      <c r="F40" s="34"/>
      <c r="G40" s="28"/>
      <c r="H40" s="34"/>
      <c r="I40" s="28"/>
      <c r="J40" s="34"/>
      <c r="K40" s="28"/>
      <c r="L40" s="34"/>
      <c r="M40" s="28"/>
      <c r="N40" s="34"/>
      <c r="O40" s="28"/>
    </row>
    <row r="41" spans="1:18" x14ac:dyDescent="0.2">
      <c r="A41" s="18" t="s">
        <v>44</v>
      </c>
      <c r="B41" s="34"/>
      <c r="C41" s="28"/>
      <c r="D41" s="28"/>
      <c r="E41" s="28"/>
      <c r="F41" s="34"/>
      <c r="G41" s="28"/>
      <c r="H41" s="32"/>
      <c r="I41" s="28"/>
      <c r="J41" s="32"/>
      <c r="K41" s="28"/>
      <c r="L41" s="34"/>
      <c r="M41" s="28"/>
      <c r="N41" s="34"/>
      <c r="O41" s="28"/>
    </row>
    <row r="42" spans="1:18" x14ac:dyDescent="0.2">
      <c r="A42" s="12"/>
      <c r="B42" s="34"/>
      <c r="C42" s="28"/>
      <c r="D42" s="28"/>
      <c r="E42" s="28"/>
      <c r="F42" s="34"/>
      <c r="G42" s="28"/>
      <c r="H42" s="35"/>
      <c r="I42" s="28"/>
      <c r="J42" s="32"/>
      <c r="K42" s="28"/>
      <c r="L42" s="34"/>
      <c r="M42" s="28"/>
      <c r="N42" s="34"/>
      <c r="O42" s="28"/>
    </row>
  </sheetData>
  <mergeCells count="11">
    <mergeCell ref="A3:A5"/>
    <mergeCell ref="A1:R1"/>
    <mergeCell ref="P3:R4"/>
    <mergeCell ref="B3:C4"/>
    <mergeCell ref="D3:E4"/>
    <mergeCell ref="F3:O3"/>
    <mergeCell ref="F4:G4"/>
    <mergeCell ref="H4:I4"/>
    <mergeCell ref="J4:K4"/>
    <mergeCell ref="L4:M4"/>
    <mergeCell ref="N4:O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'C05'!Área_de_impresión</vt:lpstr>
      <vt:lpstr>'C06'!Área_de_impresión</vt:lpstr>
      <vt:lpstr>'C07'!Área_de_impresión</vt:lpstr>
      <vt:lpstr>Portada!Área_de_impresión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ine</cp:lastModifiedBy>
  <cp:lastPrinted>2011-01-20T20:20:23Z</cp:lastPrinted>
  <dcterms:created xsi:type="dcterms:W3CDTF">2001-09-12T14:45:05Z</dcterms:created>
  <dcterms:modified xsi:type="dcterms:W3CDTF">2022-10-11T21:14:45Z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