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120" yWindow="60" windowWidth="15165" windowHeight="8565"/>
  </bookViews>
  <sheets>
    <sheet name="Portada" sheetId="4" r:id="rId1"/>
    <sheet name="C01" sheetId="5" r:id="rId2"/>
    <sheet name="C02" sheetId="3" r:id="rId3"/>
  </sheets>
  <externalReferences>
    <externalReference r:id="rId4"/>
    <externalReference r:id="rId5"/>
  </externalReferences>
  <calcPr calcId="124519"/>
</workbook>
</file>

<file path=xl/calcChain.xml><?xml version="1.0" encoding="utf-8"?>
<calcChain xmlns="http://schemas.openxmlformats.org/spreadsheetml/2006/main">
  <c r="A55" i="5"/>
  <c r="Q21" i="3"/>
  <c r="P21"/>
  <c r="O21"/>
  <c r="N21"/>
  <c r="M21"/>
  <c r="L21"/>
  <c r="K21"/>
  <c r="J21"/>
  <c r="I21"/>
  <c r="H21"/>
  <c r="G21"/>
  <c r="A54"/>
  <c r="B40"/>
  <c r="B41"/>
  <c r="B42"/>
  <c r="B43"/>
  <c r="B44"/>
  <c r="B45"/>
  <c r="B31"/>
  <c r="B35"/>
  <c r="B36"/>
  <c r="B37"/>
  <c r="B48"/>
  <c r="B49"/>
  <c r="B50"/>
  <c r="B51"/>
  <c r="B52"/>
  <c r="C52"/>
  <c r="D52"/>
  <c r="E52"/>
  <c r="F52"/>
  <c r="G52"/>
  <c r="H52"/>
  <c r="I52"/>
  <c r="J52"/>
  <c r="K52"/>
  <c r="L52"/>
  <c r="M52"/>
  <c r="N52"/>
  <c r="O52"/>
  <c r="P52"/>
  <c r="Q52"/>
  <c r="C45"/>
  <c r="D45"/>
  <c r="E45"/>
  <c r="F45"/>
  <c r="G45"/>
  <c r="H45"/>
  <c r="I45"/>
  <c r="J45"/>
  <c r="K45"/>
  <c r="L45"/>
  <c r="M45"/>
  <c r="N45"/>
  <c r="O45"/>
  <c r="P45"/>
  <c r="Q45"/>
  <c r="C37"/>
  <c r="D37"/>
  <c r="E37"/>
  <c r="F37"/>
  <c r="G37"/>
  <c r="H37"/>
  <c r="I37"/>
  <c r="J37"/>
  <c r="K37"/>
  <c r="L37"/>
  <c r="M37"/>
  <c r="N37"/>
  <c r="O37"/>
  <c r="P37"/>
  <c r="Q37"/>
  <c r="B24"/>
  <c r="B25"/>
  <c r="B26"/>
  <c r="B27"/>
  <c r="B28"/>
  <c r="B16"/>
  <c r="B17"/>
  <c r="B18"/>
  <c r="B19"/>
  <c r="B20"/>
  <c r="B21"/>
  <c r="B9"/>
  <c r="B13"/>
  <c r="C51"/>
  <c r="D51"/>
  <c r="E51"/>
  <c r="F51"/>
  <c r="G51"/>
  <c r="H51"/>
  <c r="I51"/>
  <c r="J51"/>
  <c r="K51"/>
  <c r="L51"/>
  <c r="M51"/>
  <c r="N51"/>
  <c r="O51"/>
  <c r="P51"/>
  <c r="Q51"/>
  <c r="C44"/>
  <c r="D44"/>
  <c r="E44"/>
  <c r="F44"/>
  <c r="G44"/>
  <c r="H44"/>
  <c r="I44"/>
  <c r="J44"/>
  <c r="K44"/>
  <c r="L44"/>
  <c r="M44"/>
  <c r="N44"/>
  <c r="O44"/>
  <c r="P44"/>
  <c r="Q44"/>
  <c r="C28"/>
  <c r="D28"/>
  <c r="E28"/>
  <c r="F28"/>
  <c r="G28"/>
  <c r="H28"/>
  <c r="I28"/>
  <c r="J28"/>
  <c r="K28"/>
  <c r="L28"/>
  <c r="M28"/>
  <c r="N28"/>
  <c r="O28"/>
  <c r="P28"/>
  <c r="Q28"/>
  <c r="C21"/>
  <c r="D21"/>
  <c r="E21"/>
  <c r="F21"/>
  <c r="C13"/>
  <c r="D13"/>
  <c r="E13"/>
  <c r="F13"/>
  <c r="G13"/>
  <c r="H13"/>
  <c r="I13"/>
  <c r="J13"/>
  <c r="K13"/>
  <c r="L13"/>
  <c r="M13"/>
  <c r="N13"/>
  <c r="O13"/>
  <c r="P13"/>
  <c r="Q13"/>
  <c r="B6"/>
  <c r="C6"/>
  <c r="D6"/>
  <c r="E6"/>
  <c r="F6"/>
  <c r="G6"/>
  <c r="H6"/>
  <c r="I6"/>
  <c r="J6"/>
  <c r="K6"/>
  <c r="L6"/>
  <c r="M6"/>
  <c r="N6"/>
  <c r="O6"/>
  <c r="P6"/>
  <c r="Q6"/>
  <c r="B51" i="5"/>
  <c r="C51"/>
  <c r="D51"/>
  <c r="E51"/>
  <c r="F51"/>
  <c r="G51"/>
  <c r="H51"/>
  <c r="I51"/>
  <c r="J51"/>
  <c r="K51"/>
  <c r="L51"/>
  <c r="M51"/>
  <c r="N51"/>
  <c r="O51"/>
  <c r="P51"/>
  <c r="B52"/>
  <c r="C52"/>
  <c r="D52"/>
  <c r="E52"/>
  <c r="F52"/>
  <c r="G52"/>
  <c r="H52"/>
  <c r="I52"/>
  <c r="J52"/>
  <c r="K52"/>
  <c r="L52"/>
  <c r="M52"/>
  <c r="N52"/>
  <c r="O52"/>
  <c r="P52"/>
  <c r="B53"/>
  <c r="C53"/>
  <c r="D53"/>
  <c r="E53"/>
  <c r="F53"/>
  <c r="G53"/>
  <c r="H53"/>
  <c r="I53"/>
  <c r="J53"/>
  <c r="K53"/>
  <c r="L53"/>
  <c r="M53"/>
  <c r="N53"/>
  <c r="O53"/>
  <c r="P53"/>
  <c r="B54"/>
  <c r="C54"/>
  <c r="D54"/>
  <c r="E54"/>
  <c r="F54"/>
  <c r="G54"/>
  <c r="H54"/>
  <c r="I54"/>
  <c r="J54"/>
  <c r="K54"/>
  <c r="L54"/>
  <c r="M54"/>
  <c r="N54"/>
  <c r="O54"/>
  <c r="P54"/>
  <c r="B47"/>
  <c r="C47"/>
  <c r="D47"/>
  <c r="E47"/>
  <c r="F47"/>
  <c r="G47"/>
  <c r="H47"/>
  <c r="I47"/>
  <c r="J47"/>
  <c r="K47"/>
  <c r="L47"/>
  <c r="M47"/>
  <c r="N47"/>
  <c r="O47"/>
  <c r="P47"/>
  <c r="B50"/>
  <c r="C50"/>
  <c r="D50"/>
  <c r="E50"/>
  <c r="F50"/>
  <c r="G50"/>
  <c r="H50"/>
  <c r="I50"/>
  <c r="J50"/>
  <c r="K50"/>
  <c r="L50"/>
  <c r="M50"/>
  <c r="N50"/>
  <c r="O50"/>
  <c r="P50"/>
  <c r="B43"/>
  <c r="C43"/>
  <c r="D43"/>
  <c r="E43"/>
  <c r="F43"/>
  <c r="G43"/>
  <c r="H43"/>
  <c r="I43"/>
  <c r="J43"/>
  <c r="K43"/>
  <c r="L43"/>
  <c r="M43"/>
  <c r="N43"/>
  <c r="O43"/>
  <c r="P43"/>
  <c r="B44"/>
  <c r="C44"/>
  <c r="D44"/>
  <c r="E44"/>
  <c r="F44"/>
  <c r="G44"/>
  <c r="H44"/>
  <c r="I44"/>
  <c r="J44"/>
  <c r="K44"/>
  <c r="L44"/>
  <c r="M44"/>
  <c r="N44"/>
  <c r="O44"/>
  <c r="P44"/>
  <c r="B45"/>
  <c r="C45"/>
  <c r="D45"/>
  <c r="E45"/>
  <c r="F45"/>
  <c r="G45"/>
  <c r="H45"/>
  <c r="I45"/>
  <c r="J45"/>
  <c r="K45"/>
  <c r="L45"/>
  <c r="M45"/>
  <c r="N45"/>
  <c r="O45"/>
  <c r="P45"/>
  <c r="B46"/>
  <c r="C46"/>
  <c r="D46"/>
  <c r="E46"/>
  <c r="F46"/>
  <c r="G46"/>
  <c r="H46"/>
  <c r="I46"/>
  <c r="J46"/>
  <c r="K46"/>
  <c r="L46"/>
  <c r="M46"/>
  <c r="N46"/>
  <c r="O46"/>
  <c r="P46"/>
  <c r="B42"/>
  <c r="C42"/>
  <c r="D42"/>
  <c r="E42"/>
  <c r="F42"/>
  <c r="G42"/>
  <c r="H42"/>
  <c r="I42"/>
  <c r="J42"/>
  <c r="K42"/>
  <c r="L42"/>
  <c r="M42"/>
  <c r="N42"/>
  <c r="O42"/>
  <c r="P42"/>
  <c r="B39"/>
  <c r="C39"/>
  <c r="D39"/>
  <c r="E39"/>
  <c r="F39"/>
  <c r="G39"/>
  <c r="H39"/>
  <c r="I39"/>
  <c r="J39"/>
  <c r="K39"/>
  <c r="L39"/>
  <c r="M39"/>
  <c r="N39"/>
  <c r="O39"/>
  <c r="P39"/>
  <c r="G48" i="3"/>
  <c r="H48"/>
  <c r="I48"/>
  <c r="J48"/>
  <c r="K48"/>
  <c r="L48"/>
  <c r="M48"/>
  <c r="N48"/>
  <c r="O48"/>
  <c r="P48"/>
  <c r="Q48"/>
  <c r="G49"/>
  <c r="H49"/>
  <c r="I49"/>
  <c r="J49"/>
  <c r="K49"/>
  <c r="L49"/>
  <c r="M49"/>
  <c r="N49"/>
  <c r="O49"/>
  <c r="P49"/>
  <c r="Q49"/>
  <c r="G50"/>
  <c r="H50"/>
  <c r="I50"/>
  <c r="J50"/>
  <c r="K50"/>
  <c r="L50"/>
  <c r="M50"/>
  <c r="N50"/>
  <c r="O50"/>
  <c r="P50"/>
  <c r="Q50"/>
  <c r="G40"/>
  <c r="H40"/>
  <c r="I40"/>
  <c r="J40"/>
  <c r="K40"/>
  <c r="L40"/>
  <c r="M40"/>
  <c r="N40"/>
  <c r="O40"/>
  <c r="P40"/>
  <c r="Q40"/>
  <c r="G41"/>
  <c r="H41"/>
  <c r="I41"/>
  <c r="J41"/>
  <c r="K41"/>
  <c r="L41"/>
  <c r="M41"/>
  <c r="N41"/>
  <c r="O41"/>
  <c r="P41"/>
  <c r="Q41"/>
  <c r="G42"/>
  <c r="H42"/>
  <c r="I42"/>
  <c r="J42"/>
  <c r="K42"/>
  <c r="L42"/>
  <c r="M42"/>
  <c r="N42"/>
  <c r="O42"/>
  <c r="P42"/>
  <c r="Q42"/>
  <c r="G43"/>
  <c r="H43"/>
  <c r="I43"/>
  <c r="J43"/>
  <c r="K43"/>
  <c r="L43"/>
  <c r="M43"/>
  <c r="N43"/>
  <c r="O43"/>
  <c r="P43"/>
  <c r="Q43"/>
  <c r="G31"/>
  <c r="H31"/>
  <c r="I31"/>
  <c r="J31"/>
  <c r="K31"/>
  <c r="L31"/>
  <c r="M31"/>
  <c r="N31"/>
  <c r="O31"/>
  <c r="P31"/>
  <c r="Q31"/>
  <c r="G32"/>
  <c r="H32"/>
  <c r="I32"/>
  <c r="J32"/>
  <c r="K32"/>
  <c r="L32"/>
  <c r="M32"/>
  <c r="N32"/>
  <c r="O32"/>
  <c r="P32"/>
  <c r="Q32"/>
  <c r="G33"/>
  <c r="H33"/>
  <c r="I33"/>
  <c r="J33"/>
  <c r="K33"/>
  <c r="L33"/>
  <c r="M33"/>
  <c r="N33"/>
  <c r="O33"/>
  <c r="P33"/>
  <c r="Q33"/>
  <c r="G34"/>
  <c r="H34"/>
  <c r="I34"/>
  <c r="J34"/>
  <c r="K34"/>
  <c r="L34"/>
  <c r="M34"/>
  <c r="N34"/>
  <c r="O34"/>
  <c r="P34"/>
  <c r="Q34"/>
  <c r="G35"/>
  <c r="H35"/>
  <c r="I35"/>
  <c r="J35"/>
  <c r="K35"/>
  <c r="L35"/>
  <c r="M35"/>
  <c r="N35"/>
  <c r="O35"/>
  <c r="P35"/>
  <c r="Q35"/>
  <c r="G36"/>
  <c r="H36"/>
  <c r="I36"/>
  <c r="J36"/>
  <c r="K36"/>
  <c r="L36"/>
  <c r="M36"/>
  <c r="N36"/>
  <c r="O36"/>
  <c r="P36"/>
  <c r="Q36"/>
  <c r="G24"/>
  <c r="H24"/>
  <c r="I24"/>
  <c r="J24"/>
  <c r="K24"/>
  <c r="L24"/>
  <c r="M24"/>
  <c r="N24"/>
  <c r="O24"/>
  <c r="P24"/>
  <c r="Q24"/>
  <c r="G25"/>
  <c r="H25"/>
  <c r="I25"/>
  <c r="J25"/>
  <c r="K25"/>
  <c r="L25"/>
  <c r="M25"/>
  <c r="N25"/>
  <c r="O25"/>
  <c r="P25"/>
  <c r="Q25"/>
  <c r="G26"/>
  <c r="H26"/>
  <c r="I26"/>
  <c r="J26"/>
  <c r="K26"/>
  <c r="L26"/>
  <c r="M26"/>
  <c r="N26"/>
  <c r="O26"/>
  <c r="P26"/>
  <c r="Q26"/>
  <c r="G27"/>
  <c r="H27"/>
  <c r="I27"/>
  <c r="J27"/>
  <c r="K27"/>
  <c r="L27"/>
  <c r="M27"/>
  <c r="N27"/>
  <c r="O27"/>
  <c r="P27"/>
  <c r="Q27"/>
  <c r="G16"/>
  <c r="H16"/>
  <c r="I16"/>
  <c r="J16"/>
  <c r="K16"/>
  <c r="L16"/>
  <c r="M16"/>
  <c r="N16"/>
  <c r="O16"/>
  <c r="P16"/>
  <c r="Q16"/>
  <c r="G17"/>
  <c r="H17"/>
  <c r="I17"/>
  <c r="J17"/>
  <c r="K17"/>
  <c r="L17"/>
  <c r="M17"/>
  <c r="N17"/>
  <c r="O17"/>
  <c r="P17"/>
  <c r="Q17"/>
  <c r="G18"/>
  <c r="H18"/>
  <c r="I18"/>
  <c r="J18"/>
  <c r="K18"/>
  <c r="L18"/>
  <c r="M18"/>
  <c r="N18"/>
  <c r="O18"/>
  <c r="P18"/>
  <c r="Q18"/>
  <c r="G19"/>
  <c r="H19"/>
  <c r="I19"/>
  <c r="J19"/>
  <c r="K19"/>
  <c r="L19"/>
  <c r="M19"/>
  <c r="N19"/>
  <c r="O19"/>
  <c r="P19"/>
  <c r="Q19"/>
  <c r="G20"/>
  <c r="H20"/>
  <c r="I20"/>
  <c r="J20"/>
  <c r="K20"/>
  <c r="L20"/>
  <c r="M20"/>
  <c r="N20"/>
  <c r="O20"/>
  <c r="P20"/>
  <c r="Q20"/>
  <c r="Q12"/>
  <c r="P12"/>
  <c r="O12"/>
  <c r="N12"/>
  <c r="M12"/>
  <c r="L12"/>
  <c r="K12"/>
  <c r="J12"/>
  <c r="I12"/>
  <c r="H12"/>
  <c r="G12"/>
  <c r="Q11"/>
  <c r="P11"/>
  <c r="O11"/>
  <c r="N11"/>
  <c r="M11"/>
  <c r="L11"/>
  <c r="K11"/>
  <c r="J11"/>
  <c r="I11"/>
  <c r="H11"/>
  <c r="G11"/>
  <c r="Q10"/>
  <c r="P10"/>
  <c r="O10"/>
  <c r="N10"/>
  <c r="M10"/>
  <c r="L10"/>
  <c r="K10"/>
  <c r="J10"/>
  <c r="I10"/>
  <c r="H10"/>
  <c r="G10"/>
  <c r="Q9"/>
  <c r="P9"/>
  <c r="O9"/>
  <c r="N9"/>
  <c r="M9"/>
  <c r="L9"/>
  <c r="K9"/>
  <c r="J9"/>
  <c r="I9"/>
  <c r="H9"/>
  <c r="G9"/>
  <c r="C48"/>
  <c r="D48"/>
  <c r="E48"/>
  <c r="F48"/>
  <c r="C49"/>
  <c r="D49"/>
  <c r="E49"/>
  <c r="F49"/>
  <c r="C50"/>
  <c r="D50"/>
  <c r="E50"/>
  <c r="F50"/>
  <c r="C40"/>
  <c r="D40"/>
  <c r="E40"/>
  <c r="F40"/>
  <c r="C41"/>
  <c r="D41"/>
  <c r="E41"/>
  <c r="F41"/>
  <c r="C42"/>
  <c r="D42"/>
  <c r="E42"/>
  <c r="F42"/>
  <c r="C43"/>
  <c r="D43"/>
  <c r="E43"/>
  <c r="F43"/>
  <c r="C31"/>
  <c r="D31"/>
  <c r="E31"/>
  <c r="F31"/>
  <c r="B32"/>
  <c r="C32"/>
  <c r="D32"/>
  <c r="E32"/>
  <c r="F32"/>
  <c r="B33"/>
  <c r="C33"/>
  <c r="D33"/>
  <c r="E33"/>
  <c r="F33"/>
  <c r="B34"/>
  <c r="C34"/>
  <c r="D34"/>
  <c r="E34"/>
  <c r="F34"/>
  <c r="C35"/>
  <c r="D35"/>
  <c r="E35"/>
  <c r="F35"/>
  <c r="C36"/>
  <c r="D36"/>
  <c r="E36"/>
  <c r="F36"/>
  <c r="C24"/>
  <c r="D24"/>
  <c r="E24"/>
  <c r="F24"/>
  <c r="C25"/>
  <c r="D25"/>
  <c r="E25"/>
  <c r="F25"/>
  <c r="C26"/>
  <c r="D26"/>
  <c r="E26"/>
  <c r="F26"/>
  <c r="C27"/>
  <c r="D27"/>
  <c r="E27"/>
  <c r="F27"/>
  <c r="C16"/>
  <c r="D16"/>
  <c r="E16"/>
  <c r="F16"/>
  <c r="C17"/>
  <c r="D17"/>
  <c r="E17"/>
  <c r="F17"/>
  <c r="C18"/>
  <c r="D18"/>
  <c r="E18"/>
  <c r="F18"/>
  <c r="C19"/>
  <c r="D19"/>
  <c r="E19"/>
  <c r="F19"/>
  <c r="C20"/>
  <c r="D20"/>
  <c r="E20"/>
  <c r="F20"/>
  <c r="C9"/>
  <c r="D9"/>
  <c r="E9"/>
  <c r="F9"/>
  <c r="B10"/>
  <c r="C10"/>
  <c r="D10"/>
  <c r="E10"/>
  <c r="F10"/>
  <c r="B11"/>
  <c r="C11"/>
  <c r="D11"/>
  <c r="E11"/>
  <c r="F11"/>
  <c r="B12"/>
  <c r="C12"/>
  <c r="D12"/>
  <c r="E12"/>
  <c r="F12"/>
  <c r="B33" i="5"/>
  <c r="C33"/>
  <c r="D33"/>
  <c r="E33"/>
  <c r="F33"/>
  <c r="G33"/>
  <c r="H33"/>
  <c r="I33"/>
  <c r="J33"/>
  <c r="K33"/>
  <c r="L33"/>
  <c r="M33"/>
  <c r="N33"/>
  <c r="O33"/>
  <c r="P33"/>
  <c r="B34"/>
  <c r="C34"/>
  <c r="D34"/>
  <c r="E34"/>
  <c r="F34"/>
  <c r="G34"/>
  <c r="H34"/>
  <c r="I34"/>
  <c r="J34"/>
  <c r="K34"/>
  <c r="L34"/>
  <c r="M34"/>
  <c r="N34"/>
  <c r="O34"/>
  <c r="P34"/>
  <c r="B35"/>
  <c r="C35"/>
  <c r="D35"/>
  <c r="E35"/>
  <c r="F35"/>
  <c r="G35"/>
  <c r="H35"/>
  <c r="I35"/>
  <c r="J35"/>
  <c r="K35"/>
  <c r="L35"/>
  <c r="M35"/>
  <c r="N35"/>
  <c r="O35"/>
  <c r="P35"/>
  <c r="B36"/>
  <c r="C36"/>
  <c r="D36"/>
  <c r="E36"/>
  <c r="F36"/>
  <c r="G36"/>
  <c r="H36"/>
  <c r="I36"/>
  <c r="J36"/>
  <c r="K36"/>
  <c r="L36"/>
  <c r="M36"/>
  <c r="N36"/>
  <c r="O36"/>
  <c r="P36"/>
  <c r="B37"/>
  <c r="C37"/>
  <c r="D37"/>
  <c r="E37"/>
  <c r="F37"/>
  <c r="G37"/>
  <c r="H37"/>
  <c r="I37"/>
  <c r="J37"/>
  <c r="K37"/>
  <c r="L37"/>
  <c r="M37"/>
  <c r="N37"/>
  <c r="O37"/>
  <c r="P37"/>
  <c r="B38"/>
  <c r="C38"/>
  <c r="D38"/>
  <c r="E38"/>
  <c r="F38"/>
  <c r="G38"/>
  <c r="H38"/>
  <c r="I38"/>
  <c r="J38"/>
  <c r="K38"/>
  <c r="L38"/>
  <c r="M38"/>
  <c r="N38"/>
  <c r="O38"/>
  <c r="P38"/>
  <c r="B26"/>
  <c r="C26"/>
  <c r="D26"/>
  <c r="E26"/>
  <c r="F26"/>
  <c r="G26"/>
  <c r="H26"/>
  <c r="I26"/>
  <c r="J26"/>
  <c r="K26"/>
  <c r="L26"/>
  <c r="M26"/>
  <c r="N26"/>
  <c r="O26"/>
  <c r="P26"/>
  <c r="B27"/>
  <c r="C27"/>
  <c r="D27"/>
  <c r="E27"/>
  <c r="F27"/>
  <c r="G27"/>
  <c r="H27"/>
  <c r="I27"/>
  <c r="J27"/>
  <c r="K27"/>
  <c r="L27"/>
  <c r="M27"/>
  <c r="N27"/>
  <c r="O27"/>
  <c r="P27"/>
  <c r="B28"/>
  <c r="C28"/>
  <c r="D28"/>
  <c r="E28"/>
  <c r="F28"/>
  <c r="G28"/>
  <c r="H28"/>
  <c r="I28"/>
  <c r="J28"/>
  <c r="K28"/>
  <c r="L28"/>
  <c r="M28"/>
  <c r="N28"/>
  <c r="O28"/>
  <c r="P28"/>
  <c r="B29"/>
  <c r="C29"/>
  <c r="D29"/>
  <c r="E29"/>
  <c r="F29"/>
  <c r="G29"/>
  <c r="H29"/>
  <c r="I29"/>
  <c r="J29"/>
  <c r="K29"/>
  <c r="L29"/>
  <c r="M29"/>
  <c r="N29"/>
  <c r="O29"/>
  <c r="P29"/>
  <c r="B30"/>
  <c r="C30"/>
  <c r="D30"/>
  <c r="E30"/>
  <c r="F30"/>
  <c r="G30"/>
  <c r="H30"/>
  <c r="I30"/>
  <c r="J30"/>
  <c r="K30"/>
  <c r="L30"/>
  <c r="M30"/>
  <c r="N30"/>
  <c r="O30"/>
  <c r="P30"/>
  <c r="B18"/>
  <c r="C18"/>
  <c r="D18"/>
  <c r="E18"/>
  <c r="F18"/>
  <c r="G18"/>
  <c r="H18"/>
  <c r="I18"/>
  <c r="J18"/>
  <c r="K18"/>
  <c r="L18"/>
  <c r="M18"/>
  <c r="N18"/>
  <c r="O18"/>
  <c r="P18"/>
  <c r="B19"/>
  <c r="C19"/>
  <c r="D19"/>
  <c r="E19"/>
  <c r="F19"/>
  <c r="G19"/>
  <c r="H19"/>
  <c r="I19"/>
  <c r="J19"/>
  <c r="K19"/>
  <c r="L19"/>
  <c r="M19"/>
  <c r="N19"/>
  <c r="O19"/>
  <c r="P19"/>
  <c r="B20"/>
  <c r="C20"/>
  <c r="D20"/>
  <c r="E20"/>
  <c r="F20"/>
  <c r="G20"/>
  <c r="H20"/>
  <c r="I20"/>
  <c r="J20"/>
  <c r="K20"/>
  <c r="L20"/>
  <c r="M20"/>
  <c r="N20"/>
  <c r="O20"/>
  <c r="P20"/>
  <c r="B21"/>
  <c r="C21"/>
  <c r="D21"/>
  <c r="E21"/>
  <c r="F21"/>
  <c r="G21"/>
  <c r="H21"/>
  <c r="I21"/>
  <c r="J21"/>
  <c r="K21"/>
  <c r="L21"/>
  <c r="M21"/>
  <c r="N21"/>
  <c r="O21"/>
  <c r="P21"/>
  <c r="B22"/>
  <c r="C22"/>
  <c r="D22"/>
  <c r="E22"/>
  <c r="F22"/>
  <c r="G22"/>
  <c r="H22"/>
  <c r="I22"/>
  <c r="J22"/>
  <c r="K22"/>
  <c r="L22"/>
  <c r="M22"/>
  <c r="N22"/>
  <c r="O22"/>
  <c r="P22"/>
  <c r="B23"/>
  <c r="C23"/>
  <c r="D23"/>
  <c r="E23"/>
  <c r="F23"/>
  <c r="G23"/>
  <c r="H23"/>
  <c r="I23"/>
  <c r="J23"/>
  <c r="K23"/>
  <c r="L23"/>
  <c r="M23"/>
  <c r="N23"/>
  <c r="O23"/>
  <c r="P23"/>
  <c r="B11"/>
  <c r="C11"/>
  <c r="D11"/>
  <c r="E11"/>
  <c r="F11"/>
  <c r="G11"/>
  <c r="H11"/>
  <c r="I11"/>
  <c r="J11"/>
  <c r="K11"/>
  <c r="L11"/>
  <c r="M11"/>
  <c r="N11"/>
  <c r="O11"/>
  <c r="P11"/>
  <c r="B12"/>
  <c r="C12"/>
  <c r="D12"/>
  <c r="E12"/>
  <c r="F12"/>
  <c r="G12"/>
  <c r="H12"/>
  <c r="I12"/>
  <c r="J12"/>
  <c r="K12"/>
  <c r="L12"/>
  <c r="M12"/>
  <c r="N12"/>
  <c r="O12"/>
  <c r="P12"/>
  <c r="B13"/>
  <c r="C13"/>
  <c r="D13"/>
  <c r="E13"/>
  <c r="F13"/>
  <c r="G13"/>
  <c r="H13"/>
  <c r="I13"/>
  <c r="J13"/>
  <c r="K13"/>
  <c r="L13"/>
  <c r="M13"/>
  <c r="N13"/>
  <c r="O13"/>
  <c r="P13"/>
  <c r="B14"/>
  <c r="C14"/>
  <c r="D14"/>
  <c r="E14"/>
  <c r="F14"/>
  <c r="G14"/>
  <c r="H14"/>
  <c r="I14"/>
  <c r="J14"/>
  <c r="K14"/>
  <c r="L14"/>
  <c r="M14"/>
  <c r="N14"/>
  <c r="O14"/>
  <c r="P14"/>
  <c r="B15"/>
  <c r="C15"/>
  <c r="D15"/>
  <c r="E15"/>
  <c r="F15"/>
  <c r="G15"/>
  <c r="H15"/>
  <c r="I15"/>
  <c r="J15"/>
  <c r="K15"/>
  <c r="L15"/>
  <c r="M15"/>
  <c r="N15"/>
  <c r="O15"/>
  <c r="P15"/>
  <c r="B8"/>
  <c r="C8"/>
  <c r="D8"/>
  <c r="E8"/>
  <c r="F8"/>
  <c r="G8"/>
  <c r="H8"/>
  <c r="I8"/>
  <c r="J8"/>
  <c r="K8"/>
  <c r="L8"/>
  <c r="M8"/>
  <c r="N8"/>
  <c r="O8"/>
  <c r="P8"/>
</calcChain>
</file>

<file path=xl/sharedStrings.xml><?xml version="1.0" encoding="utf-8"?>
<sst xmlns="http://schemas.openxmlformats.org/spreadsheetml/2006/main" count="135" uniqueCount="74">
  <si>
    <t>Edad Prom.</t>
  </si>
  <si>
    <t>Lps/mes/persona</t>
  </si>
  <si>
    <t>AEP</t>
  </si>
  <si>
    <t>Salario</t>
  </si>
  <si>
    <t>Cta. Propia</t>
  </si>
  <si>
    <t>Fuente de Ingresos   ( % )</t>
  </si>
  <si>
    <t>Categorías</t>
  </si>
  <si>
    <t>Alquileres</t>
  </si>
  <si>
    <t>Ayud. Fam</t>
  </si>
  <si>
    <t>Ayud. Part</t>
  </si>
  <si>
    <t>No.  Hogares</t>
  </si>
  <si>
    <t>quintil de ingreso, nivel educativo, categoría ocupacional, rama de actividad y rango de edad del jefe de hogar</t>
  </si>
  <si>
    <t>Cuadro No. 2. Fuente de ingreso de los hogares , edad del jefe, tamaño del hogar, años de estudio del jefe, según dominio,</t>
  </si>
  <si>
    <t>TH 1/</t>
  </si>
  <si>
    <t>Ingreso Percapita 2/</t>
  </si>
  <si>
    <t>Pensión</t>
  </si>
  <si>
    <t>quintil de ingreso, nivel educativo, categoría ocupacional, rama de actividad y rangos de edad del jefe de hogar, edad promedio del jefe</t>
  </si>
  <si>
    <t>Total</t>
  </si>
  <si>
    <t>Hombre</t>
  </si>
  <si>
    <t>Mujer</t>
  </si>
  <si>
    <t xml:space="preserve">No. de Hogares </t>
  </si>
  <si>
    <t>Dominios</t>
  </si>
  <si>
    <t>Quintil de Ingreso del Hogar</t>
  </si>
  <si>
    <t>Nivel de Educativo del Jefe</t>
  </si>
  <si>
    <t>Categoría Ocupacional del Jefe</t>
  </si>
  <si>
    <t>Rama de Actividad del Jefe</t>
  </si>
  <si>
    <t>Rango de Edad del Jefe</t>
  </si>
  <si>
    <t>1/ TH : Tamaño del Hogar</t>
  </si>
  <si>
    <t>3/ Jefe del hogar sin categoría ocupacional</t>
  </si>
  <si>
    <t>2/ Usa como denominador hogares que reportaron ingresos</t>
  </si>
  <si>
    <t>4/ Jefe del hogar sin rama de actividad</t>
  </si>
  <si>
    <t>AEP: Años de Estudio Promedio</t>
  </si>
  <si>
    <t>Urbano</t>
  </si>
  <si>
    <t>San Pedro Sula</t>
  </si>
  <si>
    <t>Resto Urbano</t>
  </si>
  <si>
    <t>Rural</t>
  </si>
  <si>
    <t>Quintil 1</t>
  </si>
  <si>
    <t>Quintil 2</t>
  </si>
  <si>
    <t>Quintil 3</t>
  </si>
  <si>
    <t>Quintil 4</t>
  </si>
  <si>
    <t>Quintil 5</t>
  </si>
  <si>
    <t>No Declaran Ingresos</t>
  </si>
  <si>
    <t>Sin Nivel</t>
  </si>
  <si>
    <t>Primaria</t>
  </si>
  <si>
    <t>Secundaria</t>
  </si>
  <si>
    <t>Superior</t>
  </si>
  <si>
    <t>Asalariado</t>
  </si>
  <si>
    <t>Empleado Publico</t>
  </si>
  <si>
    <t>Empleado Privado</t>
  </si>
  <si>
    <t>Empleada Domestica</t>
  </si>
  <si>
    <t>Cuenta Propia</t>
  </si>
  <si>
    <t>Trabajador no Remunerado</t>
  </si>
  <si>
    <t>Rama Primaria</t>
  </si>
  <si>
    <t>Rama Secundaria</t>
  </si>
  <si>
    <t>Rama Terciaria</t>
  </si>
  <si>
    <t>De Menos de 25 Años</t>
  </si>
  <si>
    <t>De 26 - 30 Años</t>
  </si>
  <si>
    <t>De 31 - 40 Años</t>
  </si>
  <si>
    <t>De 41 - 50 Años</t>
  </si>
  <si>
    <t>De 50 y mas Años</t>
  </si>
  <si>
    <t>Inactivo</t>
  </si>
  <si>
    <t>Inactivos</t>
  </si>
  <si>
    <t>Total Nacional</t>
  </si>
  <si>
    <t>Distrito Central</t>
  </si>
  <si>
    <t>No sabe, no responde</t>
  </si>
  <si>
    <t>Ns/Nr</t>
  </si>
  <si>
    <t>Busca Trabajo por primera vez</t>
  </si>
  <si>
    <t>Jubilación</t>
  </si>
  <si>
    <t>Remesas</t>
  </si>
  <si>
    <t>Educación</t>
  </si>
  <si>
    <t>Bonos</t>
  </si>
  <si>
    <t>otros</t>
  </si>
  <si>
    <t>Dominio</t>
  </si>
  <si>
    <t>Cuadro No. 1. Ingreso promedio de los hogares por sexo del jefe del hogar, tamaño del hogar, años de estudio promedio, según dominio,</t>
  </si>
</sst>
</file>

<file path=xl/styles.xml><?xml version="1.0" encoding="utf-8"?>
<styleSheet xmlns="http://schemas.openxmlformats.org/spreadsheetml/2006/main">
  <numFmts count="5">
    <numFmt numFmtId="164" formatCode="_-* #,##0.00_-;\-* #,##0.00_-;_-* &quot;-&quot;??_-;_-@_-"/>
    <numFmt numFmtId="165" formatCode="_-* #,##0.0_-;\-* #,##0.0_-;_-* &quot;-&quot;??_-;_-@_-"/>
    <numFmt numFmtId="166" formatCode="_-* #,##0.0_-;\-* #,##0.0_-;_-* &quot;-&quot;?_-;_-@_-"/>
    <numFmt numFmtId="167" formatCode="_-* #,##0_-;\-* #,##0_-;_-* &quot;-&quot;??_-;_-@_-"/>
    <numFmt numFmtId="168" formatCode="0.0"/>
  </numFmts>
  <fonts count="8">
    <font>
      <sz val="10"/>
      <name val="Arial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u val="singleAccounting"/>
      <sz val="8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0">
    <xf numFmtId="0" fontId="0" fillId="0" borderId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1" fillId="0" borderId="0"/>
  </cellStyleXfs>
  <cellXfs count="75">
    <xf numFmtId="0" fontId="0" fillId="0" borderId="0" xfId="0"/>
    <xf numFmtId="165" fontId="1" fillId="0" borderId="0" xfId="5" applyNumberFormat="1" applyBorder="1"/>
    <xf numFmtId="165" fontId="1" fillId="0" borderId="0" xfId="4" applyNumberFormat="1"/>
    <xf numFmtId="0" fontId="1" fillId="0" borderId="0" xfId="9"/>
    <xf numFmtId="0" fontId="2" fillId="0" borderId="0" xfId="9" applyFont="1" applyAlignment="1">
      <alignment horizontal="center"/>
    </xf>
    <xf numFmtId="167" fontId="2" fillId="0" borderId="0" xfId="4" applyNumberFormat="1" applyFont="1" applyFill="1" applyBorder="1" applyAlignment="1">
      <alignment horizontal="left" indent="1"/>
    </xf>
    <xf numFmtId="165" fontId="2" fillId="0" borderId="0" xfId="4" applyNumberFormat="1" applyFont="1" applyFill="1" applyBorder="1" applyAlignment="1">
      <alignment horizontal="left" indent="1"/>
    </xf>
    <xf numFmtId="167" fontId="1" fillId="0" borderId="0" xfId="4" applyNumberFormat="1"/>
    <xf numFmtId="167" fontId="3" fillId="0" borderId="0" xfId="4" applyNumberFormat="1" applyFont="1" applyFill="1" applyBorder="1"/>
    <xf numFmtId="165" fontId="3" fillId="0" borderId="0" xfId="4" applyNumberFormat="1" applyFont="1" applyFill="1" applyBorder="1"/>
    <xf numFmtId="167" fontId="3" fillId="0" borderId="0" xfId="4" applyNumberFormat="1" applyFont="1"/>
    <xf numFmtId="165" fontId="3" fillId="0" borderId="0" xfId="4" applyNumberFormat="1" applyFont="1"/>
    <xf numFmtId="167" fontId="3" fillId="0" borderId="0" xfId="4" applyNumberFormat="1" applyFont="1" applyFill="1" applyBorder="1" applyAlignment="1">
      <alignment horizontal="center"/>
    </xf>
    <xf numFmtId="165" fontId="3" fillId="0" borderId="0" xfId="4" applyNumberFormat="1" applyFont="1" applyFill="1" applyBorder="1" applyAlignment="1">
      <alignment horizontal="center"/>
    </xf>
    <xf numFmtId="167" fontId="3" fillId="0" borderId="0" xfId="4" applyNumberFormat="1" applyFont="1" applyFill="1"/>
    <xf numFmtId="165" fontId="3" fillId="0" borderId="0" xfId="4" applyNumberFormat="1" applyFont="1" applyFill="1"/>
    <xf numFmtId="0" fontId="5" fillId="0" borderId="0" xfId="9" applyFont="1" applyFill="1" applyBorder="1" applyAlignment="1">
      <alignment horizontal="left" indent="1"/>
    </xf>
    <xf numFmtId="0" fontId="6" fillId="0" borderId="0" xfId="9" applyFont="1"/>
    <xf numFmtId="165" fontId="1" fillId="0" borderId="0" xfId="9" applyNumberFormat="1"/>
    <xf numFmtId="0" fontId="5" fillId="0" borderId="0" xfId="9" applyFont="1"/>
    <xf numFmtId="0" fontId="6" fillId="0" borderId="0" xfId="9" applyFont="1" applyBorder="1"/>
    <xf numFmtId="0" fontId="1" fillId="0" borderId="0" xfId="9" applyBorder="1"/>
    <xf numFmtId="168" fontId="2" fillId="0" borderId="0" xfId="4" applyNumberFormat="1" applyFont="1" applyFill="1" applyBorder="1" applyAlignment="1">
      <alignment horizontal="left" indent="1"/>
    </xf>
    <xf numFmtId="168" fontId="1" fillId="0" borderId="0" xfId="9" applyNumberFormat="1"/>
    <xf numFmtId="168" fontId="1" fillId="0" borderId="0" xfId="4" applyNumberFormat="1"/>
    <xf numFmtId="167" fontId="3" fillId="0" borderId="1" xfId="4" applyNumberFormat="1" applyFont="1" applyFill="1" applyBorder="1"/>
    <xf numFmtId="165" fontId="7" fillId="0" borderId="0" xfId="1" applyNumberFormat="1" applyFont="1" applyBorder="1"/>
    <xf numFmtId="165" fontId="2" fillId="0" borderId="0" xfId="1" applyNumberFormat="1" applyFont="1" applyBorder="1" applyAlignment="1">
      <alignment horizontal="left" indent="1"/>
    </xf>
    <xf numFmtId="167" fontId="1" fillId="0" borderId="0" xfId="1" applyNumberFormat="1" applyFont="1" applyBorder="1" applyAlignment="1">
      <alignment horizontal="left" indent="2"/>
    </xf>
    <xf numFmtId="167" fontId="1" fillId="0" borderId="0" xfId="1" applyNumberFormat="1" applyFont="1" applyBorder="1" applyAlignment="1">
      <alignment horizontal="left" indent="3"/>
    </xf>
    <xf numFmtId="0" fontId="2" fillId="0" borderId="0" xfId="6" applyFont="1" applyBorder="1" applyAlignment="1">
      <alignment horizontal="left" indent="1"/>
    </xf>
    <xf numFmtId="167" fontId="2" fillId="0" borderId="0" xfId="1" applyNumberFormat="1" applyFont="1" applyBorder="1" applyAlignment="1">
      <alignment horizontal="left" indent="1"/>
    </xf>
    <xf numFmtId="49" fontId="1" fillId="0" borderId="0" xfId="1" applyNumberFormat="1" applyFont="1" applyBorder="1" applyAlignment="1">
      <alignment horizontal="left" indent="3"/>
    </xf>
    <xf numFmtId="165" fontId="2" fillId="0" borderId="0" xfId="1" applyNumberFormat="1" applyFont="1" applyBorder="1" applyAlignment="1">
      <alignment horizontal="left" indent="2"/>
    </xf>
    <xf numFmtId="167" fontId="1" fillId="0" borderId="1" xfId="1" applyNumberFormat="1" applyFont="1" applyBorder="1" applyAlignment="1">
      <alignment horizontal="left" indent="2"/>
    </xf>
    <xf numFmtId="165" fontId="3" fillId="0" borderId="1" xfId="4" applyNumberFormat="1" applyFont="1" applyFill="1" applyBorder="1"/>
    <xf numFmtId="165" fontId="7" fillId="0" borderId="0" xfId="2" applyNumberFormat="1" applyFont="1" applyBorder="1"/>
    <xf numFmtId="165" fontId="2" fillId="0" borderId="0" xfId="2" applyNumberFormat="1" applyFont="1" applyBorder="1" applyAlignment="1">
      <alignment horizontal="left" indent="1"/>
    </xf>
    <xf numFmtId="167" fontId="1" fillId="0" borderId="0" xfId="2" applyNumberFormat="1" applyFont="1" applyBorder="1" applyAlignment="1">
      <alignment horizontal="left" indent="2"/>
    </xf>
    <xf numFmtId="167" fontId="1" fillId="0" borderId="0" xfId="2" applyNumberFormat="1" applyFont="1" applyBorder="1" applyAlignment="1">
      <alignment horizontal="left" indent="3"/>
    </xf>
    <xf numFmtId="0" fontId="2" fillId="0" borderId="0" xfId="7" applyFont="1" applyBorder="1" applyAlignment="1">
      <alignment horizontal="left" indent="1"/>
    </xf>
    <xf numFmtId="49" fontId="1" fillId="0" borderId="0" xfId="2" applyNumberFormat="1" applyFont="1" applyBorder="1" applyAlignment="1">
      <alignment horizontal="left" indent="3"/>
    </xf>
    <xf numFmtId="165" fontId="2" fillId="0" borderId="0" xfId="2" applyNumberFormat="1" applyFont="1" applyBorder="1" applyAlignment="1">
      <alignment horizontal="left" indent="2"/>
    </xf>
    <xf numFmtId="167" fontId="2" fillId="0" borderId="0" xfId="2" applyNumberFormat="1" applyFont="1" applyBorder="1" applyAlignment="1">
      <alignment horizontal="left"/>
    </xf>
    <xf numFmtId="167" fontId="1" fillId="0" borderId="1" xfId="2" applyNumberFormat="1" applyFont="1" applyBorder="1" applyAlignment="1">
      <alignment horizontal="left" indent="2"/>
    </xf>
    <xf numFmtId="0" fontId="2" fillId="0" borderId="2" xfId="3" applyNumberFormat="1" applyFont="1" applyBorder="1" applyAlignment="1">
      <alignment horizontal="center" vertical="center" wrapText="1"/>
    </xf>
    <xf numFmtId="167" fontId="2" fillId="0" borderId="0" xfId="4" applyNumberFormat="1" applyFont="1" applyFill="1"/>
    <xf numFmtId="165" fontId="2" fillId="0" borderId="0" xfId="4" applyNumberFormat="1" applyFont="1" applyFill="1"/>
    <xf numFmtId="168" fontId="1" fillId="0" borderId="0" xfId="4" applyNumberFormat="1" applyFill="1"/>
    <xf numFmtId="168" fontId="1" fillId="0" borderId="0" xfId="9" applyNumberFormat="1" applyFill="1"/>
    <xf numFmtId="0" fontId="1" fillId="0" borderId="0" xfId="9" applyFill="1"/>
    <xf numFmtId="168" fontId="2" fillId="0" borderId="0" xfId="4" applyNumberFormat="1" applyFont="1" applyFill="1"/>
    <xf numFmtId="168" fontId="1" fillId="0" borderId="0" xfId="4" applyNumberFormat="1" applyFill="1" applyBorder="1"/>
    <xf numFmtId="168" fontId="1" fillId="0" borderId="0" xfId="9" applyNumberFormat="1" applyFill="1" applyBorder="1"/>
    <xf numFmtId="168" fontId="1" fillId="0" borderId="1" xfId="4" applyNumberFormat="1" applyFill="1" applyBorder="1"/>
    <xf numFmtId="168" fontId="1" fillId="0" borderId="1" xfId="9" applyNumberFormat="1" applyFill="1" applyBorder="1"/>
    <xf numFmtId="0" fontId="0" fillId="0" borderId="0" xfId="0" applyFill="1"/>
    <xf numFmtId="0" fontId="6" fillId="0" borderId="0" xfId="9" applyFont="1" applyFill="1"/>
    <xf numFmtId="165" fontId="1" fillId="0" borderId="0" xfId="9" applyNumberFormat="1" applyFill="1"/>
    <xf numFmtId="0" fontId="5" fillId="0" borderId="0" xfId="9" applyFont="1" applyFill="1"/>
    <xf numFmtId="0" fontId="6" fillId="0" borderId="0" xfId="9" applyFont="1" applyFill="1" applyBorder="1"/>
    <xf numFmtId="0" fontId="2" fillId="0" borderId="0" xfId="9" applyFont="1" applyAlignment="1">
      <alignment horizontal="center"/>
    </xf>
    <xf numFmtId="165" fontId="2" fillId="0" borderId="0" xfId="4" applyNumberFormat="1" applyFont="1" applyBorder="1" applyAlignment="1">
      <alignment horizontal="center" vertical="center" wrapText="1"/>
    </xf>
    <xf numFmtId="165" fontId="2" fillId="0" borderId="1" xfId="4" applyNumberFormat="1" applyFont="1" applyBorder="1" applyAlignment="1">
      <alignment horizontal="center" vertical="center" wrapText="1"/>
    </xf>
    <xf numFmtId="167" fontId="2" fillId="0" borderId="0" xfId="4" applyNumberFormat="1" applyFont="1" applyBorder="1" applyAlignment="1">
      <alignment horizontal="center" vertical="center" wrapText="1"/>
    </xf>
    <xf numFmtId="167" fontId="2" fillId="0" borderId="1" xfId="4" applyNumberFormat="1" applyFont="1" applyBorder="1" applyAlignment="1">
      <alignment horizontal="center" vertical="center" wrapText="1"/>
    </xf>
    <xf numFmtId="165" fontId="2" fillId="0" borderId="3" xfId="4" applyNumberFormat="1" applyFont="1" applyBorder="1" applyAlignment="1">
      <alignment horizontal="center" vertical="center"/>
    </xf>
    <xf numFmtId="165" fontId="2" fillId="0" borderId="0" xfId="4" applyNumberFormat="1" applyFont="1" applyBorder="1" applyAlignment="1">
      <alignment horizontal="center" vertical="center"/>
    </xf>
    <xf numFmtId="165" fontId="2" fillId="0" borderId="1" xfId="4" applyNumberFormat="1" applyFont="1" applyBorder="1" applyAlignment="1">
      <alignment horizontal="center" vertical="center"/>
    </xf>
    <xf numFmtId="166" fontId="4" fillId="0" borderId="3" xfId="9" applyNumberFormat="1" applyFont="1" applyBorder="1" applyAlignment="1">
      <alignment horizontal="center"/>
    </xf>
    <xf numFmtId="165" fontId="2" fillId="0" borderId="2" xfId="3" applyNumberFormat="1" applyFont="1" applyBorder="1" applyAlignment="1">
      <alignment horizontal="center" vertical="center"/>
    </xf>
    <xf numFmtId="166" fontId="2" fillId="0" borderId="2" xfId="3" applyNumberFormat="1" applyFont="1" applyBorder="1" applyAlignment="1">
      <alignment horizontal="center" vertical="center" wrapText="1"/>
    </xf>
    <xf numFmtId="165" fontId="2" fillId="0" borderId="2" xfId="3" applyNumberFormat="1" applyFont="1" applyBorder="1" applyAlignment="1">
      <alignment horizontal="center" vertical="center" wrapText="1"/>
    </xf>
    <xf numFmtId="0" fontId="2" fillId="0" borderId="0" xfId="8" applyFont="1" applyAlignment="1">
      <alignment horizontal="center"/>
    </xf>
    <xf numFmtId="166" fontId="2" fillId="0" borderId="2" xfId="3" applyNumberFormat="1" applyFont="1" applyBorder="1" applyAlignment="1">
      <alignment horizontal="center"/>
    </xf>
  </cellXfs>
  <cellStyles count="10">
    <cellStyle name="Millares 3" xfId="1"/>
    <cellStyle name="Millares 4" xfId="2"/>
    <cellStyle name="Millares 5" xfId="3"/>
    <cellStyle name="Millares_Cuadros de Ingreso" xfId="4"/>
    <cellStyle name="Millares_Hoja1" xfId="5"/>
    <cellStyle name="Normal" xfId="0" builtinId="0"/>
    <cellStyle name="Normal 3" xfId="6"/>
    <cellStyle name="Normal 4" xfId="7"/>
    <cellStyle name="Normal 5" xfId="8"/>
    <cellStyle name="Normal_Cuadros de Ingreso" xfId="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409575</xdr:colOff>
      <xdr:row>20</xdr:row>
      <xdr:rowOff>76200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8639175" cy="2895600"/>
        </a:xfrm>
        <a:prstGeom prst="roundRect">
          <a:avLst>
            <a:gd name="adj" fmla="val 16667"/>
          </a:avLst>
        </a:prstGeom>
        <a:ln>
          <a:noFill/>
        </a:ln>
        <a:effectLst>
          <a:outerShdw blurRad="76200" dist="38100" dir="7800000" algn="tl" rotWithShape="0">
            <a:srgbClr val="000000">
              <a:alpha val="40000"/>
            </a:srgbClr>
          </a:outerShdw>
        </a:effectLst>
        <a:scene3d>
          <a:camera prst="orthographicFront"/>
          <a:lightRig rig="contrasting" dir="t">
            <a:rot lat="0" lon="0" rev="4200000"/>
          </a:lightRig>
        </a:scene3d>
        <a:sp3d prstMaterial="plastic">
          <a:bevelT w="381000" h="114300" prst="relaxedInset"/>
          <a:contourClr>
            <a:srgbClr val="969696"/>
          </a:contourClr>
        </a:sp3d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Vinculos/6.%20Ingreso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1.%20Cuadro%20Resumen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greso"/>
    </sheetNames>
    <sheetDataSet>
      <sheetData sheetId="0">
        <row r="7">
          <cell r="C7">
            <v>1898965.9393567184</v>
          </cell>
          <cell r="D7">
            <v>49.117268650101884</v>
          </cell>
          <cell r="E7">
            <v>4.4949156057214656</v>
          </cell>
          <cell r="F7">
            <v>6.695405665933869</v>
          </cell>
          <cell r="G7">
            <v>2659.2995766276586</v>
          </cell>
          <cell r="H7">
            <v>1276056.0583266048</v>
          </cell>
          <cell r="I7">
            <v>47.591248026326269</v>
          </cell>
          <cell r="J7">
            <v>4.6361242533918547</v>
          </cell>
          <cell r="K7">
            <v>6.5951507401289113</v>
          </cell>
          <cell r="L7">
            <v>2720.2411181846292</v>
          </cell>
          <cell r="M7">
            <v>622909.88103006734</v>
          </cell>
          <cell r="N7">
            <v>52.243383552758502</v>
          </cell>
          <cell r="O7">
            <v>4.2056439858044143</v>
          </cell>
          <cell r="P7">
            <v>6.9118262927646086</v>
          </cell>
          <cell r="Q7">
            <v>2534.8338290243887</v>
          </cell>
        </row>
        <row r="8">
          <cell r="C8">
            <v>933100.28859632113</v>
          </cell>
          <cell r="D8">
            <v>49.269814509007034</v>
          </cell>
          <cell r="E8">
            <v>4.2721602220618546</v>
          </cell>
          <cell r="F8">
            <v>8.1154030112664231</v>
          </cell>
          <cell r="G8">
            <v>3654.3052000878183</v>
          </cell>
          <cell r="H8">
            <v>571863.82288359385</v>
          </cell>
          <cell r="I8">
            <v>47.517019773961529</v>
          </cell>
          <cell r="J8">
            <v>4.4087034332727306</v>
          </cell>
          <cell r="K8">
            <v>8.2424661188578003</v>
          </cell>
          <cell r="L8">
            <v>3905.6845700294466</v>
          </cell>
          <cell r="M8">
            <v>361236.46571268101</v>
          </cell>
          <cell r="N8">
            <v>52.04461714676323</v>
          </cell>
          <cell r="O8">
            <v>4.0560023029055179</v>
          </cell>
          <cell r="P8">
            <v>7.9012524406759654</v>
          </cell>
          <cell r="Q8">
            <v>3257.3779124730381</v>
          </cell>
        </row>
        <row r="9">
          <cell r="C9">
            <v>257384.32227200703</v>
          </cell>
          <cell r="D9">
            <v>48.543352601156116</v>
          </cell>
          <cell r="E9">
            <v>4.2813102119460433</v>
          </cell>
          <cell r="F9">
            <v>9.4345603271983691</v>
          </cell>
          <cell r="G9">
            <v>4480.1034392805204</v>
          </cell>
          <cell r="H9">
            <v>148529.10312228516</v>
          </cell>
          <cell r="I9">
            <v>46.719532554257128</v>
          </cell>
          <cell r="J9">
            <v>4.3973288814691065</v>
          </cell>
          <cell r="K9">
            <v>9.518197573656856</v>
          </cell>
          <cell r="L9">
            <v>4719.7579726005715</v>
          </cell>
          <cell r="M9">
            <v>108855.21914972139</v>
          </cell>
          <cell r="N9">
            <v>51.031890660592268</v>
          </cell>
          <cell r="O9">
            <v>4.1230068337129806</v>
          </cell>
          <cell r="P9">
            <v>9.3142144638404076</v>
          </cell>
          <cell r="Q9">
            <v>4157.2811227078419</v>
          </cell>
        </row>
        <row r="10">
          <cell r="C10">
            <v>164581.01809518351</v>
          </cell>
          <cell r="D10">
            <v>46.946780551905405</v>
          </cell>
          <cell r="E10">
            <v>4.1132282084975893</v>
          </cell>
          <cell r="F10">
            <v>8.5323383084577156</v>
          </cell>
          <cell r="G10">
            <v>4063.8323285281213</v>
          </cell>
          <cell r="H10">
            <v>106837.0866478582</v>
          </cell>
          <cell r="I10">
            <v>44.582658569500659</v>
          </cell>
          <cell r="J10">
            <v>4.256072874493932</v>
          </cell>
          <cell r="K10">
            <v>8.7018678160919603</v>
          </cell>
          <cell r="L10">
            <v>4177.8425264678472</v>
          </cell>
          <cell r="M10">
            <v>57743.931447323514</v>
          </cell>
          <cell r="N10">
            <v>51.320848938826458</v>
          </cell>
          <cell r="O10">
            <v>3.8489388264669158</v>
          </cell>
          <cell r="P10">
            <v>8.2038970076548345</v>
          </cell>
          <cell r="Q10">
            <v>3852.8921121153244</v>
          </cell>
        </row>
        <row r="11">
          <cell r="C11">
            <v>511134.9482290842</v>
          </cell>
          <cell r="D11">
            <v>50.383624475456202</v>
          </cell>
          <cell r="E11">
            <v>4.3187274324192302</v>
          </cell>
          <cell r="F11">
            <v>7.2501688808826854</v>
          </cell>
          <cell r="G11">
            <v>3106.8730246868486</v>
          </cell>
          <cell r="H11">
            <v>316497.63311346085</v>
          </cell>
          <cell r="I11">
            <v>48.881796690307354</v>
          </cell>
          <cell r="J11">
            <v>4.4655634357762048</v>
          </cell>
          <cell r="K11">
            <v>7.4326855123674962</v>
          </cell>
          <cell r="L11">
            <v>3434.5484674421273</v>
          </cell>
          <cell r="M11">
            <v>194637.31511563971</v>
          </cell>
          <cell r="N11">
            <v>52.825730394669407</v>
          </cell>
          <cell r="O11">
            <v>4.0799589953869848</v>
          </cell>
          <cell r="P11">
            <v>6.9295468653010568</v>
          </cell>
          <cell r="Q11">
            <v>2573.3002802209517</v>
          </cell>
        </row>
        <row r="12">
          <cell r="C12">
            <v>965865.6507603972</v>
          </cell>
          <cell r="D12">
            <v>48.969897652016911</v>
          </cell>
          <cell r="E12">
            <v>4.7101143889223289</v>
          </cell>
          <cell r="F12">
            <v>5.0061932287365929</v>
          </cell>
          <cell r="G12">
            <v>1699.2865406776957</v>
          </cell>
          <cell r="H12">
            <v>704192.23544301081</v>
          </cell>
          <cell r="I12">
            <v>47.651527663088359</v>
          </cell>
          <cell r="J12">
            <v>4.820809248554923</v>
          </cell>
          <cell r="K12">
            <v>4.9548458149779719</v>
          </cell>
          <cell r="L12">
            <v>1758.7211990273247</v>
          </cell>
          <cell r="M12">
            <v>261673.41531738636</v>
          </cell>
          <cell r="N12">
            <v>52.51777777777788</v>
          </cell>
          <cell r="O12">
            <v>4.4122222222222156</v>
          </cell>
          <cell r="P12">
            <v>5.1600660066006583</v>
          </cell>
          <cell r="Q12">
            <v>1539.9778294888845</v>
          </cell>
        </row>
        <row r="13">
          <cell r="C13">
            <v>377568.42827871861</v>
          </cell>
          <cell r="D13">
            <v>48.783170263293911</v>
          </cell>
          <cell r="E13">
            <v>5.2702738371424251</v>
          </cell>
          <cell r="F13">
            <v>4.4948302257458774</v>
          </cell>
          <cell r="G13">
            <v>378.7039574493005</v>
          </cell>
          <cell r="H13">
            <v>276587.76273923094</v>
          </cell>
          <cell r="I13">
            <v>47.555479007547717</v>
          </cell>
          <cell r="J13">
            <v>5.412527002247586</v>
          </cell>
          <cell r="K13">
            <v>4.4153306344568577</v>
          </cell>
          <cell r="L13">
            <v>374.65959748679882</v>
          </cell>
          <cell r="M13">
            <v>100980.66553948748</v>
          </cell>
          <cell r="N13">
            <v>52.145837521894315</v>
          </cell>
          <cell r="O13">
            <v>4.8806399951706982</v>
          </cell>
          <cell r="P13">
            <v>4.737859385603878</v>
          </cell>
          <cell r="Q13">
            <v>389.78152826708242</v>
          </cell>
        </row>
        <row r="14">
          <cell r="C14">
            <v>377600.6449451978</v>
          </cell>
          <cell r="D14">
            <v>49.69780493356923</v>
          </cell>
          <cell r="E14">
            <v>4.9001992511421752</v>
          </cell>
          <cell r="F14">
            <v>5.0012195176472352</v>
          </cell>
          <cell r="G14">
            <v>905.22261867692293</v>
          </cell>
          <cell r="H14">
            <v>242210.45585644318</v>
          </cell>
          <cell r="I14">
            <v>47.853653662685943</v>
          </cell>
          <cell r="J14">
            <v>4.9886947933155339</v>
          </cell>
          <cell r="K14">
            <v>4.9010173616287807</v>
          </cell>
          <cell r="L14">
            <v>900.82949402382599</v>
          </cell>
          <cell r="M14">
            <v>135390.1890887561</v>
          </cell>
          <cell r="N14">
            <v>52.996956245752223</v>
          </cell>
          <cell r="O14">
            <v>4.741882420688361</v>
          </cell>
          <cell r="P14">
            <v>5.1990099883290393</v>
          </cell>
          <cell r="Q14">
            <v>913.08183456267147</v>
          </cell>
        </row>
        <row r="15">
          <cell r="C15">
            <v>377580.9242028048</v>
          </cell>
          <cell r="D15">
            <v>49.085119817301937</v>
          </cell>
          <cell r="E15">
            <v>4.5992713383243995</v>
          </cell>
          <cell r="F15">
            <v>5.9057886112151561</v>
          </cell>
          <cell r="G15">
            <v>1560.0105703255301</v>
          </cell>
          <cell r="H15">
            <v>246383.37142333595</v>
          </cell>
          <cell r="I15">
            <v>47.244288923823248</v>
          </cell>
          <cell r="J15">
            <v>4.7364827757094705</v>
          </cell>
          <cell r="K15">
            <v>5.943734124526479</v>
          </cell>
          <cell r="L15">
            <v>1565.6106428363587</v>
          </cell>
          <cell r="M15">
            <v>131197.55277946667</v>
          </cell>
          <cell r="N15">
            <v>52.54212120297494</v>
          </cell>
          <cell r="O15">
            <v>4.341594149805494</v>
          </cell>
          <cell r="P15">
            <v>5.8288748804780282</v>
          </cell>
          <cell r="Q15">
            <v>1549.4938745777627</v>
          </cell>
        </row>
        <row r="16">
          <cell r="C16">
            <v>377482.79476485925</v>
          </cell>
          <cell r="D16">
            <v>48.427740653902717</v>
          </cell>
          <cell r="E16">
            <v>4.1899685247791059</v>
          </cell>
          <cell r="F16">
            <v>6.9767907304633852</v>
          </cell>
          <cell r="G16">
            <v>2636.3720493847777</v>
          </cell>
          <cell r="H16">
            <v>250088.42039778296</v>
          </cell>
          <cell r="I16">
            <v>46.919849029445231</v>
          </cell>
          <cell r="J16">
            <v>4.3132199134198741</v>
          </cell>
          <cell r="K16">
            <v>6.9412957599531149</v>
          </cell>
          <cell r="L16">
            <v>2643.6285597054825</v>
          </cell>
          <cell r="M16">
            <v>127394.37436706944</v>
          </cell>
          <cell r="N16">
            <v>51.387888905073204</v>
          </cell>
          <cell r="O16">
            <v>3.9480132167041071</v>
          </cell>
          <cell r="P16">
            <v>7.0488534732258188</v>
          </cell>
          <cell r="Q16">
            <v>2622.1267641222116</v>
          </cell>
        </row>
        <row r="17">
          <cell r="C17">
            <v>377819.10969362222</v>
          </cell>
          <cell r="D17">
            <v>49.623259225425066</v>
          </cell>
          <cell r="E17">
            <v>3.5461853805455097</v>
          </cell>
          <cell r="F17">
            <v>9.8520684729084014</v>
          </cell>
          <cell r="G17">
            <v>7812.947844136932</v>
          </cell>
          <cell r="H17">
            <v>252197.9114013997</v>
          </cell>
          <cell r="I17">
            <v>48.413331591801814</v>
          </cell>
          <cell r="J17">
            <v>3.7023548847767884</v>
          </cell>
          <cell r="K17">
            <v>9.7024437718900813</v>
          </cell>
          <cell r="L17">
            <v>8244.0034652514132</v>
          </cell>
          <cell r="M17">
            <v>125621.19829222014</v>
          </cell>
          <cell r="N17">
            <v>52.052317587349073</v>
          </cell>
          <cell r="O17">
            <v>3.2326584971280949</v>
          </cell>
          <cell r="P17">
            <v>10.156993915095699</v>
          </cell>
          <cell r="Q17">
            <v>6947.5578556572491</v>
          </cell>
        </row>
        <row r="18">
          <cell r="C18">
            <v>10914.037471489468</v>
          </cell>
          <cell r="D18">
            <v>48.034714197429501</v>
          </cell>
          <cell r="E18">
            <v>3.4294800787950899</v>
          </cell>
          <cell r="F18">
            <v>9.6094307665493872</v>
          </cell>
          <cell r="G18">
            <v>0</v>
          </cell>
          <cell r="H18">
            <v>8588.1365084215468</v>
          </cell>
          <cell r="I18">
            <v>46.706561794539304</v>
          </cell>
          <cell r="J18">
            <v>3.6327493373344839</v>
          </cell>
          <cell r="K18">
            <v>10.07528684763086</v>
          </cell>
          <cell r="L18">
            <v>0</v>
          </cell>
          <cell r="M18">
            <v>2325.9009630679202</v>
          </cell>
          <cell r="N18">
            <v>52.938772590768856</v>
          </cell>
          <cell r="O18">
            <v>2.6789304345835325</v>
          </cell>
          <cell r="P18">
            <v>7.8131615619175694</v>
          </cell>
          <cell r="Q18">
            <v>0</v>
          </cell>
        </row>
        <row r="19">
          <cell r="C19">
            <v>349517.32600836747</v>
          </cell>
          <cell r="D19">
            <v>59.223034195443759</v>
          </cell>
          <cell r="E19">
            <v>4.7876469119587401</v>
          </cell>
          <cell r="F19">
            <v>0</v>
          </cell>
          <cell r="G19">
            <v>1215.3914697715168</v>
          </cell>
          <cell r="H19">
            <v>216686.14808886568</v>
          </cell>
          <cell r="I19">
            <v>56.607288145375605</v>
          </cell>
          <cell r="J19">
            <v>4.9913011903008124</v>
          </cell>
          <cell r="K19">
            <v>0</v>
          </cell>
          <cell r="L19">
            <v>1176.4813773676422</v>
          </cell>
          <cell r="M19">
            <v>132831.17791950202</v>
          </cell>
          <cell r="N19">
            <v>63.490074094099292</v>
          </cell>
          <cell r="O19">
            <v>4.4554277612522464</v>
          </cell>
          <cell r="P19">
            <v>0</v>
          </cell>
          <cell r="Q19">
            <v>1278.8138536501856</v>
          </cell>
        </row>
        <row r="20">
          <cell r="C20">
            <v>1055843.8368238457</v>
          </cell>
          <cell r="D20">
            <v>48.397655953941268</v>
          </cell>
          <cell r="E20">
            <v>4.6227348074595387</v>
          </cell>
          <cell r="F20">
            <v>4.3404398479886561</v>
          </cell>
          <cell r="G20">
            <v>2126.0357443444659</v>
          </cell>
          <cell r="H20">
            <v>735671.21356570942</v>
          </cell>
          <cell r="I20">
            <v>47.189477922698195</v>
          </cell>
          <cell r="J20">
            <v>4.7608909443042755</v>
          </cell>
          <cell r="K20">
            <v>4.356977535354857</v>
          </cell>
          <cell r="L20">
            <v>2209.3333394638757</v>
          </cell>
          <cell r="M20">
            <v>320172.62325814896</v>
          </cell>
          <cell r="N20">
            <v>51.17372652925534</v>
          </cell>
          <cell r="O20">
            <v>4.3052888877558972</v>
          </cell>
          <cell r="P20">
            <v>4.3024406573944081</v>
          </cell>
          <cell r="Q20">
            <v>1934.8813223372101</v>
          </cell>
        </row>
        <row r="21">
          <cell r="C21">
            <v>364685.2034462695</v>
          </cell>
          <cell r="D21">
            <v>43.19417977822237</v>
          </cell>
          <cell r="E21">
            <v>4.0668321349973979</v>
          </cell>
          <cell r="F21">
            <v>10.397395950838778</v>
          </cell>
          <cell r="G21">
            <v>3722.9771878792808</v>
          </cell>
          <cell r="H21">
            <v>237995.31063527352</v>
          </cell>
          <cell r="I21">
            <v>41.549111493751028</v>
          </cell>
          <cell r="J21">
            <v>4.1564619909492491</v>
          </cell>
          <cell r="K21">
            <v>10.293965582710733</v>
          </cell>
          <cell r="L21">
            <v>3783.207859203997</v>
          </cell>
          <cell r="M21">
            <v>126689.89281099178</v>
          </cell>
          <cell r="N21">
            <v>46.284548936266134</v>
          </cell>
          <cell r="O21">
            <v>3.8984565453102302</v>
          </cell>
          <cell r="P21">
            <v>10.591696711898525</v>
          </cell>
          <cell r="Q21">
            <v>3610.2686562300105</v>
          </cell>
        </row>
        <row r="22">
          <cell r="C22">
            <v>121362.1431307927</v>
          </cell>
          <cell r="D22">
            <v>43.745105577578045</v>
          </cell>
          <cell r="E22">
            <v>3.8016744707389494</v>
          </cell>
          <cell r="F22">
            <v>16.059240510024782</v>
          </cell>
          <cell r="G22">
            <v>8410.3841646949604</v>
          </cell>
          <cell r="H22">
            <v>80084.084707840273</v>
          </cell>
          <cell r="I22">
            <v>44.627343404877273</v>
          </cell>
          <cell r="J22">
            <v>3.9281718485131516</v>
          </cell>
          <cell r="K22">
            <v>16.163331647474202</v>
          </cell>
          <cell r="L22">
            <v>8649.9158419450396</v>
          </cell>
          <cell r="M22">
            <v>41278.058422952607</v>
          </cell>
          <cell r="N22">
            <v>42.033464778731542</v>
          </cell>
          <cell r="O22">
            <v>3.5562553036553619</v>
          </cell>
          <cell r="P22">
            <v>15.85729197399095</v>
          </cell>
          <cell r="Q22">
            <v>7956.1521927866352</v>
          </cell>
        </row>
        <row r="23">
          <cell r="C23">
            <v>7557.429947403085</v>
          </cell>
          <cell r="D23">
            <v>54.370188457944906</v>
          </cell>
          <cell r="E23">
            <v>4.8888534528125103</v>
          </cell>
          <cell r="F23">
            <v>0</v>
          </cell>
          <cell r="G23">
            <v>2135.376131989512</v>
          </cell>
          <cell r="H23">
            <v>5619.3013289304017</v>
          </cell>
          <cell r="I23">
            <v>50.666620573263444</v>
          </cell>
          <cell r="J23">
            <v>5.0105309853705711</v>
          </cell>
          <cell r="K23">
            <v>0</v>
          </cell>
          <cell r="L23">
            <v>1982.2415143663904</v>
          </cell>
          <cell r="M23">
            <v>1938.12861847268</v>
          </cell>
          <cell r="N23">
            <v>65.108105300932749</v>
          </cell>
          <cell r="O23">
            <v>4.5360684446930293</v>
          </cell>
          <cell r="P23">
            <v>0</v>
          </cell>
          <cell r="Q23">
            <v>2579.3660468554108</v>
          </cell>
        </row>
        <row r="24">
          <cell r="C24">
            <v>552119.57224078558</v>
          </cell>
          <cell r="D24">
            <v>40.844831609340694</v>
          </cell>
          <cell r="E24">
            <v>4.4455656562010653</v>
          </cell>
          <cell r="F24">
            <v>8.0622759006631401</v>
          </cell>
          <cell r="G24">
            <v>3260.316397336991</v>
          </cell>
          <cell r="H24">
            <v>446473.24861900712</v>
          </cell>
          <cell r="I24">
            <v>40.412464559545739</v>
          </cell>
          <cell r="J24">
            <v>4.5524359772810028</v>
          </cell>
          <cell r="K24">
            <v>7.6374552436681009</v>
          </cell>
          <cell r="L24">
            <v>3024.2065755768754</v>
          </cell>
          <cell r="M24">
            <v>105646.32362178333</v>
          </cell>
          <cell r="N24">
            <v>42.672063402175063</v>
          </cell>
          <cell r="O24">
            <v>3.9939196566266859</v>
          </cell>
          <cell r="P24">
            <v>9.8025924384677747</v>
          </cell>
          <cell r="Q24">
            <v>4257.1956697342794</v>
          </cell>
        </row>
        <row r="25">
          <cell r="C25">
            <v>83752.121578185586</v>
          </cell>
          <cell r="D25">
            <v>46.568679280410244</v>
          </cell>
          <cell r="E25">
            <v>4.2408838151382389</v>
          </cell>
          <cell r="F25">
            <v>11.909069160410731</v>
          </cell>
          <cell r="G25">
            <v>5959.2920350896966</v>
          </cell>
          <cell r="H25">
            <v>49358.552488645961</v>
          </cell>
          <cell r="I25">
            <v>47.199382304667964</v>
          </cell>
          <cell r="J25">
            <v>4.56205209684195</v>
          </cell>
          <cell r="K25">
            <v>11.246537474933488</v>
          </cell>
          <cell r="L25">
            <v>5690.7863010038636</v>
          </cell>
          <cell r="M25">
            <v>34393.569089539276</v>
          </cell>
          <cell r="N25">
            <v>45.663551108148482</v>
          </cell>
          <cell r="O25">
            <v>3.7799720252367144</v>
          </cell>
          <cell r="P25">
            <v>12.852261774348722</v>
          </cell>
          <cell r="Q25">
            <v>6338.1457960029056</v>
          </cell>
        </row>
        <row r="26">
          <cell r="C26">
            <v>451564.15074053447</v>
          </cell>
          <cell r="D26">
            <v>39.56969030034994</v>
          </cell>
          <cell r="E26">
            <v>4.4845030112907445</v>
          </cell>
          <cell r="F26">
            <v>7.3646479973339485</v>
          </cell>
          <cell r="G26">
            <v>2822.8720708535297</v>
          </cell>
          <cell r="H26">
            <v>395581.24833004596</v>
          </cell>
          <cell r="I26">
            <v>39.523810996987478</v>
          </cell>
          <cell r="J26">
            <v>4.552433824655747</v>
          </cell>
          <cell r="K26">
            <v>7.1481344619509883</v>
          </cell>
          <cell r="L26">
            <v>2700.6356425672961</v>
          </cell>
          <cell r="M26">
            <v>55982.902410485622</v>
          </cell>
          <cell r="N26">
            <v>39.893878424137867</v>
          </cell>
          <cell r="O26">
            <v>4.0044965308483276</v>
          </cell>
          <cell r="P26">
            <v>8.8764672722776705</v>
          </cell>
          <cell r="Q26">
            <v>3684.4422461970271</v>
          </cell>
        </row>
        <row r="27">
          <cell r="C27">
            <v>16803.299922071386</v>
          </cell>
          <cell r="D27">
            <v>46.583211372440779</v>
          </cell>
          <cell r="E27">
            <v>4.4193698941988631</v>
          </cell>
          <cell r="F27">
            <v>5.2864954536506286</v>
          </cell>
          <cell r="G27">
            <v>1863.7208401250411</v>
          </cell>
          <cell r="H27">
            <v>1533.44780031254</v>
          </cell>
          <cell r="I27">
            <v>51.200083054026358</v>
          </cell>
          <cell r="J27">
            <v>4.2434680399285103</v>
          </cell>
          <cell r="K27">
            <v>4.2434680399285094</v>
          </cell>
          <cell r="L27">
            <v>3118.3421959537186</v>
          </cell>
          <cell r="M27">
            <v>15269.852121758848</v>
          </cell>
          <cell r="N27">
            <v>46.119570227261327</v>
          </cell>
          <cell r="O27">
            <v>4.4370345257454531</v>
          </cell>
          <cell r="P27">
            <v>5.4077119673059943</v>
          </cell>
          <cell r="Q27">
            <v>1737.7277170103018</v>
          </cell>
        </row>
        <row r="28">
          <cell r="C28">
            <v>905657.69233760156</v>
          </cell>
          <cell r="D28">
            <v>49.595091831909926</v>
          </cell>
          <cell r="E28">
            <v>4.6493698987440526</v>
          </cell>
          <cell r="F28">
            <v>5.8992761252517854</v>
          </cell>
          <cell r="G28">
            <v>2434.0260790033749</v>
          </cell>
          <cell r="H28">
            <v>683215.58571685781</v>
          </cell>
          <cell r="I28">
            <v>49.232624523960141</v>
          </cell>
          <cell r="J28">
            <v>4.7989782949990376</v>
          </cell>
          <cell r="K28">
            <v>5.7794071620654597</v>
          </cell>
          <cell r="L28">
            <v>2496.6404548184378</v>
          </cell>
          <cell r="M28">
            <v>222442.1066207462</v>
          </cell>
          <cell r="N28">
            <v>50.708385164122106</v>
          </cell>
          <cell r="O28">
            <v>4.1898580301130677</v>
          </cell>
          <cell r="P28">
            <v>6.2629433212481498</v>
          </cell>
          <cell r="Q28">
            <v>2241.6479397719809</v>
          </cell>
        </row>
        <row r="29">
          <cell r="C29">
            <v>14364.156880683573</v>
          </cell>
          <cell r="D29">
            <v>49.839941135455263</v>
          </cell>
          <cell r="E29">
            <v>4.2308148338776945</v>
          </cell>
          <cell r="F29">
            <v>6.5549928479859263</v>
          </cell>
          <cell r="G29">
            <v>2181.9493901694386</v>
          </cell>
          <cell r="H29">
            <v>10311.083983415268</v>
          </cell>
          <cell r="I29">
            <v>50.061811588741037</v>
          </cell>
          <cell r="J29">
            <v>4.2524298610049147</v>
          </cell>
          <cell r="K29">
            <v>6.6272971284160871</v>
          </cell>
          <cell r="L29">
            <v>2396.5418432141737</v>
          </cell>
          <cell r="M29">
            <v>4053.0728972683</v>
          </cell>
          <cell r="N29">
            <v>49.275499060206656</v>
          </cell>
          <cell r="O29">
            <v>4.1758258500469863</v>
          </cell>
          <cell r="P29">
            <v>6.374270110558256</v>
          </cell>
          <cell r="Q29">
            <v>1664.6215267189643</v>
          </cell>
        </row>
        <row r="31">
          <cell r="C31">
            <v>426824.51789761783</v>
          </cell>
          <cell r="D31">
            <v>58.779903775923003</v>
          </cell>
          <cell r="E31">
            <v>4.2399113684105441</v>
          </cell>
          <cell r="F31">
            <v>6.3703600011360528</v>
          </cell>
          <cell r="G31">
            <v>2375.3872240395472</v>
          </cell>
          <cell r="H31">
            <v>136056.1400073425</v>
          </cell>
          <cell r="I31">
            <v>62.719169352357952</v>
          </cell>
          <cell r="J31">
            <v>4.1220457427945085</v>
          </cell>
          <cell r="K31">
            <v>6.8425878467623615</v>
          </cell>
          <cell r="L31">
            <v>2869.9562160334353</v>
          </cell>
          <cell r="M31">
            <v>290768.37789026921</v>
          </cell>
          <cell r="N31">
            <v>56.936645328486918</v>
          </cell>
          <cell r="O31">
            <v>4.2950629711303003</v>
          </cell>
          <cell r="P31">
            <v>6.1311391839378269</v>
          </cell>
          <cell r="Q31">
            <v>2146.4001277183584</v>
          </cell>
        </row>
        <row r="32">
          <cell r="C32">
            <v>612961.80725424259</v>
          </cell>
          <cell r="D32">
            <v>48.447911793664517</v>
          </cell>
          <cell r="E32">
            <v>4.9336086799961247</v>
          </cell>
          <cell r="F32">
            <v>4.6765129554851574</v>
          </cell>
          <cell r="G32">
            <v>1810.0230588525901</v>
          </cell>
          <cell r="H32">
            <v>568185.30296931008</v>
          </cell>
          <cell r="I32">
            <v>48.202622446088014</v>
          </cell>
          <cell r="J32">
            <v>4.9665316500555132</v>
          </cell>
          <cell r="K32">
            <v>4.6907175196606854</v>
          </cell>
          <cell r="L32">
            <v>1838.6852668858126</v>
          </cell>
          <cell r="M32">
            <v>44776.50428493262</v>
          </cell>
          <cell r="N32">
            <v>51.56047728964532</v>
          </cell>
          <cell r="O32">
            <v>4.5158371720015831</v>
          </cell>
          <cell r="P32">
            <v>4.4847447291974945</v>
          </cell>
          <cell r="Q32">
            <v>1443.6066284190179</v>
          </cell>
        </row>
        <row r="33">
          <cell r="C33">
            <v>727339.64642108325</v>
          </cell>
          <cell r="D33">
            <v>44.249638547756874</v>
          </cell>
          <cell r="E33">
            <v>4.2920401329604161</v>
          </cell>
          <cell r="F33">
            <v>7.4641120829463761</v>
          </cell>
          <cell r="G33">
            <v>3080.4510052822652</v>
          </cell>
          <cell r="H33">
            <v>513295.50852189708</v>
          </cell>
          <cell r="I33">
            <v>42.824363815168702</v>
          </cell>
          <cell r="J33">
            <v>4.3950498459135918</v>
          </cell>
          <cell r="K33">
            <v>7.5867799755052081</v>
          </cell>
          <cell r="L33">
            <v>3242.0617842899837</v>
          </cell>
          <cell r="M33">
            <v>214044.13789919761</v>
          </cell>
          <cell r="N33">
            <v>47.667564989600187</v>
          </cell>
          <cell r="O33">
            <v>4.0450143395331883</v>
          </cell>
          <cell r="P33">
            <v>7.1442014556364866</v>
          </cell>
          <cell r="Q33">
            <v>2693.1786798822477</v>
          </cell>
        </row>
        <row r="34">
          <cell r="C34">
            <v>197547.88322145233</v>
          </cell>
          <cell r="D34">
            <v>46.346630796240134</v>
          </cell>
          <cell r="E34">
            <v>4.3201265273310963</v>
          </cell>
          <cell r="F34">
            <v>9.6483280537286866</v>
          </cell>
          <cell r="G34">
            <v>4210.2069056363034</v>
          </cell>
          <cell r="H34">
            <v>99843.758486305756</v>
          </cell>
          <cell r="I34">
            <v>47.172552821657739</v>
          </cell>
          <cell r="J34">
            <v>4.5229894946153291</v>
          </cell>
          <cell r="K34">
            <v>9.9321420244903837</v>
          </cell>
          <cell r="L34">
            <v>4787.725879480784</v>
          </cell>
          <cell r="M34">
            <v>97704.124735146994</v>
          </cell>
          <cell r="N34">
            <v>45.502621810356992</v>
          </cell>
          <cell r="O34">
            <v>4.1128210408304335</v>
          </cell>
          <cell r="P34">
            <v>9.3374181907714568</v>
          </cell>
          <cell r="Q34">
            <v>3629.0870942936808</v>
          </cell>
        </row>
        <row r="35">
          <cell r="C35">
            <v>247.96177482851999</v>
          </cell>
          <cell r="D35">
            <v>35</v>
          </cell>
          <cell r="E35">
            <v>2</v>
          </cell>
          <cell r="F35">
            <v>17</v>
          </cell>
          <cell r="G35">
            <v>6000</v>
          </cell>
          <cell r="H35">
            <v>247.96177482851999</v>
          </cell>
          <cell r="I35">
            <v>35</v>
          </cell>
          <cell r="J35">
            <v>2</v>
          </cell>
          <cell r="K35">
            <v>17</v>
          </cell>
          <cell r="L35">
            <v>6000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</row>
        <row r="36">
          <cell r="C36">
            <v>2698.4042586330197</v>
          </cell>
          <cell r="D36">
            <v>39.575529137586379</v>
          </cell>
          <cell r="E36">
            <v>4.1807631625918198</v>
          </cell>
          <cell r="F36">
            <v>9.5059949638708829</v>
          </cell>
          <cell r="G36">
            <v>1765.8431650627872</v>
          </cell>
          <cell r="H36">
            <v>180.22450514145999</v>
          </cell>
          <cell r="I36">
            <v>18</v>
          </cell>
          <cell r="J36">
            <v>1</v>
          </cell>
          <cell r="K36">
            <v>9</v>
          </cell>
          <cell r="L36">
            <v>2266.6666666666665</v>
          </cell>
          <cell r="M36">
            <v>2518.1797534915599</v>
          </cell>
          <cell r="N36">
            <v>41.119675879531698</v>
          </cell>
          <cell r="O36">
            <v>4.408408336116648</v>
          </cell>
          <cell r="P36">
            <v>9.553082008585152</v>
          </cell>
          <cell r="Q36">
            <v>1729.9995492070793</v>
          </cell>
        </row>
        <row r="37">
          <cell r="C37">
            <v>358170.23642642988</v>
          </cell>
          <cell r="D37">
            <v>61.757325646092056</v>
          </cell>
          <cell r="E37">
            <v>4.2566290316470488</v>
          </cell>
          <cell r="F37">
            <v>6.0917380844778783</v>
          </cell>
          <cell r="G37">
            <v>2411.4123636038894</v>
          </cell>
          <cell r="H37">
            <v>94303.302069128724</v>
          </cell>
          <cell r="I37">
            <v>70.38690382287092</v>
          </cell>
          <cell r="J37">
            <v>4.0912288065033202</v>
          </cell>
          <cell r="K37">
            <v>6.5370514476326669</v>
          </cell>
          <cell r="L37">
            <v>3023.2449668201875</v>
          </cell>
          <cell r="M37">
            <v>263866.9343572979</v>
          </cell>
          <cell r="N37">
            <v>58.673204024274945</v>
          </cell>
          <cell r="O37">
            <v>4.3157413544245271</v>
          </cell>
          <cell r="P37">
            <v>5.930081377984048</v>
          </cell>
          <cell r="Q37">
            <v>2193.1183666099528</v>
          </cell>
        </row>
        <row r="38">
          <cell r="C38">
            <v>127750.89737911505</v>
          </cell>
          <cell r="D38">
            <v>22.547479602508446</v>
          </cell>
          <cell r="E38">
            <v>3.3458405129768711</v>
          </cell>
          <cell r="F38">
            <v>7.8133545919727352</v>
          </cell>
          <cell r="G38">
            <v>2429.6359622100917</v>
          </cell>
          <cell r="H38">
            <v>98207.118971730801</v>
          </cell>
          <cell r="I38">
            <v>22.626635881127701</v>
          </cell>
          <cell r="J38">
            <v>3.3649485332998341</v>
          </cell>
          <cell r="K38">
            <v>7.5607833705883731</v>
          </cell>
          <cell r="L38">
            <v>2386.3562964460921</v>
          </cell>
          <cell r="M38">
            <v>29543.778407384001</v>
          </cell>
          <cell r="N38">
            <v>22.284354488160229</v>
          </cell>
          <cell r="O38">
            <v>3.2823231253463709</v>
          </cell>
          <cell r="P38">
            <v>8.6277018825608121</v>
          </cell>
          <cell r="Q38">
            <v>2574.9327489125526</v>
          </cell>
        </row>
        <row r="39">
          <cell r="C39">
            <v>146591.15167391143</v>
          </cell>
          <cell r="D39">
            <v>28.141669510503878</v>
          </cell>
          <cell r="E39">
            <v>3.9324630441978035</v>
          </cell>
          <cell r="F39">
            <v>7.5161526642582812</v>
          </cell>
          <cell r="G39">
            <v>2467.9116495766089</v>
          </cell>
          <cell r="H39">
            <v>115386.14500238857</v>
          </cell>
          <cell r="I39">
            <v>28.132939296103292</v>
          </cell>
          <cell r="J39">
            <v>3.9976529265134264</v>
          </cell>
          <cell r="K39">
            <v>7.167463189054196</v>
          </cell>
          <cell r="L39">
            <v>2312.3202815406003</v>
          </cell>
          <cell r="M39">
            <v>31205.006671522795</v>
          </cell>
          <cell r="N39">
            <v>28.173951054146219</v>
          </cell>
          <cell r="O39">
            <v>3.6914116868710933</v>
          </cell>
          <cell r="P39">
            <v>8.7092992462430914</v>
          </cell>
          <cell r="Q39">
            <v>3037.6461475320489</v>
          </cell>
        </row>
        <row r="40">
          <cell r="C40">
            <v>389474.28417152166</v>
          </cell>
          <cell r="D40">
            <v>35.875026008275015</v>
          </cell>
          <cell r="E40">
            <v>4.6629113820894954</v>
          </cell>
          <cell r="F40">
            <v>7.1725182854079472</v>
          </cell>
          <cell r="G40">
            <v>2337.3268417333406</v>
          </cell>
          <cell r="H40">
            <v>280601.76402014133</v>
          </cell>
          <cell r="I40">
            <v>35.831564505540065</v>
          </cell>
          <cell r="J40">
            <v>4.7067889466982678</v>
          </cell>
          <cell r="K40">
            <v>6.9786479732381075</v>
          </cell>
          <cell r="L40">
            <v>2366.8253215191776</v>
          </cell>
          <cell r="M40">
            <v>108872.52015137655</v>
          </cell>
          <cell r="N40">
            <v>35.987041182695691</v>
          </cell>
          <cell r="O40">
            <v>4.5498238737539562</v>
          </cell>
          <cell r="P40">
            <v>7.6549914179208285</v>
          </cell>
          <cell r="Q40">
            <v>2261.6097656230313</v>
          </cell>
        </row>
        <row r="41">
          <cell r="C41">
            <v>386871.51508194028</v>
          </cell>
          <cell r="D41">
            <v>45.707374072310856</v>
          </cell>
          <cell r="E41">
            <v>4.9763137212669415</v>
          </cell>
          <cell r="F41">
            <v>6.8911091169609691</v>
          </cell>
          <cell r="G41">
            <v>2677.9645594138437</v>
          </cell>
          <cell r="H41">
            <v>258330.46312688693</v>
          </cell>
          <cell r="I41">
            <v>45.682173185153189</v>
          </cell>
          <cell r="J41">
            <v>5.1831336171794522</v>
          </cell>
          <cell r="K41">
            <v>6.7574318929656503</v>
          </cell>
          <cell r="L41">
            <v>2777.608204055558</v>
          </cell>
          <cell r="M41">
            <v>128541.0519550496</v>
          </cell>
          <cell r="N41">
            <v>45.758020591470697</v>
          </cell>
          <cell r="O41">
            <v>4.5606653452631738</v>
          </cell>
          <cell r="P41">
            <v>7.1596292389563008</v>
          </cell>
          <cell r="Q41">
            <v>2478.9972710473348</v>
          </cell>
        </row>
        <row r="42">
          <cell r="C42">
            <v>848278.09105019295</v>
          </cell>
          <cell r="D42">
            <v>64.378603135625696</v>
          </cell>
          <cell r="E42">
            <v>4.4684816917842642</v>
          </cell>
          <cell r="F42">
            <v>5.9087582199796591</v>
          </cell>
          <cell r="G42">
            <v>2866.4639731084462</v>
          </cell>
          <cell r="H42">
            <v>523530.56720546668</v>
          </cell>
          <cell r="I42">
            <v>63.807840767236463</v>
          </cell>
          <cell r="J42">
            <v>4.7075077269527075</v>
          </cell>
          <cell r="K42">
            <v>5.872583558770204</v>
          </cell>
          <cell r="L42">
            <v>3034.1680826503075</v>
          </cell>
          <cell r="M42">
            <v>324747.52384473779</v>
          </cell>
          <cell r="N42">
            <v>65.298738085153445</v>
          </cell>
          <cell r="O42">
            <v>4.083144078468286</v>
          </cell>
          <cell r="P42">
            <v>5.9727666206478158</v>
          </cell>
          <cell r="Q42">
            <v>2596.6479637781722</v>
          </cell>
        </row>
        <row r="48">
          <cell r="C48">
            <v>1898965.9393567184</v>
          </cell>
          <cell r="D48">
            <v>49.117268650101884</v>
          </cell>
          <cell r="E48">
            <v>4.4949156057214656</v>
          </cell>
          <cell r="F48">
            <v>6.695405665933869</v>
          </cell>
          <cell r="G48">
            <v>2659.2995766276586</v>
          </cell>
          <cell r="H48">
            <v>19113664831.073788</v>
          </cell>
          <cell r="I48">
            <v>9417698906.7026577</v>
          </cell>
          <cell r="J48">
            <v>6547943075.8256311</v>
          </cell>
          <cell r="K48">
            <v>45557803.017860331</v>
          </cell>
          <cell r="L48">
            <v>427773757.72117525</v>
          </cell>
          <cell r="M48">
            <v>173663600.81431875</v>
          </cell>
          <cell r="N48">
            <v>962934038.87298691</v>
          </cell>
          <cell r="O48">
            <v>1022585703.9989427</v>
          </cell>
          <cell r="P48">
            <v>118549155.28673002</v>
          </cell>
          <cell r="Q48">
            <v>128691941.85860872</v>
          </cell>
          <cell r="R48">
            <v>205278749.51060331</v>
          </cell>
          <cell r="S48">
            <v>62988097.46426753</v>
          </cell>
        </row>
        <row r="49">
          <cell r="C49">
            <v>933100.28859632113</v>
          </cell>
          <cell r="D49">
            <v>49.269814509007034</v>
          </cell>
          <cell r="E49">
            <v>4.2721602220618546</v>
          </cell>
          <cell r="F49">
            <v>8.1154030112664231</v>
          </cell>
          <cell r="G49">
            <v>3654.3052000878183</v>
          </cell>
          <cell r="H49">
            <v>12602725666.658619</v>
          </cell>
          <cell r="I49">
            <v>6779624123.5166874</v>
          </cell>
          <cell r="J49">
            <v>3838717694.1502032</v>
          </cell>
          <cell r="K49">
            <v>39440847.728537254</v>
          </cell>
          <cell r="L49">
            <v>380752692.5619936</v>
          </cell>
          <cell r="M49">
            <v>164369348.76656419</v>
          </cell>
          <cell r="N49">
            <v>561670455.57414162</v>
          </cell>
          <cell r="O49">
            <v>618522505.90443778</v>
          </cell>
          <cell r="P49">
            <v>68027345.644571513</v>
          </cell>
          <cell r="Q49">
            <v>45361655.086468004</v>
          </cell>
          <cell r="R49">
            <v>57733942.302088119</v>
          </cell>
          <cell r="S49">
            <v>48505055.422928505</v>
          </cell>
        </row>
        <row r="50">
          <cell r="C50">
            <v>257384.32227200703</v>
          </cell>
          <cell r="D50">
            <v>48.543352601156116</v>
          </cell>
          <cell r="E50">
            <v>4.2813102119460433</v>
          </cell>
          <cell r="F50">
            <v>9.4345603271983691</v>
          </cell>
          <cell r="G50">
            <v>4480.1034392805204</v>
          </cell>
          <cell r="H50">
            <v>4215704657.7697825</v>
          </cell>
          <cell r="I50">
            <v>2523537977.6517344</v>
          </cell>
          <cell r="J50">
            <v>1015834243.1804111</v>
          </cell>
          <cell r="K50">
            <v>13996946.265520493</v>
          </cell>
          <cell r="L50">
            <v>164675134.09024459</v>
          </cell>
          <cell r="M50">
            <v>59424039.337656118</v>
          </cell>
          <cell r="N50">
            <v>131535786.76973701</v>
          </cell>
          <cell r="O50">
            <v>220431322.85463664</v>
          </cell>
          <cell r="P50">
            <v>19567076.921343639</v>
          </cell>
          <cell r="Q50">
            <v>10957513.483597372</v>
          </cell>
          <cell r="R50">
            <v>24988595.820119441</v>
          </cell>
          <cell r="S50">
            <v>30756021.394780912</v>
          </cell>
        </row>
        <row r="51">
          <cell r="C51">
            <v>164581.01809518351</v>
          </cell>
          <cell r="D51">
            <v>46.946780551905405</v>
          </cell>
          <cell r="E51">
            <v>4.1132282084975893</v>
          </cell>
          <cell r="F51">
            <v>8.5323383084577156</v>
          </cell>
          <cell r="G51">
            <v>4063.8323285281213</v>
          </cell>
          <cell r="H51">
            <v>2442757823.0190282</v>
          </cell>
          <cell r="I51">
            <v>1430066309.439065</v>
          </cell>
          <cell r="J51">
            <v>681588255.21478379</v>
          </cell>
          <cell r="K51">
            <v>16686386.182697572</v>
          </cell>
          <cell r="L51">
            <v>53929840.24501586</v>
          </cell>
          <cell r="M51">
            <v>33357152.90828269</v>
          </cell>
          <cell r="N51">
            <v>86519897.584581509</v>
          </cell>
          <cell r="O51">
            <v>103678051.44690424</v>
          </cell>
          <cell r="P51">
            <v>7461895.261207005</v>
          </cell>
          <cell r="Q51">
            <v>6152384.0068491539</v>
          </cell>
          <cell r="R51">
            <v>17877273.667771302</v>
          </cell>
          <cell r="S51">
            <v>5440377.0618702518</v>
          </cell>
        </row>
        <row r="52">
          <cell r="C52">
            <v>511134.9482290842</v>
          </cell>
          <cell r="D52">
            <v>50.383624475456202</v>
          </cell>
          <cell r="E52">
            <v>4.3187274324192302</v>
          </cell>
          <cell r="F52">
            <v>7.2501688808826854</v>
          </cell>
          <cell r="G52">
            <v>3106.8730246868486</v>
          </cell>
          <cell r="H52">
            <v>5944263185.8699827</v>
          </cell>
          <cell r="I52">
            <v>2826019836.4260159</v>
          </cell>
          <cell r="J52">
            <v>2141295195.7551448</v>
          </cell>
          <cell r="K52">
            <v>8757515.280318033</v>
          </cell>
          <cell r="L52">
            <v>162147718.22671798</v>
          </cell>
          <cell r="M52">
            <v>71588156.520617828</v>
          </cell>
          <cell r="N52">
            <v>343614771.21979111</v>
          </cell>
          <cell r="O52">
            <v>294413131.60286856</v>
          </cell>
          <cell r="P52">
            <v>40998373.462016858</v>
          </cell>
          <cell r="Q52">
            <v>28251757.596019141</v>
          </cell>
          <cell r="R52">
            <v>14868072.81419562</v>
          </cell>
          <cell r="S52">
            <v>12308656.966275813</v>
          </cell>
        </row>
        <row r="53">
          <cell r="C53">
            <v>965865.6507603972</v>
          </cell>
          <cell r="D53">
            <v>48.969897652016911</v>
          </cell>
          <cell r="E53">
            <v>4.7101143889223289</v>
          </cell>
          <cell r="F53">
            <v>5.0061932287365929</v>
          </cell>
          <cell r="G53">
            <v>1699.2865406776957</v>
          </cell>
          <cell r="H53">
            <v>6510939164.4151316</v>
          </cell>
          <cell r="I53">
            <v>2638074783.1859531</v>
          </cell>
          <cell r="J53">
            <v>2709225381.6754227</v>
          </cell>
          <cell r="K53">
            <v>6116955.2893230282</v>
          </cell>
          <cell r="L53">
            <v>47021065.159178585</v>
          </cell>
          <cell r="M53">
            <v>9294252.0477545802</v>
          </cell>
          <cell r="N53">
            <v>401263583.29884535</v>
          </cell>
          <cell r="O53">
            <v>404063198.0945015</v>
          </cell>
          <cell r="P53">
            <v>50521809.642158456</v>
          </cell>
          <cell r="Q53">
            <v>83330286.772140682</v>
          </cell>
          <cell r="R53">
            <v>147544807.20851555</v>
          </cell>
          <cell r="S53">
            <v>14483042.041338891</v>
          </cell>
        </row>
        <row r="54">
          <cell r="C54">
            <v>377568.42827871861</v>
          </cell>
          <cell r="D54">
            <v>48.783170263293911</v>
          </cell>
          <cell r="E54">
            <v>5.2702738371424251</v>
          </cell>
          <cell r="F54">
            <v>4.4948302257458774</v>
          </cell>
          <cell r="G54">
            <v>378.7039574493005</v>
          </cell>
          <cell r="H54">
            <v>752724966.63647604</v>
          </cell>
          <cell r="I54">
            <v>250817179.38943252</v>
          </cell>
          <cell r="J54">
            <v>278142343.84953451</v>
          </cell>
          <cell r="K54">
            <v>802618.77311051113</v>
          </cell>
          <cell r="L54">
            <v>2790182.4403287419</v>
          </cell>
          <cell r="M54">
            <v>1263662.7326831196</v>
          </cell>
          <cell r="N54">
            <v>24997066.311144609</v>
          </cell>
          <cell r="O54">
            <v>84342449.618595034</v>
          </cell>
          <cell r="P54">
            <v>9508330.8044869862</v>
          </cell>
          <cell r="Q54">
            <v>43156535.27203171</v>
          </cell>
          <cell r="R54">
            <v>53069102.245063193</v>
          </cell>
          <cell r="S54">
            <v>3835495.2000651718</v>
          </cell>
        </row>
        <row r="55">
          <cell r="C55">
            <v>377600.6449451978</v>
          </cell>
          <cell r="D55">
            <v>49.69780493356923</v>
          </cell>
          <cell r="E55">
            <v>4.9001992511421752</v>
          </cell>
          <cell r="F55">
            <v>5.0012195176472352</v>
          </cell>
          <cell r="G55">
            <v>905.22261867692293</v>
          </cell>
          <cell r="H55">
            <v>1668806078.0424364</v>
          </cell>
          <cell r="I55">
            <v>693796172.99496233</v>
          </cell>
          <cell r="J55">
            <v>564043060.95777428</v>
          </cell>
          <cell r="K55">
            <v>1395593.9109735154</v>
          </cell>
          <cell r="L55">
            <v>5449245.4862124426</v>
          </cell>
          <cell r="M55">
            <v>7145168.417890802</v>
          </cell>
          <cell r="N55">
            <v>116196757.49876472</v>
          </cell>
          <cell r="O55">
            <v>163348265.61051682</v>
          </cell>
          <cell r="P55">
            <v>23933473.140411783</v>
          </cell>
          <cell r="Q55">
            <v>33182446.132135242</v>
          </cell>
          <cell r="R55">
            <v>53127218.789807588</v>
          </cell>
          <cell r="S55">
            <v>7188675.1029867604</v>
          </cell>
        </row>
        <row r="56">
          <cell r="C56">
            <v>377580.9242028048</v>
          </cell>
          <cell r="D56">
            <v>49.085119817301937</v>
          </cell>
          <cell r="E56">
            <v>4.5992713383243995</v>
          </cell>
          <cell r="F56">
            <v>5.9057886112151561</v>
          </cell>
          <cell r="G56">
            <v>1560.0105703255301</v>
          </cell>
          <cell r="H56">
            <v>2687141408.2166696</v>
          </cell>
          <cell r="I56">
            <v>1294433660.0645013</v>
          </cell>
          <cell r="J56">
            <v>886160432.27761996</v>
          </cell>
          <cell r="K56">
            <v>4768889.6099957181</v>
          </cell>
          <cell r="L56">
            <v>13265275.130292976</v>
          </cell>
          <cell r="M56">
            <v>7313887.1918648547</v>
          </cell>
          <cell r="N56">
            <v>190029983.46151817</v>
          </cell>
          <cell r="O56">
            <v>200542477.29575261</v>
          </cell>
          <cell r="P56">
            <v>19689081.152434316</v>
          </cell>
          <cell r="Q56">
            <v>22774216.864284944</v>
          </cell>
          <cell r="R56">
            <v>40990645.359490521</v>
          </cell>
          <cell r="S56">
            <v>7172859.8089143718</v>
          </cell>
        </row>
        <row r="57">
          <cell r="C57">
            <v>377482.79476485925</v>
          </cell>
          <cell r="D57">
            <v>48.427740653902717</v>
          </cell>
          <cell r="E57">
            <v>4.1899685247791059</v>
          </cell>
          <cell r="F57">
            <v>6.9767907304633852</v>
          </cell>
          <cell r="G57">
            <v>2636.3720493847777</v>
          </cell>
          <cell r="H57">
            <v>4138839148.9230351</v>
          </cell>
          <cell r="I57">
            <v>2276567606.0386429</v>
          </cell>
          <cell r="J57">
            <v>1222621729.9048634</v>
          </cell>
          <cell r="K57">
            <v>5951716.7405248657</v>
          </cell>
          <cell r="L57">
            <v>37822097.099902943</v>
          </cell>
          <cell r="M57">
            <v>32783145.157025442</v>
          </cell>
          <cell r="N57">
            <v>236416737.07132155</v>
          </cell>
          <cell r="O57">
            <v>244458745.09332472</v>
          </cell>
          <cell r="P57">
            <v>13920256.697202109</v>
          </cell>
          <cell r="Q57">
            <v>17222603.812542815</v>
          </cell>
          <cell r="R57">
            <v>37447839.973707207</v>
          </cell>
          <cell r="S57">
            <v>13626671.33397714</v>
          </cell>
        </row>
        <row r="58">
          <cell r="C58">
            <v>377819.10969362222</v>
          </cell>
          <cell r="D58">
            <v>49.623259225425066</v>
          </cell>
          <cell r="E58">
            <v>3.5461853805455097</v>
          </cell>
          <cell r="F58">
            <v>9.8520684729084014</v>
          </cell>
          <cell r="G58">
            <v>7812.947844136932</v>
          </cell>
          <cell r="H58">
            <v>9866153229.2553864</v>
          </cell>
          <cell r="I58">
            <v>4902084288.2152891</v>
          </cell>
          <cell r="J58">
            <v>3596975508.8359427</v>
          </cell>
          <cell r="K58">
            <v>32638983.983255133</v>
          </cell>
          <cell r="L58">
            <v>368446957.56442815</v>
          </cell>
          <cell r="M58">
            <v>125157737.31485063</v>
          </cell>
          <cell r="N58">
            <v>395293494.53022164</v>
          </cell>
          <cell r="O58">
            <v>329893766.38073623</v>
          </cell>
          <cell r="P58">
            <v>51498013.492192365</v>
          </cell>
          <cell r="Q58">
            <v>12356139.777612688</v>
          </cell>
          <cell r="R58">
            <v>20643943.142533891</v>
          </cell>
          <cell r="S58">
            <v>31164396.018323451</v>
          </cell>
        </row>
        <row r="59">
          <cell r="C59">
            <v>10914.037471489468</v>
          </cell>
          <cell r="D59">
            <v>48.034714197429501</v>
          </cell>
          <cell r="E59">
            <v>3.4294800787950899</v>
          </cell>
          <cell r="F59">
            <v>9.6094307665493872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</row>
        <row r="60">
          <cell r="C60">
            <v>349517.32600836747</v>
          </cell>
          <cell r="D60">
            <v>59.223034195443759</v>
          </cell>
          <cell r="E60">
            <v>4.7876469119587401</v>
          </cell>
          <cell r="F60">
            <v>0</v>
          </cell>
          <cell r="G60">
            <v>1215.3914697715168</v>
          </cell>
          <cell r="H60">
            <v>1833249716.0858083</v>
          </cell>
          <cell r="I60">
            <v>829267148.15376103</v>
          </cell>
          <cell r="J60">
            <v>580646814.77477241</v>
          </cell>
          <cell r="K60">
            <v>822758.41227111663</v>
          </cell>
          <cell r="L60">
            <v>9606368.1566465665</v>
          </cell>
          <cell r="M60">
            <v>3878258.802706141</v>
          </cell>
          <cell r="N60">
            <v>128713343.45134006</v>
          </cell>
          <cell r="O60">
            <v>191567488.04760653</v>
          </cell>
          <cell r="P60">
            <v>16300648.61644369</v>
          </cell>
          <cell r="Q60">
            <v>27782244.027121793</v>
          </cell>
          <cell r="R60">
            <v>40236136.048004612</v>
          </cell>
          <cell r="S60">
            <v>4428507.5951345572</v>
          </cell>
        </row>
        <row r="61">
          <cell r="C61">
            <v>1055843.8368238457</v>
          </cell>
          <cell r="D61">
            <v>48.397655953941268</v>
          </cell>
          <cell r="E61">
            <v>4.6227348074595387</v>
          </cell>
          <cell r="F61">
            <v>4.3404398479886561</v>
          </cell>
          <cell r="G61">
            <v>2126.0357443444659</v>
          </cell>
          <cell r="H61">
            <v>8860854883.1360264</v>
          </cell>
          <cell r="I61">
            <v>3808256568.0034437</v>
          </cell>
          <cell r="J61">
            <v>3637159081.3589911</v>
          </cell>
          <cell r="K61">
            <v>14662574.305567032</v>
          </cell>
          <cell r="L61">
            <v>82993973.851427794</v>
          </cell>
          <cell r="M61">
            <v>56888809.644300655</v>
          </cell>
          <cell r="N61">
            <v>498477882.91313487</v>
          </cell>
          <cell r="O61">
            <v>481888382.91736263</v>
          </cell>
          <cell r="P61">
            <v>50028761.974890128</v>
          </cell>
          <cell r="Q61">
            <v>76845951.974326834</v>
          </cell>
          <cell r="R61">
            <v>130767979.89282048</v>
          </cell>
          <cell r="S61">
            <v>22884916.299763232</v>
          </cell>
        </row>
        <row r="62">
          <cell r="C62">
            <v>364685.2034462695</v>
          </cell>
          <cell r="D62">
            <v>43.19417977822237</v>
          </cell>
          <cell r="E62">
            <v>4.0668321349973979</v>
          </cell>
          <cell r="F62">
            <v>10.397395950838778</v>
          </cell>
          <cell r="G62">
            <v>3722.9771878792808</v>
          </cell>
          <cell r="H62">
            <v>4903867130.3683395</v>
          </cell>
          <cell r="I62">
            <v>2627598428.1203661</v>
          </cell>
          <cell r="J62">
            <v>1448890861.9230864</v>
          </cell>
          <cell r="K62">
            <v>14230257.599686701</v>
          </cell>
          <cell r="L62">
            <v>177390275.99228698</v>
          </cell>
          <cell r="M62">
            <v>67173192.79086028</v>
          </cell>
          <cell r="N62">
            <v>262454537.89057297</v>
          </cell>
          <cell r="O62">
            <v>204541913.00081983</v>
          </cell>
          <cell r="P62">
            <v>40443131.465490155</v>
          </cell>
          <cell r="Q62">
            <v>18486828.247530397</v>
          </cell>
          <cell r="R62">
            <v>30473780.000969466</v>
          </cell>
          <cell r="S62">
            <v>12183923.336670225</v>
          </cell>
        </row>
        <row r="63">
          <cell r="C63">
            <v>121362.1431307927</v>
          </cell>
          <cell r="D63">
            <v>43.745105577578045</v>
          </cell>
          <cell r="E63">
            <v>3.8016744707389494</v>
          </cell>
          <cell r="F63">
            <v>16.059240510024782</v>
          </cell>
          <cell r="G63">
            <v>8410.3841646949604</v>
          </cell>
          <cell r="H63">
            <v>3447068126.9748507</v>
          </cell>
          <cell r="I63">
            <v>2116157157.766571</v>
          </cell>
          <cell r="J63">
            <v>871992881.87775207</v>
          </cell>
          <cell r="K63">
            <v>6830987.4432612518</v>
          </cell>
          <cell r="L63">
            <v>156295369.07182786</v>
          </cell>
          <cell r="M63">
            <v>45723339.576445602</v>
          </cell>
          <cell r="N63">
            <v>69296540.575594619</v>
          </cell>
          <cell r="O63">
            <v>136974403.68475771</v>
          </cell>
          <cell r="P63">
            <v>11776613.229902677</v>
          </cell>
          <cell r="Q63">
            <v>5108436.8267480945</v>
          </cell>
          <cell r="R63">
            <v>3581017.4602957969</v>
          </cell>
          <cell r="S63">
            <v>23331379.461694144</v>
          </cell>
        </row>
        <row r="64">
          <cell r="C64">
            <v>7557.429947403085</v>
          </cell>
          <cell r="D64">
            <v>54.370188457944906</v>
          </cell>
          <cell r="E64">
            <v>4.8888534528125103</v>
          </cell>
          <cell r="F64">
            <v>0</v>
          </cell>
          <cell r="G64">
            <v>2135.376131989512</v>
          </cell>
          <cell r="H64">
            <v>57746771.723393209</v>
          </cell>
          <cell r="I64">
            <v>36419604.658658788</v>
          </cell>
          <cell r="J64">
            <v>9253435.8911666702</v>
          </cell>
          <cell r="K64">
            <v>0</v>
          </cell>
          <cell r="L64">
            <v>0</v>
          </cell>
          <cell r="M64">
            <v>0</v>
          </cell>
          <cell r="N64">
            <v>3991734.042319749</v>
          </cell>
          <cell r="O64">
            <v>7613516.3483685721</v>
          </cell>
          <cell r="P64">
            <v>0</v>
          </cell>
          <cell r="Q64">
            <v>468480.78287942871</v>
          </cell>
          <cell r="R64">
            <v>0</v>
          </cell>
          <cell r="S64">
            <v>0</v>
          </cell>
        </row>
        <row r="65">
          <cell r="C65">
            <v>552119.57224078558</v>
          </cell>
          <cell r="D65">
            <v>40.844831609340694</v>
          </cell>
          <cell r="E65">
            <v>4.4455656562010653</v>
          </cell>
          <cell r="F65">
            <v>8.0622759006631401</v>
          </cell>
          <cell r="G65">
            <v>3260.316397336991</v>
          </cell>
          <cell r="H65">
            <v>6822588355.5000925</v>
          </cell>
          <cell r="I65">
            <v>5641177845.7239418</v>
          </cell>
          <cell r="J65">
            <v>637950248.6209954</v>
          </cell>
          <cell r="K65">
            <v>748221.35487815156</v>
          </cell>
          <cell r="L65">
            <v>13404634.388602909</v>
          </cell>
          <cell r="M65">
            <v>27254502.47838239</v>
          </cell>
          <cell r="N65">
            <v>167171433.01523477</v>
          </cell>
          <cell r="O65">
            <v>204286555.74199092</v>
          </cell>
          <cell r="P65">
            <v>41818713.215591423</v>
          </cell>
          <cell r="Q65">
            <v>34541231.528372519</v>
          </cell>
          <cell r="R65">
            <v>42413601.12086381</v>
          </cell>
          <cell r="S65">
            <v>11821368.31123705</v>
          </cell>
        </row>
        <row r="66">
          <cell r="C66">
            <v>83752.121578185586</v>
          </cell>
          <cell r="D66">
            <v>46.568679280410244</v>
          </cell>
          <cell r="E66">
            <v>4.2408838151382389</v>
          </cell>
          <cell r="F66">
            <v>11.909069160410731</v>
          </cell>
          <cell r="G66">
            <v>5959.2920350896966</v>
          </cell>
          <cell r="H66">
            <v>1703810034.2262106</v>
          </cell>
          <cell r="I66">
            <v>1392011240.2779181</v>
          </cell>
          <cell r="J66">
            <v>200703981.91070125</v>
          </cell>
          <cell r="K66">
            <v>0</v>
          </cell>
          <cell r="L66">
            <v>6555676.2528399797</v>
          </cell>
          <cell r="M66">
            <v>6044045.2160398727</v>
          </cell>
          <cell r="N66">
            <v>30119640.279720351</v>
          </cell>
          <cell r="O66">
            <v>50145943.103645436</v>
          </cell>
          <cell r="P66">
            <v>8231739.6713236235</v>
          </cell>
          <cell r="Q66">
            <v>3638102.0599184721</v>
          </cell>
          <cell r="R66">
            <v>3419514.0518467422</v>
          </cell>
          <cell r="S66">
            <v>2940151.4022570569</v>
          </cell>
        </row>
        <row r="67">
          <cell r="C67">
            <v>451564.15074053447</v>
          </cell>
          <cell r="D67">
            <v>39.56969030034994</v>
          </cell>
          <cell r="E67">
            <v>4.4845030112907445</v>
          </cell>
          <cell r="F67">
            <v>7.3646479973339485</v>
          </cell>
          <cell r="G67">
            <v>2822.8720708535297</v>
          </cell>
          <cell r="H67">
            <v>4999775812.6083965</v>
          </cell>
          <cell r="I67">
            <v>4157922585.4488516</v>
          </cell>
          <cell r="J67">
            <v>421949131.84927011</v>
          </cell>
          <cell r="K67">
            <v>748221.35487816937</v>
          </cell>
          <cell r="L67">
            <v>6848958.135763159</v>
          </cell>
          <cell r="M67">
            <v>19746507.230306059</v>
          </cell>
          <cell r="N67">
            <v>135601471.76786125</v>
          </cell>
          <cell r="O67">
            <v>146880433.4245244</v>
          </cell>
          <cell r="P67">
            <v>33295998.572926693</v>
          </cell>
          <cell r="Q67">
            <v>30207292.611019541</v>
          </cell>
          <cell r="R67">
            <v>37856236.255610861</v>
          </cell>
          <cell r="S67">
            <v>8718975.9573863894</v>
          </cell>
        </row>
        <row r="68">
          <cell r="C68">
            <v>16803.299922071386</v>
          </cell>
          <cell r="D68">
            <v>46.583211372440779</v>
          </cell>
          <cell r="E68">
            <v>4.4193698941988631</v>
          </cell>
          <cell r="F68">
            <v>5.2864954536506286</v>
          </cell>
          <cell r="G68">
            <v>1863.7208401250411</v>
          </cell>
          <cell r="H68">
            <v>119002508.6655625</v>
          </cell>
          <cell r="I68">
            <v>91244019.997241557</v>
          </cell>
          <cell r="J68">
            <v>15297134.861027807</v>
          </cell>
          <cell r="K68">
            <v>0</v>
          </cell>
          <cell r="L68">
            <v>0</v>
          </cell>
          <cell r="M68">
            <v>1463950.0320367261</v>
          </cell>
          <cell r="N68">
            <v>1450320.9676554811</v>
          </cell>
          <cell r="O68">
            <v>7260179.2138243411</v>
          </cell>
          <cell r="P68">
            <v>290974.97134150669</v>
          </cell>
          <cell r="Q68">
            <v>695836.85743483645</v>
          </cell>
          <cell r="R68">
            <v>1137850.8134064821</v>
          </cell>
          <cell r="S68">
            <v>162240.95159375222</v>
          </cell>
        </row>
        <row r="69">
          <cell r="C69">
            <v>905657.69233760156</v>
          </cell>
          <cell r="D69">
            <v>49.595091831909926</v>
          </cell>
          <cell r="E69">
            <v>4.6493698987440526</v>
          </cell>
          <cell r="F69">
            <v>5.8992761252517854</v>
          </cell>
          <cell r="G69">
            <v>2434.0260790033749</v>
          </cell>
          <cell r="H69">
            <v>8397832267.8101683</v>
          </cell>
          <cell r="I69">
            <v>2071277100.8667324</v>
          </cell>
          <cell r="J69">
            <v>5226076180.3987265</v>
          </cell>
          <cell r="K69">
            <v>10107332.83569973</v>
          </cell>
          <cell r="L69">
            <v>103762073.98750961</v>
          </cell>
          <cell r="M69">
            <v>68546067.81147705</v>
          </cell>
          <cell r="N69">
            <v>351502259.83356488</v>
          </cell>
          <cell r="O69">
            <v>329574885.63813144</v>
          </cell>
          <cell r="P69">
            <v>29300376.392500971</v>
          </cell>
          <cell r="Q69">
            <v>68960472.666534826</v>
          </cell>
          <cell r="R69">
            <v>112285937.42023824</v>
          </cell>
          <cell r="S69">
            <v>26439579.959052917</v>
          </cell>
        </row>
        <row r="70">
          <cell r="C70">
            <v>14364.156880683573</v>
          </cell>
          <cell r="D70">
            <v>49.839941135455263</v>
          </cell>
          <cell r="E70">
            <v>4.2308148338776945</v>
          </cell>
          <cell r="F70">
            <v>6.5549928479859263</v>
          </cell>
          <cell r="G70">
            <v>2181.9493901694386</v>
          </cell>
          <cell r="H70">
            <v>107936299.34869978</v>
          </cell>
          <cell r="I70">
            <v>27865646.710839901</v>
          </cell>
          <cell r="J70">
            <v>43277110.539826989</v>
          </cell>
          <cell r="K70">
            <v>0</v>
          </cell>
          <cell r="L70">
            <v>1487770.6489711225</v>
          </cell>
          <cell r="M70">
            <v>203523.76746907813</v>
          </cell>
          <cell r="N70">
            <v>3993192.1395136421</v>
          </cell>
          <cell r="O70">
            <v>13587951.82092897</v>
          </cell>
          <cell r="P70">
            <v>8143971.2641375167</v>
          </cell>
          <cell r="Q70">
            <v>444066.69876484969</v>
          </cell>
          <cell r="R70">
            <v>5752569.9857359361</v>
          </cell>
          <cell r="S70">
            <v>3180495.7725117626</v>
          </cell>
        </row>
        <row r="72">
          <cell r="C72">
            <v>426824.51789761783</v>
          </cell>
          <cell r="D72">
            <v>58.779903775923003</v>
          </cell>
          <cell r="E72">
            <v>4.2399113684105441</v>
          </cell>
          <cell r="F72">
            <v>6.3703600011360528</v>
          </cell>
          <cell r="G72">
            <v>2375.3872240395472</v>
          </cell>
          <cell r="H72">
            <v>3785217796.1623826</v>
          </cell>
          <cell r="I72">
            <v>1677378313.4012027</v>
          </cell>
          <cell r="J72">
            <v>640639536.26620722</v>
          </cell>
          <cell r="K72">
            <v>34612136.574711323</v>
          </cell>
          <cell r="L72">
            <v>309119278.69608468</v>
          </cell>
          <cell r="M72">
            <v>77659506.756986171</v>
          </cell>
          <cell r="N72">
            <v>440267153.88465667</v>
          </cell>
          <cell r="O72">
            <v>475136310.7978723</v>
          </cell>
          <cell r="P72">
            <v>39286094.414497413</v>
          </cell>
          <cell r="Q72">
            <v>24746170.96493474</v>
          </cell>
          <cell r="R72">
            <v>44826640.983764566</v>
          </cell>
          <cell r="S72">
            <v>21546653.421464823</v>
          </cell>
        </row>
        <row r="73">
          <cell r="C73">
            <v>612961.80725424259</v>
          </cell>
          <cell r="D73">
            <v>48.447911793664517</v>
          </cell>
          <cell r="E73">
            <v>4.9336086799961247</v>
          </cell>
          <cell r="F73">
            <v>4.6765129554851574</v>
          </cell>
          <cell r="G73">
            <v>1810.0230588525901</v>
          </cell>
          <cell r="H73">
            <v>4357783693.4700823</v>
          </cell>
          <cell r="I73">
            <v>1516716745.1300023</v>
          </cell>
          <cell r="J73">
            <v>2221640055.7154107</v>
          </cell>
          <cell r="K73">
            <v>339206.27911512979</v>
          </cell>
          <cell r="L73">
            <v>48998037.592846602</v>
          </cell>
          <cell r="M73">
            <v>17099762.689276144</v>
          </cell>
          <cell r="N73">
            <v>188921830.32087603</v>
          </cell>
          <cell r="O73">
            <v>174539123.35470796</v>
          </cell>
          <cell r="P73">
            <v>13439264.632026885</v>
          </cell>
          <cell r="Q73">
            <v>58974437.907171242</v>
          </cell>
          <cell r="R73">
            <v>109479403.15830842</v>
          </cell>
          <cell r="S73">
            <v>7635826.6903408915</v>
          </cell>
        </row>
        <row r="74">
          <cell r="C74">
            <v>727339.64642108325</v>
          </cell>
          <cell r="D74">
            <v>44.249638547756874</v>
          </cell>
          <cell r="E74">
            <v>4.2920401329604161</v>
          </cell>
          <cell r="F74">
            <v>7.4641120829463761</v>
          </cell>
          <cell r="G74">
            <v>3080.4510052822652</v>
          </cell>
          <cell r="H74">
            <v>8541745088.233201</v>
          </cell>
          <cell r="I74">
            <v>4344112920.609478</v>
          </cell>
          <cell r="J74">
            <v>3262503386.8633423</v>
          </cell>
          <cell r="K74">
            <v>10665992.182438076</v>
          </cell>
          <cell r="L74">
            <v>68112628.252206132</v>
          </cell>
          <cell r="M74">
            <v>69075176.981312439</v>
          </cell>
          <cell r="N74">
            <v>306939964.34223759</v>
          </cell>
          <cell r="O74">
            <v>307222254.88984346</v>
          </cell>
          <cell r="P74">
            <v>50290553.924776398</v>
          </cell>
          <cell r="Q74">
            <v>37010518.231515445</v>
          </cell>
          <cell r="R74">
            <v>53104091.963329174</v>
          </cell>
          <cell r="S74">
            <v>32707599.992722631</v>
          </cell>
        </row>
        <row r="75">
          <cell r="C75">
            <v>197547.88322145233</v>
          </cell>
          <cell r="D75">
            <v>46.346630796240134</v>
          </cell>
          <cell r="E75">
            <v>4.3201265273310963</v>
          </cell>
          <cell r="F75">
            <v>9.6483280537286866</v>
          </cell>
          <cell r="G75">
            <v>4210.2069056363034</v>
          </cell>
          <cell r="H75">
            <v>2935167326.1358886</v>
          </cell>
          <cell r="I75">
            <v>2127876503.084255</v>
          </cell>
          <cell r="J75">
            <v>502585432.08735055</v>
          </cell>
          <cell r="K75">
            <v>90112.252570729353</v>
          </cell>
          <cell r="L75">
            <v>34274044.617719926</v>
          </cell>
          <cell r="M75">
            <v>16952625.063041378</v>
          </cell>
          <cell r="N75">
            <v>81306153.883136675</v>
          </cell>
          <cell r="O75">
            <v>119968786.74419685</v>
          </cell>
          <cell r="P75">
            <v>24327082.389708839</v>
          </cell>
          <cell r="Q75">
            <v>12128762.140824076</v>
          </cell>
          <cell r="R75">
            <v>8613266.7063188702</v>
          </cell>
          <cell r="S75">
            <v>7044557.1667655893</v>
          </cell>
        </row>
        <row r="76">
          <cell r="C76">
            <v>247.96177482851999</v>
          </cell>
          <cell r="D76">
            <v>35</v>
          </cell>
          <cell r="E76">
            <v>2</v>
          </cell>
          <cell r="F76">
            <v>17</v>
          </cell>
          <cell r="G76">
            <v>6000</v>
          </cell>
          <cell r="H76">
            <v>2975541.2979422398</v>
          </cell>
          <cell r="I76">
            <v>2479617.7482852</v>
          </cell>
          <cell r="J76">
            <v>0</v>
          </cell>
          <cell r="K76">
            <v>0</v>
          </cell>
          <cell r="L76">
            <v>0</v>
          </cell>
          <cell r="M76">
            <v>495923.54965703998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</row>
        <row r="77">
          <cell r="C77">
            <v>2698.4042586330197</v>
          </cell>
          <cell r="D77">
            <v>39.575529137586379</v>
          </cell>
          <cell r="E77">
            <v>4.1807631625918198</v>
          </cell>
          <cell r="F77">
            <v>9.5059949638708829</v>
          </cell>
          <cell r="G77">
            <v>1765.8431650627872</v>
          </cell>
          <cell r="H77">
            <v>13183960.954518819</v>
          </cell>
          <cell r="I77">
            <v>2781928.7064995579</v>
          </cell>
          <cell r="J77">
            <v>1471801.5854998543</v>
          </cell>
          <cell r="K77">
            <v>0</v>
          </cell>
          <cell r="L77">
            <v>0</v>
          </cell>
          <cell r="M77">
            <v>0</v>
          </cell>
          <cell r="N77">
            <v>3101952.5201357291</v>
          </cell>
          <cell r="O77">
            <v>2570037.2368575488</v>
          </cell>
          <cell r="P77">
            <v>0</v>
          </cell>
          <cell r="Q77">
            <v>128314.26270604665</v>
          </cell>
          <cell r="R77">
            <v>2975541.2979422398</v>
          </cell>
          <cell r="S77">
            <v>154385.34487784296</v>
          </cell>
        </row>
        <row r="78">
          <cell r="C78">
            <v>358170.23642642988</v>
          </cell>
          <cell r="D78">
            <v>61.757325646092056</v>
          </cell>
          <cell r="E78">
            <v>4.2566290316470488</v>
          </cell>
          <cell r="F78">
            <v>6.0917380844778783</v>
          </cell>
          <cell r="G78">
            <v>2411.4123636038894</v>
          </cell>
          <cell r="H78">
            <v>3262809220.9822507</v>
          </cell>
          <cell r="I78">
            <v>1423731191.4241931</v>
          </cell>
          <cell r="J78">
            <v>559742399.57416666</v>
          </cell>
          <cell r="K78">
            <v>34462492.303735264</v>
          </cell>
          <cell r="L78">
            <v>276389047.25838882</v>
          </cell>
          <cell r="M78">
            <v>70040112.531023696</v>
          </cell>
          <cell r="N78">
            <v>382664137.80657232</v>
          </cell>
          <cell r="O78">
            <v>418285501.77330673</v>
          </cell>
          <cell r="P78">
            <v>30492254.340214007</v>
          </cell>
          <cell r="Q78">
            <v>20449909.316389717</v>
          </cell>
          <cell r="R78">
            <v>31106446.384702161</v>
          </cell>
          <cell r="S78">
            <v>15445728.269558204</v>
          </cell>
        </row>
        <row r="79">
          <cell r="C79">
            <v>127750.89737911505</v>
          </cell>
          <cell r="D79">
            <v>22.547479602508446</v>
          </cell>
          <cell r="E79">
            <v>3.3458405129768711</v>
          </cell>
          <cell r="F79">
            <v>7.8133545919727352</v>
          </cell>
          <cell r="G79">
            <v>2429.6359622100917</v>
          </cell>
          <cell r="H79">
            <v>881661614.70114076</v>
          </cell>
          <cell r="I79">
            <v>538924391.29024005</v>
          </cell>
          <cell r="J79">
            <v>173106895.14926121</v>
          </cell>
          <cell r="K79">
            <v>0</v>
          </cell>
          <cell r="L79">
            <v>0</v>
          </cell>
          <cell r="M79">
            <v>1965059.4270779795</v>
          </cell>
          <cell r="N79">
            <v>54924778.729594909</v>
          </cell>
          <cell r="O79">
            <v>82750842.973658338</v>
          </cell>
          <cell r="P79">
            <v>20130485.273738891</v>
          </cell>
          <cell r="Q79">
            <v>4336540.2684395406</v>
          </cell>
          <cell r="R79">
            <v>4214399.5653879251</v>
          </cell>
          <cell r="S79">
            <v>1308222.0237417952</v>
          </cell>
        </row>
        <row r="80">
          <cell r="C80">
            <v>146591.15167391143</v>
          </cell>
          <cell r="D80">
            <v>28.141669510503878</v>
          </cell>
          <cell r="E80">
            <v>3.9324630441978035</v>
          </cell>
          <cell r="F80">
            <v>7.5161526642582812</v>
          </cell>
          <cell r="G80">
            <v>2467.9116495766089</v>
          </cell>
          <cell r="H80">
            <v>1175004257.0548332</v>
          </cell>
          <cell r="I80">
            <v>723194148.20900607</v>
          </cell>
          <cell r="J80">
            <v>302704494.72554159</v>
          </cell>
          <cell r="K80">
            <v>0</v>
          </cell>
          <cell r="L80">
            <v>0</v>
          </cell>
          <cell r="M80">
            <v>2300742.3600857886</v>
          </cell>
          <cell r="N80">
            <v>63968293.586402886</v>
          </cell>
          <cell r="O80">
            <v>55719359.896688491</v>
          </cell>
          <cell r="P80">
            <v>4248032.1422708938</v>
          </cell>
          <cell r="Q80">
            <v>9344725.9725440964</v>
          </cell>
          <cell r="R80">
            <v>12364969.366485752</v>
          </cell>
          <cell r="S80">
            <v>1159490.7958075753</v>
          </cell>
        </row>
        <row r="81">
          <cell r="C81">
            <v>389474.28417152166</v>
          </cell>
          <cell r="D81">
            <v>35.875026008275015</v>
          </cell>
          <cell r="E81">
            <v>4.6629113820894954</v>
          </cell>
          <cell r="F81">
            <v>7.1725182854079472</v>
          </cell>
          <cell r="G81">
            <v>2337.3268417333406</v>
          </cell>
          <cell r="H81">
            <v>3642063572.5102406</v>
          </cell>
          <cell r="I81">
            <v>1907408716.6366076</v>
          </cell>
          <cell r="J81">
            <v>1245653718.7242773</v>
          </cell>
          <cell r="K81">
            <v>407047.53493815579</v>
          </cell>
          <cell r="L81">
            <v>12216968.141084688</v>
          </cell>
          <cell r="M81">
            <v>16783841.183514565</v>
          </cell>
          <cell r="N81">
            <v>168958459.11097932</v>
          </cell>
          <cell r="O81">
            <v>150566060.9298467</v>
          </cell>
          <cell r="P81">
            <v>20976365.131173734</v>
          </cell>
          <cell r="Q81">
            <v>38509732.187173404</v>
          </cell>
          <cell r="R81">
            <v>70840677.853801191</v>
          </cell>
          <cell r="S81">
            <v>9741985.0768438224</v>
          </cell>
        </row>
        <row r="82">
          <cell r="C82">
            <v>386871.51508194028</v>
          </cell>
          <cell r="D82">
            <v>45.707374072310856</v>
          </cell>
          <cell r="E82">
            <v>4.9763137212669415</v>
          </cell>
          <cell r="F82">
            <v>6.8911091169609691</v>
          </cell>
          <cell r="G82">
            <v>2677.9645594138437</v>
          </cell>
          <cell r="H82">
            <v>4245860356.5538216</v>
          </cell>
          <cell r="I82">
            <v>2206959023.0929914</v>
          </cell>
          <cell r="J82">
            <v>1561004681.334208</v>
          </cell>
          <cell r="K82">
            <v>3827772.2727867048</v>
          </cell>
          <cell r="L82">
            <v>9634457.2708920687</v>
          </cell>
          <cell r="M82">
            <v>28579084.671561193</v>
          </cell>
          <cell r="N82">
            <v>168353153.06774533</v>
          </cell>
          <cell r="O82">
            <v>142194137.22678834</v>
          </cell>
          <cell r="P82">
            <v>26701299.988444235</v>
          </cell>
          <cell r="Q82">
            <v>28274631.132729504</v>
          </cell>
          <cell r="R82">
            <v>51198436.433249205</v>
          </cell>
          <cell r="S82">
            <v>19133680.062425595</v>
          </cell>
        </row>
        <row r="83">
          <cell r="C83">
            <v>848278.09105019295</v>
          </cell>
          <cell r="D83">
            <v>64.378603135625696</v>
          </cell>
          <cell r="E83">
            <v>4.4684816917842642</v>
          </cell>
          <cell r="F83">
            <v>5.9087582199796591</v>
          </cell>
          <cell r="G83">
            <v>2866.4639731084462</v>
          </cell>
          <cell r="H83">
            <v>9168752679.9466343</v>
          </cell>
          <cell r="I83">
            <v>4041212627.4739203</v>
          </cell>
          <cell r="J83">
            <v>3265473285.8924918</v>
          </cell>
          <cell r="K83">
            <v>41322983.210133769</v>
          </cell>
          <cell r="L83">
            <v>405599982.00190258</v>
          </cell>
          <cell r="M83">
            <v>124034873.17207213</v>
          </cell>
          <cell r="N83">
            <v>506729354.37823951</v>
          </cell>
          <cell r="O83">
            <v>591355302.97193134</v>
          </cell>
          <cell r="P83">
            <v>46492972.751098908</v>
          </cell>
          <cell r="Q83">
            <v>48226312.297720373</v>
          </cell>
          <cell r="R83">
            <v>66660266.291677818</v>
          </cell>
          <cell r="S83">
            <v>31644719.505447112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Portada"/>
      <sheetName val="Resumen"/>
    </sheetNames>
    <sheetDataSet>
      <sheetData sheetId="0"/>
      <sheetData sheetId="1">
        <row r="49">
          <cell r="A49" t="str">
            <v>Fuente: Instituto Nacional de Estadística (INE). XLIV Encuesta Permanente de Hogares de Propósitos Múltiples, mayo 2013.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2"/>
  <dimension ref="B8:K55"/>
  <sheetViews>
    <sheetView tabSelected="1" workbookViewId="0">
      <selection activeCell="J35" sqref="J35"/>
    </sheetView>
  </sheetViews>
  <sheetFormatPr baseColWidth="10" defaultColWidth="10.28515625" defaultRowHeight="11.25"/>
  <cols>
    <col min="1" max="16384" width="10.28515625" style="3"/>
  </cols>
  <sheetData>
    <row r="8" spans="2:11" ht="8.25" customHeight="1"/>
    <row r="10" spans="2:11">
      <c r="B10" s="2"/>
      <c r="C10" s="2"/>
      <c r="D10" s="2"/>
      <c r="E10" s="2"/>
      <c r="F10" s="2"/>
      <c r="G10" s="2"/>
      <c r="H10" s="2"/>
      <c r="I10" s="2"/>
      <c r="J10" s="2"/>
      <c r="K10" s="2"/>
    </row>
    <row r="15" spans="2:11">
      <c r="B15" s="2"/>
      <c r="C15" s="2"/>
      <c r="D15" s="2"/>
      <c r="E15" s="2"/>
      <c r="F15" s="2"/>
      <c r="G15" s="2"/>
      <c r="H15" s="2"/>
      <c r="I15" s="2"/>
      <c r="J15" s="2"/>
      <c r="K15" s="2"/>
    </row>
    <row r="55" ht="4.5" customHeight="1"/>
  </sheetData>
  <phoneticPr fontId="1" type="noConversion"/>
  <printOptions horizontalCentered="1" verticalCentered="1"/>
  <pageMargins left="0.54" right="0" top="0" bottom="0" header="0" footer="0"/>
  <pageSetup paperSize="9" scale="96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Hoja3"/>
  <dimension ref="A1:R74"/>
  <sheetViews>
    <sheetView workbookViewId="0">
      <selection activeCell="A56" sqref="A56"/>
    </sheetView>
  </sheetViews>
  <sheetFormatPr baseColWidth="10" defaultRowHeight="11.25"/>
  <cols>
    <col min="1" max="1" width="27.5703125" style="3" customWidth="1"/>
    <col min="2" max="2" width="11.7109375" style="3" customWidth="1"/>
    <col min="3" max="3" width="6.28515625" style="3" customWidth="1"/>
    <col min="4" max="5" width="7.28515625" style="3" bestFit="1" customWidth="1"/>
    <col min="6" max="6" width="11.42578125" style="3" customWidth="1"/>
    <col min="7" max="7" width="12.7109375" style="3" bestFit="1" customWidth="1"/>
    <col min="8" max="8" width="7.42578125" style="3" customWidth="1"/>
    <col min="9" max="9" width="6.140625" style="3" customWidth="1"/>
    <col min="10" max="10" width="5.85546875" style="3" customWidth="1"/>
    <col min="11" max="11" width="10.7109375" style="3" customWidth="1"/>
    <col min="12" max="12" width="11.140625" style="3" bestFit="1" customWidth="1"/>
    <col min="13" max="13" width="7.140625" style="3" customWidth="1"/>
    <col min="14" max="14" width="5.7109375" style="3" customWidth="1"/>
    <col min="15" max="15" width="5.85546875" style="3" customWidth="1"/>
    <col min="16" max="16" width="11" style="3" customWidth="1"/>
    <col min="17" max="16384" width="11.42578125" style="3"/>
  </cols>
  <sheetData>
    <row r="1" spans="1:18">
      <c r="A1" s="61" t="s">
        <v>73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</row>
    <row r="2" spans="1:18">
      <c r="A2" s="61" t="s">
        <v>16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</row>
    <row r="3" spans="1:18">
      <c r="A3" s="61" t="s">
        <v>1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</row>
    <row r="4" spans="1:18" ht="13.5">
      <c r="A4" s="66" t="s">
        <v>6</v>
      </c>
      <c r="B4" s="69" t="s">
        <v>17</v>
      </c>
      <c r="C4" s="69"/>
      <c r="D4" s="69"/>
      <c r="E4" s="69"/>
      <c r="F4" s="69"/>
      <c r="G4" s="69" t="s">
        <v>18</v>
      </c>
      <c r="H4" s="69"/>
      <c r="I4" s="69"/>
      <c r="J4" s="69"/>
      <c r="K4" s="69"/>
      <c r="L4" s="69" t="s">
        <v>19</v>
      </c>
      <c r="M4" s="69"/>
      <c r="N4" s="69"/>
      <c r="O4" s="69"/>
      <c r="P4" s="69"/>
    </row>
    <row r="5" spans="1:18" ht="11.25" customHeight="1">
      <c r="A5" s="67"/>
      <c r="B5" s="62" t="s">
        <v>20</v>
      </c>
      <c r="C5" s="62" t="s">
        <v>0</v>
      </c>
      <c r="D5" s="62" t="s">
        <v>13</v>
      </c>
      <c r="E5" s="62" t="s">
        <v>2</v>
      </c>
      <c r="F5" s="64" t="s">
        <v>14</v>
      </c>
      <c r="G5" s="62" t="s">
        <v>20</v>
      </c>
      <c r="H5" s="62" t="s">
        <v>0</v>
      </c>
      <c r="I5" s="62" t="s">
        <v>13</v>
      </c>
      <c r="J5" s="62" t="s">
        <v>2</v>
      </c>
      <c r="K5" s="64" t="s">
        <v>14</v>
      </c>
      <c r="L5" s="62" t="s">
        <v>20</v>
      </c>
      <c r="M5" s="62" t="s">
        <v>0</v>
      </c>
      <c r="N5" s="62" t="s">
        <v>13</v>
      </c>
      <c r="O5" s="62" t="s">
        <v>2</v>
      </c>
      <c r="P5" s="64" t="s">
        <v>14</v>
      </c>
    </row>
    <row r="6" spans="1:18">
      <c r="A6" s="67"/>
      <c r="B6" s="62"/>
      <c r="C6" s="62"/>
      <c r="D6" s="62"/>
      <c r="E6" s="62"/>
      <c r="F6" s="64"/>
      <c r="G6" s="62"/>
      <c r="H6" s="62"/>
      <c r="I6" s="62"/>
      <c r="J6" s="62"/>
      <c r="K6" s="64"/>
      <c r="L6" s="62"/>
      <c r="M6" s="62"/>
      <c r="N6" s="62"/>
      <c r="O6" s="62"/>
      <c r="P6" s="64"/>
    </row>
    <row r="7" spans="1:18">
      <c r="A7" s="68"/>
      <c r="B7" s="63"/>
      <c r="C7" s="63"/>
      <c r="D7" s="63"/>
      <c r="E7" s="63"/>
      <c r="F7" s="65"/>
      <c r="G7" s="63"/>
      <c r="H7" s="63"/>
      <c r="I7" s="63"/>
      <c r="J7" s="63"/>
      <c r="K7" s="65"/>
      <c r="L7" s="63"/>
      <c r="M7" s="63"/>
      <c r="N7" s="63"/>
      <c r="O7" s="63"/>
      <c r="P7" s="65"/>
      <c r="R7" s="18"/>
    </row>
    <row r="8" spans="1:18">
      <c r="A8" s="31" t="s">
        <v>62</v>
      </c>
      <c r="B8" s="5">
        <f>[1]Ingreso!C7</f>
        <v>1898965.9393567184</v>
      </c>
      <c r="C8" s="5">
        <f>[1]Ingreso!D7</f>
        <v>49.117268650101884</v>
      </c>
      <c r="D8" s="6">
        <f>[1]Ingreso!E7</f>
        <v>4.4949156057214656</v>
      </c>
      <c r="E8" s="6">
        <f>[1]Ingreso!F7</f>
        <v>6.695405665933869</v>
      </c>
      <c r="F8" s="5">
        <f>[1]Ingreso!G7</f>
        <v>2659.2995766276586</v>
      </c>
      <c r="G8" s="5">
        <f>[1]Ingreso!H7</f>
        <v>1276056.0583266048</v>
      </c>
      <c r="H8" s="5">
        <f>[1]Ingreso!I7</f>
        <v>47.591248026326269</v>
      </c>
      <c r="I8" s="6">
        <f>[1]Ingreso!J7</f>
        <v>4.6361242533918547</v>
      </c>
      <c r="J8" s="6">
        <f>[1]Ingreso!K7</f>
        <v>6.5951507401289113</v>
      </c>
      <c r="K8" s="5">
        <f>[1]Ingreso!L7</f>
        <v>2720.2411181846292</v>
      </c>
      <c r="L8" s="5">
        <f>[1]Ingreso!M7</f>
        <v>622909.88103006734</v>
      </c>
      <c r="M8" s="5">
        <f>[1]Ingreso!N7</f>
        <v>52.243383552758502</v>
      </c>
      <c r="N8" s="6">
        <f>[1]Ingreso!O7</f>
        <v>4.2056439858044143</v>
      </c>
      <c r="O8" s="6">
        <f>[1]Ingreso!P7</f>
        <v>6.9118262927646086</v>
      </c>
      <c r="P8" s="5">
        <f>[1]Ingreso!Q7</f>
        <v>2534.8338290243887</v>
      </c>
    </row>
    <row r="9" spans="1:18" ht="6.75" customHeight="1">
      <c r="A9" s="26"/>
      <c r="B9" s="7"/>
      <c r="C9" s="7"/>
      <c r="D9" s="2"/>
      <c r="E9" s="2"/>
      <c r="F9" s="7"/>
      <c r="G9" s="7"/>
      <c r="H9" s="7"/>
      <c r="I9" s="2"/>
      <c r="J9" s="2"/>
      <c r="K9" s="7"/>
      <c r="L9" s="7"/>
      <c r="M9" s="7"/>
      <c r="N9" s="2"/>
      <c r="O9" s="2"/>
      <c r="P9" s="7"/>
    </row>
    <row r="10" spans="1:18">
      <c r="A10" s="27" t="s">
        <v>72</v>
      </c>
      <c r="B10" s="5"/>
      <c r="C10" s="5"/>
      <c r="D10" s="6"/>
      <c r="E10" s="6"/>
      <c r="F10" s="5"/>
      <c r="G10" s="5"/>
      <c r="H10" s="5"/>
      <c r="I10" s="6"/>
      <c r="J10" s="6"/>
      <c r="K10" s="5"/>
      <c r="L10" s="5"/>
      <c r="M10" s="5"/>
      <c r="N10" s="6"/>
      <c r="O10" s="6"/>
      <c r="P10" s="5"/>
    </row>
    <row r="11" spans="1:18">
      <c r="A11" s="28" t="s">
        <v>32</v>
      </c>
      <c r="B11" s="8">
        <f>[1]Ingreso!C8</f>
        <v>933100.28859632113</v>
      </c>
      <c r="C11" s="8">
        <f>[1]Ingreso!D8</f>
        <v>49.269814509007034</v>
      </c>
      <c r="D11" s="9">
        <f>[1]Ingreso!E8</f>
        <v>4.2721602220618546</v>
      </c>
      <c r="E11" s="9">
        <f>[1]Ingreso!F8</f>
        <v>8.1154030112664231</v>
      </c>
      <c r="F11" s="8">
        <f>[1]Ingreso!G8</f>
        <v>3654.3052000878183</v>
      </c>
      <c r="G11" s="8">
        <f>[1]Ingreso!H8</f>
        <v>571863.82288359385</v>
      </c>
      <c r="H11" s="8">
        <f>[1]Ingreso!I8</f>
        <v>47.517019773961529</v>
      </c>
      <c r="I11" s="9">
        <f>[1]Ingreso!J8</f>
        <v>4.4087034332727306</v>
      </c>
      <c r="J11" s="9">
        <f>[1]Ingreso!K8</f>
        <v>8.2424661188578003</v>
      </c>
      <c r="K11" s="8">
        <f>[1]Ingreso!L8</f>
        <v>3905.6845700294466</v>
      </c>
      <c r="L11" s="8">
        <f>[1]Ingreso!M8</f>
        <v>361236.46571268101</v>
      </c>
      <c r="M11" s="8">
        <f>[1]Ingreso!N8</f>
        <v>52.04461714676323</v>
      </c>
      <c r="N11" s="9">
        <f>[1]Ingreso!O8</f>
        <v>4.0560023029055179</v>
      </c>
      <c r="O11" s="9">
        <f>[1]Ingreso!P8</f>
        <v>7.9012524406759654</v>
      </c>
      <c r="P11" s="8">
        <f>[1]Ingreso!Q8</f>
        <v>3257.3779124730381</v>
      </c>
    </row>
    <row r="12" spans="1:18">
      <c r="A12" s="29" t="s">
        <v>63</v>
      </c>
      <c r="B12" s="8">
        <f>[1]Ingreso!C9</f>
        <v>257384.32227200703</v>
      </c>
      <c r="C12" s="8">
        <f>[1]Ingreso!D9</f>
        <v>48.543352601156116</v>
      </c>
      <c r="D12" s="9">
        <f>[1]Ingreso!E9</f>
        <v>4.2813102119460433</v>
      </c>
      <c r="E12" s="9">
        <f>[1]Ingreso!F9</f>
        <v>9.4345603271983691</v>
      </c>
      <c r="F12" s="8">
        <f>[1]Ingreso!G9</f>
        <v>4480.1034392805204</v>
      </c>
      <c r="G12" s="8">
        <f>[1]Ingreso!H9</f>
        <v>148529.10312228516</v>
      </c>
      <c r="H12" s="8">
        <f>[1]Ingreso!I9</f>
        <v>46.719532554257128</v>
      </c>
      <c r="I12" s="9">
        <f>[1]Ingreso!J9</f>
        <v>4.3973288814691065</v>
      </c>
      <c r="J12" s="9">
        <f>[1]Ingreso!K9</f>
        <v>9.518197573656856</v>
      </c>
      <c r="K12" s="8">
        <f>[1]Ingreso!L9</f>
        <v>4719.7579726005715</v>
      </c>
      <c r="L12" s="8">
        <f>[1]Ingreso!M9</f>
        <v>108855.21914972139</v>
      </c>
      <c r="M12" s="8">
        <f>[1]Ingreso!N9</f>
        <v>51.031890660592268</v>
      </c>
      <c r="N12" s="9">
        <f>[1]Ingreso!O9</f>
        <v>4.1230068337129806</v>
      </c>
      <c r="O12" s="9">
        <f>[1]Ingreso!P9</f>
        <v>9.3142144638404076</v>
      </c>
      <c r="P12" s="8">
        <f>[1]Ingreso!Q9</f>
        <v>4157.2811227078419</v>
      </c>
    </row>
    <row r="13" spans="1:18">
      <c r="A13" s="29" t="s">
        <v>33</v>
      </c>
      <c r="B13" s="8">
        <f>[1]Ingreso!C10</f>
        <v>164581.01809518351</v>
      </c>
      <c r="C13" s="8">
        <f>[1]Ingreso!D10</f>
        <v>46.946780551905405</v>
      </c>
      <c r="D13" s="9">
        <f>[1]Ingreso!E10</f>
        <v>4.1132282084975893</v>
      </c>
      <c r="E13" s="9">
        <f>[1]Ingreso!F10</f>
        <v>8.5323383084577156</v>
      </c>
      <c r="F13" s="8">
        <f>[1]Ingreso!G10</f>
        <v>4063.8323285281213</v>
      </c>
      <c r="G13" s="8">
        <f>[1]Ingreso!H10</f>
        <v>106837.0866478582</v>
      </c>
      <c r="H13" s="8">
        <f>[1]Ingreso!I10</f>
        <v>44.582658569500659</v>
      </c>
      <c r="I13" s="9">
        <f>[1]Ingreso!J10</f>
        <v>4.256072874493932</v>
      </c>
      <c r="J13" s="9">
        <f>[1]Ingreso!K10</f>
        <v>8.7018678160919603</v>
      </c>
      <c r="K13" s="8">
        <f>[1]Ingreso!L10</f>
        <v>4177.8425264678472</v>
      </c>
      <c r="L13" s="8">
        <f>[1]Ingreso!M10</f>
        <v>57743.931447323514</v>
      </c>
      <c r="M13" s="8">
        <f>[1]Ingreso!N10</f>
        <v>51.320848938826458</v>
      </c>
      <c r="N13" s="9">
        <f>[1]Ingreso!O10</f>
        <v>3.8489388264669158</v>
      </c>
      <c r="O13" s="9">
        <f>[1]Ingreso!P10</f>
        <v>8.2038970076548345</v>
      </c>
      <c r="P13" s="8">
        <f>[1]Ingreso!Q10</f>
        <v>3852.8921121153244</v>
      </c>
    </row>
    <row r="14" spans="1:18">
      <c r="A14" s="29" t="s">
        <v>34</v>
      </c>
      <c r="B14" s="8">
        <f>[1]Ingreso!C11</f>
        <v>511134.9482290842</v>
      </c>
      <c r="C14" s="8">
        <f>[1]Ingreso!D11</f>
        <v>50.383624475456202</v>
      </c>
      <c r="D14" s="9">
        <f>[1]Ingreso!E11</f>
        <v>4.3187274324192302</v>
      </c>
      <c r="E14" s="9">
        <f>[1]Ingreso!F11</f>
        <v>7.2501688808826854</v>
      </c>
      <c r="F14" s="8">
        <f>[1]Ingreso!G11</f>
        <v>3106.8730246868486</v>
      </c>
      <c r="G14" s="8">
        <f>[1]Ingreso!H11</f>
        <v>316497.63311346085</v>
      </c>
      <c r="H14" s="8">
        <f>[1]Ingreso!I11</f>
        <v>48.881796690307354</v>
      </c>
      <c r="I14" s="9">
        <f>[1]Ingreso!J11</f>
        <v>4.4655634357762048</v>
      </c>
      <c r="J14" s="9">
        <f>[1]Ingreso!K11</f>
        <v>7.4326855123674962</v>
      </c>
      <c r="K14" s="8">
        <f>[1]Ingreso!L11</f>
        <v>3434.5484674421273</v>
      </c>
      <c r="L14" s="8">
        <f>[1]Ingreso!M11</f>
        <v>194637.31511563971</v>
      </c>
      <c r="M14" s="8">
        <f>[1]Ingreso!N11</f>
        <v>52.825730394669407</v>
      </c>
      <c r="N14" s="9">
        <f>[1]Ingreso!O11</f>
        <v>4.0799589953869848</v>
      </c>
      <c r="O14" s="9">
        <f>[1]Ingreso!P11</f>
        <v>6.9295468653010568</v>
      </c>
      <c r="P14" s="8">
        <f>[1]Ingreso!Q11</f>
        <v>2573.3002802209517</v>
      </c>
    </row>
    <row r="15" spans="1:18">
      <c r="A15" s="28" t="s">
        <v>35</v>
      </c>
      <c r="B15" s="8">
        <f>[1]Ingreso!C12</f>
        <v>965865.6507603972</v>
      </c>
      <c r="C15" s="8">
        <f>[1]Ingreso!D12</f>
        <v>48.969897652016911</v>
      </c>
      <c r="D15" s="9">
        <f>[1]Ingreso!E12</f>
        <v>4.7101143889223289</v>
      </c>
      <c r="E15" s="9">
        <f>[1]Ingreso!F12</f>
        <v>5.0061932287365929</v>
      </c>
      <c r="F15" s="8">
        <f>[1]Ingreso!G12</f>
        <v>1699.2865406776957</v>
      </c>
      <c r="G15" s="8">
        <f>[1]Ingreso!H12</f>
        <v>704192.23544301081</v>
      </c>
      <c r="H15" s="8">
        <f>[1]Ingreso!I12</f>
        <v>47.651527663088359</v>
      </c>
      <c r="I15" s="9">
        <f>[1]Ingreso!J12</f>
        <v>4.820809248554923</v>
      </c>
      <c r="J15" s="9">
        <f>[1]Ingreso!K12</f>
        <v>4.9548458149779719</v>
      </c>
      <c r="K15" s="8">
        <f>[1]Ingreso!L12</f>
        <v>1758.7211990273247</v>
      </c>
      <c r="L15" s="8">
        <f>[1]Ingreso!M12</f>
        <v>261673.41531738636</v>
      </c>
      <c r="M15" s="8">
        <f>[1]Ingreso!N12</f>
        <v>52.51777777777788</v>
      </c>
      <c r="N15" s="9">
        <f>[1]Ingreso!O12</f>
        <v>4.4122222222222156</v>
      </c>
      <c r="O15" s="9">
        <f>[1]Ingreso!P12</f>
        <v>5.1600660066006583</v>
      </c>
      <c r="P15" s="8">
        <f>[1]Ingreso!Q12</f>
        <v>1539.9778294888845</v>
      </c>
    </row>
    <row r="16" spans="1:18" ht="9.6" customHeight="1">
      <c r="A16" s="28"/>
      <c r="B16" s="10"/>
      <c r="C16" s="10"/>
      <c r="D16" s="11"/>
      <c r="E16" s="11"/>
      <c r="F16" s="10"/>
      <c r="G16" s="10"/>
      <c r="H16" s="10"/>
      <c r="I16" s="11"/>
      <c r="J16" s="11"/>
      <c r="K16" s="10"/>
      <c r="L16" s="10"/>
      <c r="M16" s="10"/>
      <c r="N16" s="11"/>
      <c r="O16" s="11"/>
      <c r="P16" s="10"/>
    </row>
    <row r="17" spans="1:16">
      <c r="A17" s="27" t="s">
        <v>22</v>
      </c>
      <c r="B17" s="5"/>
      <c r="C17" s="5"/>
      <c r="D17" s="6"/>
      <c r="E17" s="6"/>
      <c r="F17" s="5"/>
      <c r="G17" s="5"/>
      <c r="H17" s="5"/>
      <c r="I17" s="6"/>
      <c r="J17" s="6"/>
      <c r="K17" s="5"/>
      <c r="L17" s="5"/>
      <c r="M17" s="5"/>
      <c r="N17" s="6"/>
      <c r="O17" s="6"/>
      <c r="P17" s="5"/>
    </row>
    <row r="18" spans="1:16">
      <c r="A18" s="32" t="s">
        <v>36</v>
      </c>
      <c r="B18" s="8">
        <f>[1]Ingreso!C13</f>
        <v>377568.42827871861</v>
      </c>
      <c r="C18" s="8">
        <f>[1]Ingreso!D13</f>
        <v>48.783170263293911</v>
      </c>
      <c r="D18" s="9">
        <f>[1]Ingreso!E13</f>
        <v>5.2702738371424251</v>
      </c>
      <c r="E18" s="9">
        <f>[1]Ingreso!F13</f>
        <v>4.4948302257458774</v>
      </c>
      <c r="F18" s="8">
        <f>[1]Ingreso!G13</f>
        <v>378.7039574493005</v>
      </c>
      <c r="G18" s="8">
        <f>[1]Ingreso!H13</f>
        <v>276587.76273923094</v>
      </c>
      <c r="H18" s="8">
        <f>[1]Ingreso!I13</f>
        <v>47.555479007547717</v>
      </c>
      <c r="I18" s="9">
        <f>[1]Ingreso!J13</f>
        <v>5.412527002247586</v>
      </c>
      <c r="J18" s="9">
        <f>[1]Ingreso!K13</f>
        <v>4.4153306344568577</v>
      </c>
      <c r="K18" s="8">
        <f>[1]Ingreso!L13</f>
        <v>374.65959748679882</v>
      </c>
      <c r="L18" s="8">
        <f>[1]Ingreso!M13</f>
        <v>100980.66553948748</v>
      </c>
      <c r="M18" s="8">
        <f>[1]Ingreso!N13</f>
        <v>52.145837521894315</v>
      </c>
      <c r="N18" s="9">
        <f>[1]Ingreso!O13</f>
        <v>4.8806399951706982</v>
      </c>
      <c r="O18" s="9">
        <f>[1]Ingreso!P13</f>
        <v>4.737859385603878</v>
      </c>
      <c r="P18" s="8">
        <f>[1]Ingreso!Q13</f>
        <v>389.78152826708242</v>
      </c>
    </row>
    <row r="19" spans="1:16">
      <c r="A19" s="32" t="s">
        <v>37</v>
      </c>
      <c r="B19" s="8">
        <f>[1]Ingreso!C14</f>
        <v>377600.6449451978</v>
      </c>
      <c r="C19" s="8">
        <f>[1]Ingreso!D14</f>
        <v>49.69780493356923</v>
      </c>
      <c r="D19" s="9">
        <f>[1]Ingreso!E14</f>
        <v>4.9001992511421752</v>
      </c>
      <c r="E19" s="9">
        <f>[1]Ingreso!F14</f>
        <v>5.0012195176472352</v>
      </c>
      <c r="F19" s="8">
        <f>[1]Ingreso!G14</f>
        <v>905.22261867692293</v>
      </c>
      <c r="G19" s="8">
        <f>[1]Ingreso!H14</f>
        <v>242210.45585644318</v>
      </c>
      <c r="H19" s="8">
        <f>[1]Ingreso!I14</f>
        <v>47.853653662685943</v>
      </c>
      <c r="I19" s="9">
        <f>[1]Ingreso!J14</f>
        <v>4.9886947933155339</v>
      </c>
      <c r="J19" s="9">
        <f>[1]Ingreso!K14</f>
        <v>4.9010173616287807</v>
      </c>
      <c r="K19" s="8">
        <f>[1]Ingreso!L14</f>
        <v>900.82949402382599</v>
      </c>
      <c r="L19" s="8">
        <f>[1]Ingreso!M14</f>
        <v>135390.1890887561</v>
      </c>
      <c r="M19" s="8">
        <f>[1]Ingreso!N14</f>
        <v>52.996956245752223</v>
      </c>
      <c r="N19" s="9">
        <f>[1]Ingreso!O14</f>
        <v>4.741882420688361</v>
      </c>
      <c r="O19" s="9">
        <f>[1]Ingreso!P14</f>
        <v>5.1990099883290393</v>
      </c>
      <c r="P19" s="8">
        <f>[1]Ingreso!Q14</f>
        <v>913.08183456267147</v>
      </c>
    </row>
    <row r="20" spans="1:16">
      <c r="A20" s="32" t="s">
        <v>38</v>
      </c>
      <c r="B20" s="8">
        <f>[1]Ingreso!C15</f>
        <v>377580.9242028048</v>
      </c>
      <c r="C20" s="8">
        <f>[1]Ingreso!D15</f>
        <v>49.085119817301937</v>
      </c>
      <c r="D20" s="9">
        <f>[1]Ingreso!E15</f>
        <v>4.5992713383243995</v>
      </c>
      <c r="E20" s="9">
        <f>[1]Ingreso!F15</f>
        <v>5.9057886112151561</v>
      </c>
      <c r="F20" s="8">
        <f>[1]Ingreso!G15</f>
        <v>1560.0105703255301</v>
      </c>
      <c r="G20" s="8">
        <f>[1]Ingreso!H15</f>
        <v>246383.37142333595</v>
      </c>
      <c r="H20" s="8">
        <f>[1]Ingreso!I15</f>
        <v>47.244288923823248</v>
      </c>
      <c r="I20" s="9">
        <f>[1]Ingreso!J15</f>
        <v>4.7364827757094705</v>
      </c>
      <c r="J20" s="9">
        <f>[1]Ingreso!K15</f>
        <v>5.943734124526479</v>
      </c>
      <c r="K20" s="8">
        <f>[1]Ingreso!L15</f>
        <v>1565.6106428363587</v>
      </c>
      <c r="L20" s="8">
        <f>[1]Ingreso!M15</f>
        <v>131197.55277946667</v>
      </c>
      <c r="M20" s="8">
        <f>[1]Ingreso!N15</f>
        <v>52.54212120297494</v>
      </c>
      <c r="N20" s="9">
        <f>[1]Ingreso!O15</f>
        <v>4.341594149805494</v>
      </c>
      <c r="O20" s="9">
        <f>[1]Ingreso!P15</f>
        <v>5.8288748804780282</v>
      </c>
      <c r="P20" s="8">
        <f>[1]Ingreso!Q15</f>
        <v>1549.4938745777627</v>
      </c>
    </row>
    <row r="21" spans="1:16">
      <c r="A21" s="32" t="s">
        <v>39</v>
      </c>
      <c r="B21" s="8">
        <f>[1]Ingreso!C16</f>
        <v>377482.79476485925</v>
      </c>
      <c r="C21" s="8">
        <f>[1]Ingreso!D16</f>
        <v>48.427740653902717</v>
      </c>
      <c r="D21" s="9">
        <f>[1]Ingreso!E16</f>
        <v>4.1899685247791059</v>
      </c>
      <c r="E21" s="9">
        <f>[1]Ingreso!F16</f>
        <v>6.9767907304633852</v>
      </c>
      <c r="F21" s="8">
        <f>[1]Ingreso!G16</f>
        <v>2636.3720493847777</v>
      </c>
      <c r="G21" s="8">
        <f>[1]Ingreso!H16</f>
        <v>250088.42039778296</v>
      </c>
      <c r="H21" s="8">
        <f>[1]Ingreso!I16</f>
        <v>46.919849029445231</v>
      </c>
      <c r="I21" s="9">
        <f>[1]Ingreso!J16</f>
        <v>4.3132199134198741</v>
      </c>
      <c r="J21" s="9">
        <f>[1]Ingreso!K16</f>
        <v>6.9412957599531149</v>
      </c>
      <c r="K21" s="8">
        <f>[1]Ingreso!L16</f>
        <v>2643.6285597054825</v>
      </c>
      <c r="L21" s="8">
        <f>[1]Ingreso!M16</f>
        <v>127394.37436706944</v>
      </c>
      <c r="M21" s="8">
        <f>[1]Ingreso!N16</f>
        <v>51.387888905073204</v>
      </c>
      <c r="N21" s="9">
        <f>[1]Ingreso!O16</f>
        <v>3.9480132167041071</v>
      </c>
      <c r="O21" s="9">
        <f>[1]Ingreso!P16</f>
        <v>7.0488534732258188</v>
      </c>
      <c r="P21" s="8">
        <f>[1]Ingreso!Q16</f>
        <v>2622.1267641222116</v>
      </c>
    </row>
    <row r="22" spans="1:16">
      <c r="A22" s="32" t="s">
        <v>40</v>
      </c>
      <c r="B22" s="8">
        <f>[1]Ingreso!C17</f>
        <v>377819.10969362222</v>
      </c>
      <c r="C22" s="8">
        <f>[1]Ingreso!D17</f>
        <v>49.623259225425066</v>
      </c>
      <c r="D22" s="9">
        <f>[1]Ingreso!E17</f>
        <v>3.5461853805455097</v>
      </c>
      <c r="E22" s="9">
        <f>[1]Ingreso!F17</f>
        <v>9.8520684729084014</v>
      </c>
      <c r="F22" s="8">
        <f>[1]Ingreso!G17</f>
        <v>7812.947844136932</v>
      </c>
      <c r="G22" s="8">
        <f>[1]Ingreso!H17</f>
        <v>252197.9114013997</v>
      </c>
      <c r="H22" s="8">
        <f>[1]Ingreso!I17</f>
        <v>48.413331591801814</v>
      </c>
      <c r="I22" s="9">
        <f>[1]Ingreso!J17</f>
        <v>3.7023548847767884</v>
      </c>
      <c r="J22" s="9">
        <f>[1]Ingreso!K17</f>
        <v>9.7024437718900813</v>
      </c>
      <c r="K22" s="8">
        <f>[1]Ingreso!L17</f>
        <v>8244.0034652514132</v>
      </c>
      <c r="L22" s="8">
        <f>[1]Ingreso!M17</f>
        <v>125621.19829222014</v>
      </c>
      <c r="M22" s="8">
        <f>[1]Ingreso!N17</f>
        <v>52.052317587349073</v>
      </c>
      <c r="N22" s="9">
        <f>[1]Ingreso!O17</f>
        <v>3.2326584971280949</v>
      </c>
      <c r="O22" s="9">
        <f>[1]Ingreso!P17</f>
        <v>10.156993915095699</v>
      </c>
      <c r="P22" s="8">
        <f>[1]Ingreso!Q17</f>
        <v>6947.5578556572491</v>
      </c>
    </row>
    <row r="23" spans="1:16">
      <c r="A23" s="32" t="s">
        <v>41</v>
      </c>
      <c r="B23" s="8">
        <f>[1]Ingreso!C18</f>
        <v>10914.037471489468</v>
      </c>
      <c r="C23" s="8">
        <f>[1]Ingreso!D18</f>
        <v>48.034714197429501</v>
      </c>
      <c r="D23" s="9">
        <f>[1]Ingreso!E18</f>
        <v>3.4294800787950899</v>
      </c>
      <c r="E23" s="9">
        <f>[1]Ingreso!F18</f>
        <v>9.6094307665493872</v>
      </c>
      <c r="F23" s="8">
        <f>[1]Ingreso!G18</f>
        <v>0</v>
      </c>
      <c r="G23" s="8">
        <f>[1]Ingreso!H18</f>
        <v>8588.1365084215468</v>
      </c>
      <c r="H23" s="8">
        <f>[1]Ingreso!I18</f>
        <v>46.706561794539304</v>
      </c>
      <c r="I23" s="9">
        <f>[1]Ingreso!J18</f>
        <v>3.6327493373344839</v>
      </c>
      <c r="J23" s="9">
        <f>[1]Ingreso!K18</f>
        <v>10.07528684763086</v>
      </c>
      <c r="K23" s="8">
        <f>[1]Ingreso!L18</f>
        <v>0</v>
      </c>
      <c r="L23" s="8">
        <f>[1]Ingreso!M18</f>
        <v>2325.9009630679202</v>
      </c>
      <c r="M23" s="8">
        <f>[1]Ingreso!N18</f>
        <v>52.938772590768856</v>
      </c>
      <c r="N23" s="9">
        <f>[1]Ingreso!O18</f>
        <v>2.6789304345835325</v>
      </c>
      <c r="O23" s="9">
        <f>[1]Ingreso!P18</f>
        <v>7.8131615619175694</v>
      </c>
      <c r="P23" s="8">
        <f>[1]Ingreso!Q18</f>
        <v>0</v>
      </c>
    </row>
    <row r="24" spans="1:16" ht="9.6" customHeight="1">
      <c r="A24" s="28"/>
      <c r="B24" s="10"/>
      <c r="C24" s="10"/>
      <c r="D24" s="11"/>
      <c r="E24" s="11"/>
      <c r="F24" s="10"/>
      <c r="G24" s="10"/>
      <c r="H24" s="10"/>
      <c r="I24" s="11"/>
      <c r="J24" s="11"/>
      <c r="K24" s="10"/>
      <c r="L24" s="10"/>
      <c r="M24" s="10"/>
      <c r="N24" s="11"/>
      <c r="O24" s="11"/>
      <c r="P24" s="10"/>
    </row>
    <row r="25" spans="1:16">
      <c r="A25" s="30" t="s">
        <v>23</v>
      </c>
      <c r="B25" s="46"/>
      <c r="C25" s="46"/>
      <c r="D25" s="47"/>
      <c r="E25" s="47"/>
      <c r="F25" s="46"/>
      <c r="G25" s="46"/>
      <c r="H25" s="46"/>
      <c r="I25" s="47"/>
      <c r="J25" s="47"/>
      <c r="K25" s="46"/>
      <c r="L25" s="46"/>
      <c r="M25" s="46"/>
      <c r="N25" s="47"/>
      <c r="O25" s="47"/>
      <c r="P25" s="46"/>
    </row>
    <row r="26" spans="1:16">
      <c r="A26" s="28" t="s">
        <v>42</v>
      </c>
      <c r="B26" s="8">
        <f>[1]Ingreso!C19</f>
        <v>349517.32600836747</v>
      </c>
      <c r="C26" s="8">
        <f>[1]Ingreso!D19</f>
        <v>59.223034195443759</v>
      </c>
      <c r="D26" s="9">
        <f>[1]Ingreso!E19</f>
        <v>4.7876469119587401</v>
      </c>
      <c r="E26" s="9">
        <f>[1]Ingreso!F19</f>
        <v>0</v>
      </c>
      <c r="F26" s="8">
        <f>[1]Ingreso!G19</f>
        <v>1215.3914697715168</v>
      </c>
      <c r="G26" s="8">
        <f>[1]Ingreso!H19</f>
        <v>216686.14808886568</v>
      </c>
      <c r="H26" s="8">
        <f>[1]Ingreso!I19</f>
        <v>56.607288145375605</v>
      </c>
      <c r="I26" s="9">
        <f>[1]Ingreso!J19</f>
        <v>4.9913011903008124</v>
      </c>
      <c r="J26" s="9">
        <f>[1]Ingreso!K19</f>
        <v>0</v>
      </c>
      <c r="K26" s="8">
        <f>[1]Ingreso!L19</f>
        <v>1176.4813773676422</v>
      </c>
      <c r="L26" s="8">
        <f>[1]Ingreso!M19</f>
        <v>132831.17791950202</v>
      </c>
      <c r="M26" s="8">
        <f>[1]Ingreso!N19</f>
        <v>63.490074094099292</v>
      </c>
      <c r="N26" s="9">
        <f>[1]Ingreso!O19</f>
        <v>4.4554277612522464</v>
      </c>
      <c r="O26" s="9">
        <f>[1]Ingreso!P19</f>
        <v>0</v>
      </c>
      <c r="P26" s="8">
        <f>[1]Ingreso!Q19</f>
        <v>1278.8138536501856</v>
      </c>
    </row>
    <row r="27" spans="1:16">
      <c r="A27" s="28" t="s">
        <v>43</v>
      </c>
      <c r="B27" s="8">
        <f>[1]Ingreso!C20</f>
        <v>1055843.8368238457</v>
      </c>
      <c r="C27" s="8">
        <f>[1]Ingreso!D20</f>
        <v>48.397655953941268</v>
      </c>
      <c r="D27" s="9">
        <f>[1]Ingreso!E20</f>
        <v>4.6227348074595387</v>
      </c>
      <c r="E27" s="9">
        <f>[1]Ingreso!F20</f>
        <v>4.3404398479886561</v>
      </c>
      <c r="F27" s="8">
        <f>[1]Ingreso!G20</f>
        <v>2126.0357443444659</v>
      </c>
      <c r="G27" s="8">
        <f>[1]Ingreso!H20</f>
        <v>735671.21356570942</v>
      </c>
      <c r="H27" s="8">
        <f>[1]Ingreso!I20</f>
        <v>47.189477922698195</v>
      </c>
      <c r="I27" s="9">
        <f>[1]Ingreso!J20</f>
        <v>4.7608909443042755</v>
      </c>
      <c r="J27" s="9">
        <f>[1]Ingreso!K20</f>
        <v>4.356977535354857</v>
      </c>
      <c r="K27" s="8">
        <f>[1]Ingreso!L20</f>
        <v>2209.3333394638757</v>
      </c>
      <c r="L27" s="8">
        <f>[1]Ingreso!M20</f>
        <v>320172.62325814896</v>
      </c>
      <c r="M27" s="8">
        <f>[1]Ingreso!N20</f>
        <v>51.17372652925534</v>
      </c>
      <c r="N27" s="9">
        <f>[1]Ingreso!O20</f>
        <v>4.3052888877558972</v>
      </c>
      <c r="O27" s="9">
        <f>[1]Ingreso!P20</f>
        <v>4.3024406573944081</v>
      </c>
      <c r="P27" s="8">
        <f>[1]Ingreso!Q20</f>
        <v>1934.8813223372101</v>
      </c>
    </row>
    <row r="28" spans="1:16">
      <c r="A28" s="28" t="s">
        <v>44</v>
      </c>
      <c r="B28" s="8">
        <f>[1]Ingreso!C21</f>
        <v>364685.2034462695</v>
      </c>
      <c r="C28" s="8">
        <f>[1]Ingreso!D21</f>
        <v>43.19417977822237</v>
      </c>
      <c r="D28" s="9">
        <f>[1]Ingreso!E21</f>
        <v>4.0668321349973979</v>
      </c>
      <c r="E28" s="9">
        <f>[1]Ingreso!F21</f>
        <v>10.397395950838778</v>
      </c>
      <c r="F28" s="8">
        <f>[1]Ingreso!G21</f>
        <v>3722.9771878792808</v>
      </c>
      <c r="G28" s="8">
        <f>[1]Ingreso!H21</f>
        <v>237995.31063527352</v>
      </c>
      <c r="H28" s="8">
        <f>[1]Ingreso!I21</f>
        <v>41.549111493751028</v>
      </c>
      <c r="I28" s="9">
        <f>[1]Ingreso!J21</f>
        <v>4.1564619909492491</v>
      </c>
      <c r="J28" s="9">
        <f>[1]Ingreso!K21</f>
        <v>10.293965582710733</v>
      </c>
      <c r="K28" s="8">
        <f>[1]Ingreso!L21</f>
        <v>3783.207859203997</v>
      </c>
      <c r="L28" s="8">
        <f>[1]Ingreso!M21</f>
        <v>126689.89281099178</v>
      </c>
      <c r="M28" s="8">
        <f>[1]Ingreso!N21</f>
        <v>46.284548936266134</v>
      </c>
      <c r="N28" s="9">
        <f>[1]Ingreso!O21</f>
        <v>3.8984565453102302</v>
      </c>
      <c r="O28" s="9">
        <f>[1]Ingreso!P21</f>
        <v>10.591696711898525</v>
      </c>
      <c r="P28" s="8">
        <f>[1]Ingreso!Q21</f>
        <v>3610.2686562300105</v>
      </c>
    </row>
    <row r="29" spans="1:16">
      <c r="A29" s="28" t="s">
        <v>45</v>
      </c>
      <c r="B29" s="8">
        <f>[1]Ingreso!C22</f>
        <v>121362.1431307927</v>
      </c>
      <c r="C29" s="8">
        <f>[1]Ingreso!D22</f>
        <v>43.745105577578045</v>
      </c>
      <c r="D29" s="9">
        <f>[1]Ingreso!E22</f>
        <v>3.8016744707389494</v>
      </c>
      <c r="E29" s="9">
        <f>[1]Ingreso!F22</f>
        <v>16.059240510024782</v>
      </c>
      <c r="F29" s="8">
        <f>[1]Ingreso!G22</f>
        <v>8410.3841646949604</v>
      </c>
      <c r="G29" s="8">
        <f>[1]Ingreso!H22</f>
        <v>80084.084707840273</v>
      </c>
      <c r="H29" s="8">
        <f>[1]Ingreso!I22</f>
        <v>44.627343404877273</v>
      </c>
      <c r="I29" s="9">
        <f>[1]Ingreso!J22</f>
        <v>3.9281718485131516</v>
      </c>
      <c r="J29" s="9">
        <f>[1]Ingreso!K22</f>
        <v>16.163331647474202</v>
      </c>
      <c r="K29" s="8">
        <f>[1]Ingreso!L22</f>
        <v>8649.9158419450396</v>
      </c>
      <c r="L29" s="8">
        <f>[1]Ingreso!M22</f>
        <v>41278.058422952607</v>
      </c>
      <c r="M29" s="8">
        <f>[1]Ingreso!N22</f>
        <v>42.033464778731542</v>
      </c>
      <c r="N29" s="9">
        <f>[1]Ingreso!O22</f>
        <v>3.5562553036553619</v>
      </c>
      <c r="O29" s="9">
        <f>[1]Ingreso!P22</f>
        <v>15.85729197399095</v>
      </c>
      <c r="P29" s="8">
        <f>[1]Ingreso!Q22</f>
        <v>7956.1521927866352</v>
      </c>
    </row>
    <row r="30" spans="1:16">
      <c r="A30" s="28" t="s">
        <v>64</v>
      </c>
      <c r="B30" s="8">
        <f>[1]Ingreso!C23</f>
        <v>7557.429947403085</v>
      </c>
      <c r="C30" s="12">
        <f>[1]Ingreso!D23</f>
        <v>54.370188457944906</v>
      </c>
      <c r="D30" s="13">
        <f>[1]Ingreso!E23</f>
        <v>4.8888534528125103</v>
      </c>
      <c r="E30" s="13">
        <f>[1]Ingreso!F23</f>
        <v>0</v>
      </c>
      <c r="F30" s="8">
        <f>[1]Ingreso!G23</f>
        <v>2135.376131989512</v>
      </c>
      <c r="G30" s="8">
        <f>[1]Ingreso!H23</f>
        <v>5619.3013289304017</v>
      </c>
      <c r="H30" s="12">
        <f>[1]Ingreso!I23</f>
        <v>50.666620573263444</v>
      </c>
      <c r="I30" s="13">
        <f>[1]Ingreso!J23</f>
        <v>5.0105309853705711</v>
      </c>
      <c r="J30" s="13">
        <f>[1]Ingreso!K23</f>
        <v>0</v>
      </c>
      <c r="K30" s="8">
        <f>[1]Ingreso!L23</f>
        <v>1982.2415143663904</v>
      </c>
      <c r="L30" s="8">
        <f>[1]Ingreso!M23</f>
        <v>1938.12861847268</v>
      </c>
      <c r="M30" s="12">
        <f>[1]Ingreso!N23</f>
        <v>65.108105300932749</v>
      </c>
      <c r="N30" s="13">
        <f>[1]Ingreso!O23</f>
        <v>4.5360684446930293</v>
      </c>
      <c r="O30" s="13">
        <f>[1]Ingreso!P23</f>
        <v>0</v>
      </c>
      <c r="P30" s="8">
        <f>[1]Ingreso!Q23</f>
        <v>2579.3660468554108</v>
      </c>
    </row>
    <row r="31" spans="1:16" ht="9.6" customHeight="1">
      <c r="A31" s="28"/>
      <c r="B31" s="10"/>
      <c r="C31" s="10"/>
      <c r="D31" s="11"/>
      <c r="E31" s="11"/>
      <c r="F31" s="10"/>
      <c r="G31" s="10"/>
      <c r="H31" s="10"/>
      <c r="I31" s="11"/>
      <c r="J31" s="11"/>
      <c r="K31" s="10"/>
      <c r="L31" s="10"/>
      <c r="M31" s="10"/>
      <c r="N31" s="11"/>
      <c r="O31" s="11"/>
      <c r="P31" s="10"/>
    </row>
    <row r="32" spans="1:16">
      <c r="A32" s="27" t="s">
        <v>24</v>
      </c>
      <c r="B32" s="46"/>
      <c r="C32" s="46"/>
      <c r="D32" s="47"/>
      <c r="E32" s="47"/>
      <c r="F32" s="46"/>
      <c r="G32" s="46"/>
      <c r="H32" s="46"/>
      <c r="I32" s="47"/>
      <c r="J32" s="47"/>
      <c r="K32" s="46"/>
      <c r="L32" s="46"/>
      <c r="M32" s="46"/>
      <c r="N32" s="47"/>
      <c r="O32" s="47"/>
      <c r="P32" s="46"/>
    </row>
    <row r="33" spans="1:16">
      <c r="A33" s="33" t="s">
        <v>46</v>
      </c>
      <c r="B33" s="8">
        <f>[1]Ingreso!C24</f>
        <v>552119.57224078558</v>
      </c>
      <c r="C33" s="8">
        <f>[1]Ingreso!D24</f>
        <v>40.844831609340694</v>
      </c>
      <c r="D33" s="9">
        <f>[1]Ingreso!E24</f>
        <v>4.4455656562010653</v>
      </c>
      <c r="E33" s="9">
        <f>[1]Ingreso!F24</f>
        <v>8.0622759006631401</v>
      </c>
      <c r="F33" s="8">
        <f>[1]Ingreso!G24</f>
        <v>3260.316397336991</v>
      </c>
      <c r="G33" s="8">
        <f>[1]Ingreso!H24</f>
        <v>446473.24861900712</v>
      </c>
      <c r="H33" s="8">
        <f>[1]Ingreso!I24</f>
        <v>40.412464559545739</v>
      </c>
      <c r="I33" s="9">
        <f>[1]Ingreso!J24</f>
        <v>4.5524359772810028</v>
      </c>
      <c r="J33" s="9">
        <f>[1]Ingreso!K24</f>
        <v>7.6374552436681009</v>
      </c>
      <c r="K33" s="8">
        <f>[1]Ingreso!L24</f>
        <v>3024.2065755768754</v>
      </c>
      <c r="L33" s="8">
        <f>[1]Ingreso!M24</f>
        <v>105646.32362178333</v>
      </c>
      <c r="M33" s="8">
        <f>[1]Ingreso!N24</f>
        <v>42.672063402175063</v>
      </c>
      <c r="N33" s="9">
        <f>[1]Ingreso!O24</f>
        <v>3.9939196566266859</v>
      </c>
      <c r="O33" s="9">
        <f>[1]Ingreso!P24</f>
        <v>9.8025924384677747</v>
      </c>
      <c r="P33" s="8">
        <f>[1]Ingreso!Q24</f>
        <v>4257.1956697342794</v>
      </c>
    </row>
    <row r="34" spans="1:16">
      <c r="A34" s="29" t="s">
        <v>47</v>
      </c>
      <c r="B34" s="8">
        <f>[1]Ingreso!C25</f>
        <v>83752.121578185586</v>
      </c>
      <c r="C34" s="8">
        <f>[1]Ingreso!D25</f>
        <v>46.568679280410244</v>
      </c>
      <c r="D34" s="9">
        <f>[1]Ingreso!E25</f>
        <v>4.2408838151382389</v>
      </c>
      <c r="E34" s="9">
        <f>[1]Ingreso!F25</f>
        <v>11.909069160410731</v>
      </c>
      <c r="F34" s="8">
        <f>[1]Ingreso!G25</f>
        <v>5959.2920350896966</v>
      </c>
      <c r="G34" s="8">
        <f>[1]Ingreso!H25</f>
        <v>49358.552488645961</v>
      </c>
      <c r="H34" s="8">
        <f>[1]Ingreso!I25</f>
        <v>47.199382304667964</v>
      </c>
      <c r="I34" s="9">
        <f>[1]Ingreso!J25</f>
        <v>4.56205209684195</v>
      </c>
      <c r="J34" s="9">
        <f>[1]Ingreso!K25</f>
        <v>11.246537474933488</v>
      </c>
      <c r="K34" s="8">
        <f>[1]Ingreso!L25</f>
        <v>5690.7863010038636</v>
      </c>
      <c r="L34" s="8">
        <f>[1]Ingreso!M25</f>
        <v>34393.569089539276</v>
      </c>
      <c r="M34" s="8">
        <f>[1]Ingreso!N25</f>
        <v>45.663551108148482</v>
      </c>
      <c r="N34" s="9">
        <f>[1]Ingreso!O25</f>
        <v>3.7799720252367144</v>
      </c>
      <c r="O34" s="9">
        <f>[1]Ingreso!P25</f>
        <v>12.852261774348722</v>
      </c>
      <c r="P34" s="8">
        <f>[1]Ingreso!Q25</f>
        <v>6338.1457960029056</v>
      </c>
    </row>
    <row r="35" spans="1:16">
      <c r="A35" s="29" t="s">
        <v>48</v>
      </c>
      <c r="B35" s="8">
        <f>[1]Ingreso!C26</f>
        <v>451564.15074053447</v>
      </c>
      <c r="C35" s="8">
        <f>[1]Ingreso!D26</f>
        <v>39.56969030034994</v>
      </c>
      <c r="D35" s="9">
        <f>[1]Ingreso!E26</f>
        <v>4.4845030112907445</v>
      </c>
      <c r="E35" s="9">
        <f>[1]Ingreso!F26</f>
        <v>7.3646479973339485</v>
      </c>
      <c r="F35" s="8">
        <f>[1]Ingreso!G26</f>
        <v>2822.8720708535297</v>
      </c>
      <c r="G35" s="8">
        <f>[1]Ingreso!H26</f>
        <v>395581.24833004596</v>
      </c>
      <c r="H35" s="8">
        <f>[1]Ingreso!I26</f>
        <v>39.523810996987478</v>
      </c>
      <c r="I35" s="9">
        <f>[1]Ingreso!J26</f>
        <v>4.552433824655747</v>
      </c>
      <c r="J35" s="9">
        <f>[1]Ingreso!K26</f>
        <v>7.1481344619509883</v>
      </c>
      <c r="K35" s="8">
        <f>[1]Ingreso!L26</f>
        <v>2700.6356425672961</v>
      </c>
      <c r="L35" s="8">
        <f>[1]Ingreso!M26</f>
        <v>55982.902410485622</v>
      </c>
      <c r="M35" s="8">
        <f>[1]Ingreso!N26</f>
        <v>39.893878424137867</v>
      </c>
      <c r="N35" s="9">
        <f>[1]Ingreso!O26</f>
        <v>4.0044965308483276</v>
      </c>
      <c r="O35" s="9">
        <f>[1]Ingreso!P26</f>
        <v>8.8764672722776705</v>
      </c>
      <c r="P35" s="8">
        <f>[1]Ingreso!Q26</f>
        <v>3684.4422461970271</v>
      </c>
    </row>
    <row r="36" spans="1:16">
      <c r="A36" s="29" t="s">
        <v>49</v>
      </c>
      <c r="B36" s="8">
        <f>[1]Ingreso!C27</f>
        <v>16803.299922071386</v>
      </c>
      <c r="C36" s="8">
        <f>[1]Ingreso!D27</f>
        <v>46.583211372440779</v>
      </c>
      <c r="D36" s="9">
        <f>[1]Ingreso!E27</f>
        <v>4.4193698941988631</v>
      </c>
      <c r="E36" s="9">
        <f>[1]Ingreso!F27</f>
        <v>5.2864954536506286</v>
      </c>
      <c r="F36" s="8">
        <f>[1]Ingreso!G27</f>
        <v>1863.7208401250411</v>
      </c>
      <c r="G36" s="8">
        <f>[1]Ingreso!H27</f>
        <v>1533.44780031254</v>
      </c>
      <c r="H36" s="8">
        <f>[1]Ingreso!I27</f>
        <v>51.200083054026358</v>
      </c>
      <c r="I36" s="9">
        <f>[1]Ingreso!J27</f>
        <v>4.2434680399285103</v>
      </c>
      <c r="J36" s="9">
        <f>[1]Ingreso!K27</f>
        <v>4.2434680399285094</v>
      </c>
      <c r="K36" s="8">
        <f>[1]Ingreso!L27</f>
        <v>3118.3421959537186</v>
      </c>
      <c r="L36" s="8">
        <f>[1]Ingreso!M27</f>
        <v>15269.852121758848</v>
      </c>
      <c r="M36" s="8">
        <f>[1]Ingreso!N27</f>
        <v>46.119570227261327</v>
      </c>
      <c r="N36" s="9">
        <f>[1]Ingreso!O27</f>
        <v>4.4370345257454531</v>
      </c>
      <c r="O36" s="9">
        <f>[1]Ingreso!P27</f>
        <v>5.4077119673059943</v>
      </c>
      <c r="P36" s="8">
        <f>[1]Ingreso!Q27</f>
        <v>1737.7277170103018</v>
      </c>
    </row>
    <row r="37" spans="1:16">
      <c r="A37" s="28" t="s">
        <v>50</v>
      </c>
      <c r="B37" s="8">
        <f>[1]Ingreso!C28</f>
        <v>905657.69233760156</v>
      </c>
      <c r="C37" s="8">
        <f>[1]Ingreso!D28</f>
        <v>49.595091831909926</v>
      </c>
      <c r="D37" s="9">
        <f>[1]Ingreso!E28</f>
        <v>4.6493698987440526</v>
      </c>
      <c r="E37" s="9">
        <f>[1]Ingreso!F28</f>
        <v>5.8992761252517854</v>
      </c>
      <c r="F37" s="8">
        <f>[1]Ingreso!G28</f>
        <v>2434.0260790033749</v>
      </c>
      <c r="G37" s="8">
        <f>[1]Ingreso!H28</f>
        <v>683215.58571685781</v>
      </c>
      <c r="H37" s="8">
        <f>[1]Ingreso!I28</f>
        <v>49.232624523960141</v>
      </c>
      <c r="I37" s="9">
        <f>[1]Ingreso!J28</f>
        <v>4.7989782949990376</v>
      </c>
      <c r="J37" s="9">
        <f>[1]Ingreso!K28</f>
        <v>5.7794071620654597</v>
      </c>
      <c r="K37" s="8">
        <f>[1]Ingreso!L28</f>
        <v>2496.6404548184378</v>
      </c>
      <c r="L37" s="8">
        <f>[1]Ingreso!M28</f>
        <v>222442.1066207462</v>
      </c>
      <c r="M37" s="8">
        <f>[1]Ingreso!N28</f>
        <v>50.708385164122106</v>
      </c>
      <c r="N37" s="9">
        <f>[1]Ingreso!O28</f>
        <v>4.1898580301130677</v>
      </c>
      <c r="O37" s="9">
        <f>[1]Ingreso!P28</f>
        <v>6.2629433212481498</v>
      </c>
      <c r="P37" s="8">
        <f>[1]Ingreso!Q28</f>
        <v>2241.6479397719809</v>
      </c>
    </row>
    <row r="38" spans="1:16">
      <c r="A38" s="28" t="s">
        <v>51</v>
      </c>
      <c r="B38" s="8">
        <f>[1]Ingreso!C29</f>
        <v>14364.156880683573</v>
      </c>
      <c r="C38" s="8">
        <f>[1]Ingreso!D29</f>
        <v>49.839941135455263</v>
      </c>
      <c r="D38" s="9">
        <f>[1]Ingreso!E29</f>
        <v>4.2308148338776945</v>
      </c>
      <c r="E38" s="9">
        <f>[1]Ingreso!F29</f>
        <v>6.5549928479859263</v>
      </c>
      <c r="F38" s="8">
        <f>[1]Ingreso!G29</f>
        <v>2181.9493901694386</v>
      </c>
      <c r="G38" s="8">
        <f>[1]Ingreso!H29</f>
        <v>10311.083983415268</v>
      </c>
      <c r="H38" s="8">
        <f>[1]Ingreso!I29</f>
        <v>50.061811588741037</v>
      </c>
      <c r="I38" s="9">
        <f>[1]Ingreso!J29</f>
        <v>4.2524298610049147</v>
      </c>
      <c r="J38" s="9">
        <f>[1]Ingreso!K29</f>
        <v>6.6272971284160871</v>
      </c>
      <c r="K38" s="8">
        <f>[1]Ingreso!L29</f>
        <v>2396.5418432141737</v>
      </c>
      <c r="L38" s="8">
        <f>[1]Ingreso!M29</f>
        <v>4053.0728972683</v>
      </c>
      <c r="M38" s="8">
        <f>[1]Ingreso!N29</f>
        <v>49.275499060206656</v>
      </c>
      <c r="N38" s="9">
        <f>[1]Ingreso!O29</f>
        <v>4.1758258500469863</v>
      </c>
      <c r="O38" s="9">
        <f>[1]Ingreso!P29</f>
        <v>6.374270110558256</v>
      </c>
      <c r="P38" s="8">
        <f>[1]Ingreso!Q29</f>
        <v>1664.6215267189643</v>
      </c>
    </row>
    <row r="39" spans="1:16">
      <c r="A39" s="28" t="s">
        <v>60</v>
      </c>
      <c r="B39" s="14">
        <f>[1]Ingreso!C31</f>
        <v>426824.51789761783</v>
      </c>
      <c r="C39" s="14">
        <f>[1]Ingreso!D31</f>
        <v>58.779903775923003</v>
      </c>
      <c r="D39" s="15">
        <f>[1]Ingreso!E31</f>
        <v>4.2399113684105441</v>
      </c>
      <c r="E39" s="15">
        <f>[1]Ingreso!F31</f>
        <v>6.3703600011360528</v>
      </c>
      <c r="F39" s="14">
        <f>[1]Ingreso!G31</f>
        <v>2375.3872240395472</v>
      </c>
      <c r="G39" s="14">
        <f>[1]Ingreso!H31</f>
        <v>136056.1400073425</v>
      </c>
      <c r="H39" s="14">
        <f>[1]Ingreso!I31</f>
        <v>62.719169352357952</v>
      </c>
      <c r="I39" s="15">
        <f>[1]Ingreso!J31</f>
        <v>4.1220457427945085</v>
      </c>
      <c r="J39" s="15">
        <f>[1]Ingreso!K31</f>
        <v>6.8425878467623615</v>
      </c>
      <c r="K39" s="14">
        <f>[1]Ingreso!L31</f>
        <v>2869.9562160334353</v>
      </c>
      <c r="L39" s="14">
        <f>[1]Ingreso!M31</f>
        <v>290768.37789026921</v>
      </c>
      <c r="M39" s="14">
        <f>[1]Ingreso!N31</f>
        <v>56.936645328486918</v>
      </c>
      <c r="N39" s="15">
        <f>[1]Ingreso!O31</f>
        <v>4.2950629711303003</v>
      </c>
      <c r="O39" s="15">
        <f>[1]Ingreso!P31</f>
        <v>6.1311391839378269</v>
      </c>
      <c r="P39" s="14">
        <f>[1]Ingreso!Q31</f>
        <v>2146.4001277183584</v>
      </c>
    </row>
    <row r="40" spans="1:16" ht="9.6" customHeight="1">
      <c r="A40" s="28"/>
    </row>
    <row r="41" spans="1:16">
      <c r="A41" s="27" t="s">
        <v>25</v>
      </c>
      <c r="B41" s="46"/>
      <c r="C41" s="46"/>
      <c r="D41" s="47"/>
      <c r="E41" s="47"/>
      <c r="F41" s="46"/>
      <c r="G41" s="46"/>
      <c r="H41" s="46"/>
      <c r="I41" s="47"/>
      <c r="J41" s="47"/>
      <c r="K41" s="46"/>
      <c r="L41" s="46"/>
      <c r="M41" s="46"/>
      <c r="N41" s="47"/>
      <c r="O41" s="47"/>
      <c r="P41" s="46"/>
    </row>
    <row r="42" spans="1:16">
      <c r="A42" s="28" t="s">
        <v>52</v>
      </c>
      <c r="B42" s="14">
        <f>[1]Ingreso!C32</f>
        <v>612961.80725424259</v>
      </c>
      <c r="C42" s="14">
        <f>[1]Ingreso!D32</f>
        <v>48.447911793664517</v>
      </c>
      <c r="D42" s="15">
        <f>[1]Ingreso!E32</f>
        <v>4.9336086799961247</v>
      </c>
      <c r="E42" s="15">
        <f>[1]Ingreso!F32</f>
        <v>4.6765129554851574</v>
      </c>
      <c r="F42" s="14">
        <f>[1]Ingreso!G32</f>
        <v>1810.0230588525901</v>
      </c>
      <c r="G42" s="14">
        <f>[1]Ingreso!H32</f>
        <v>568185.30296931008</v>
      </c>
      <c r="H42" s="14">
        <f>[1]Ingreso!I32</f>
        <v>48.202622446088014</v>
      </c>
      <c r="I42" s="15">
        <f>[1]Ingreso!J32</f>
        <v>4.9665316500555132</v>
      </c>
      <c r="J42" s="15">
        <f>[1]Ingreso!K32</f>
        <v>4.6907175196606854</v>
      </c>
      <c r="K42" s="14">
        <f>[1]Ingreso!L32</f>
        <v>1838.6852668858126</v>
      </c>
      <c r="L42" s="14">
        <f>[1]Ingreso!M32</f>
        <v>44776.50428493262</v>
      </c>
      <c r="M42" s="14">
        <f>[1]Ingreso!N32</f>
        <v>51.56047728964532</v>
      </c>
      <c r="N42" s="15">
        <f>[1]Ingreso!O32</f>
        <v>4.5158371720015831</v>
      </c>
      <c r="O42" s="15">
        <f>[1]Ingreso!P32</f>
        <v>4.4847447291974945</v>
      </c>
      <c r="P42" s="14">
        <f>[1]Ingreso!Q32</f>
        <v>1443.6066284190179</v>
      </c>
    </row>
    <row r="43" spans="1:16">
      <c r="A43" s="28" t="s">
        <v>53</v>
      </c>
      <c r="B43" s="14">
        <f>[1]Ingreso!C33</f>
        <v>727339.64642108325</v>
      </c>
      <c r="C43" s="14">
        <f>[1]Ingreso!D33</f>
        <v>44.249638547756874</v>
      </c>
      <c r="D43" s="15">
        <f>[1]Ingreso!E33</f>
        <v>4.2920401329604161</v>
      </c>
      <c r="E43" s="15">
        <f>[1]Ingreso!F33</f>
        <v>7.4641120829463761</v>
      </c>
      <c r="F43" s="14">
        <f>[1]Ingreso!G33</f>
        <v>3080.4510052822652</v>
      </c>
      <c r="G43" s="14">
        <f>[1]Ingreso!H33</f>
        <v>513295.50852189708</v>
      </c>
      <c r="H43" s="14">
        <f>[1]Ingreso!I33</f>
        <v>42.824363815168702</v>
      </c>
      <c r="I43" s="15">
        <f>[1]Ingreso!J33</f>
        <v>4.3950498459135918</v>
      </c>
      <c r="J43" s="15">
        <f>[1]Ingreso!K33</f>
        <v>7.5867799755052081</v>
      </c>
      <c r="K43" s="14">
        <f>[1]Ingreso!L33</f>
        <v>3242.0617842899837</v>
      </c>
      <c r="L43" s="14">
        <f>[1]Ingreso!M33</f>
        <v>214044.13789919761</v>
      </c>
      <c r="M43" s="14">
        <f>[1]Ingreso!N33</f>
        <v>47.667564989600187</v>
      </c>
      <c r="N43" s="15">
        <f>[1]Ingreso!O33</f>
        <v>4.0450143395331883</v>
      </c>
      <c r="O43" s="15">
        <f>[1]Ingreso!P33</f>
        <v>7.1442014556364866</v>
      </c>
      <c r="P43" s="14">
        <f>[1]Ingreso!Q33</f>
        <v>2693.1786798822477</v>
      </c>
    </row>
    <row r="44" spans="1:16">
      <c r="A44" s="28" t="s">
        <v>54</v>
      </c>
      <c r="B44" s="14">
        <f>[1]Ingreso!C34</f>
        <v>197547.88322145233</v>
      </c>
      <c r="C44" s="14">
        <f>[1]Ingreso!D34</f>
        <v>46.346630796240134</v>
      </c>
      <c r="D44" s="15">
        <f>[1]Ingreso!E34</f>
        <v>4.3201265273310963</v>
      </c>
      <c r="E44" s="15">
        <f>[1]Ingreso!F34</f>
        <v>9.6483280537286866</v>
      </c>
      <c r="F44" s="14">
        <f>[1]Ingreso!G34</f>
        <v>4210.2069056363034</v>
      </c>
      <c r="G44" s="14">
        <f>[1]Ingreso!H34</f>
        <v>99843.758486305756</v>
      </c>
      <c r="H44" s="14">
        <f>[1]Ingreso!I34</f>
        <v>47.172552821657739</v>
      </c>
      <c r="I44" s="15">
        <f>[1]Ingreso!J34</f>
        <v>4.5229894946153291</v>
      </c>
      <c r="J44" s="15">
        <f>[1]Ingreso!K34</f>
        <v>9.9321420244903837</v>
      </c>
      <c r="K44" s="14">
        <f>[1]Ingreso!L34</f>
        <v>4787.725879480784</v>
      </c>
      <c r="L44" s="14">
        <f>[1]Ingreso!M34</f>
        <v>97704.124735146994</v>
      </c>
      <c r="M44" s="14">
        <f>[1]Ingreso!N34</f>
        <v>45.502621810356992</v>
      </c>
      <c r="N44" s="15">
        <f>[1]Ingreso!O34</f>
        <v>4.1128210408304335</v>
      </c>
      <c r="O44" s="15">
        <f>[1]Ingreso!P34</f>
        <v>9.3374181907714568</v>
      </c>
      <c r="P44" s="14">
        <f>[1]Ingreso!Q34</f>
        <v>3629.0870942936808</v>
      </c>
    </row>
    <row r="45" spans="1:16">
      <c r="A45" s="28" t="s">
        <v>65</v>
      </c>
      <c r="B45" s="14">
        <f>[1]Ingreso!C35</f>
        <v>247.96177482851999</v>
      </c>
      <c r="C45" s="14">
        <f>[1]Ingreso!D35</f>
        <v>35</v>
      </c>
      <c r="D45" s="15">
        <f>[1]Ingreso!E35</f>
        <v>2</v>
      </c>
      <c r="E45" s="15">
        <f>[1]Ingreso!F35</f>
        <v>17</v>
      </c>
      <c r="F45" s="14">
        <f>[1]Ingreso!G35</f>
        <v>6000</v>
      </c>
      <c r="G45" s="14">
        <f>[1]Ingreso!H35</f>
        <v>247.96177482851999</v>
      </c>
      <c r="H45" s="14">
        <f>[1]Ingreso!I35</f>
        <v>35</v>
      </c>
      <c r="I45" s="15">
        <f>[1]Ingreso!J35</f>
        <v>2</v>
      </c>
      <c r="J45" s="15">
        <f>[1]Ingreso!K35</f>
        <v>17</v>
      </c>
      <c r="K45" s="14">
        <f>[1]Ingreso!L35</f>
        <v>6000</v>
      </c>
      <c r="L45" s="14">
        <f>[1]Ingreso!M35</f>
        <v>0</v>
      </c>
      <c r="M45" s="14">
        <f>[1]Ingreso!N35</f>
        <v>0</v>
      </c>
      <c r="N45" s="15">
        <f>[1]Ingreso!O35</f>
        <v>0</v>
      </c>
      <c r="O45" s="15">
        <f>[1]Ingreso!P35</f>
        <v>0</v>
      </c>
      <c r="P45" s="14">
        <f>[1]Ingreso!Q35</f>
        <v>0</v>
      </c>
    </row>
    <row r="46" spans="1:16">
      <c r="A46" s="28" t="s">
        <v>66</v>
      </c>
      <c r="B46" s="14">
        <f>[1]Ingreso!C36</f>
        <v>2698.4042586330197</v>
      </c>
      <c r="C46" s="14">
        <f>[1]Ingreso!D36</f>
        <v>39.575529137586379</v>
      </c>
      <c r="D46" s="15">
        <f>[1]Ingreso!E36</f>
        <v>4.1807631625918198</v>
      </c>
      <c r="E46" s="15">
        <f>[1]Ingreso!F36</f>
        <v>9.5059949638708829</v>
      </c>
      <c r="F46" s="14">
        <f>[1]Ingreso!G36</f>
        <v>1765.8431650627872</v>
      </c>
      <c r="G46" s="14">
        <f>[1]Ingreso!H36</f>
        <v>180.22450514145999</v>
      </c>
      <c r="H46" s="14">
        <f>[1]Ingreso!I36</f>
        <v>18</v>
      </c>
      <c r="I46" s="15">
        <f>[1]Ingreso!J36</f>
        <v>1</v>
      </c>
      <c r="J46" s="15">
        <f>[1]Ingreso!K36</f>
        <v>9</v>
      </c>
      <c r="K46" s="14">
        <f>[1]Ingreso!L36</f>
        <v>2266.6666666666665</v>
      </c>
      <c r="L46" s="14">
        <f>[1]Ingreso!M36</f>
        <v>2518.1797534915599</v>
      </c>
      <c r="M46" s="14">
        <f>[1]Ingreso!N36</f>
        <v>41.119675879531698</v>
      </c>
      <c r="N46" s="15">
        <f>[1]Ingreso!O36</f>
        <v>4.408408336116648</v>
      </c>
      <c r="O46" s="15">
        <f>[1]Ingreso!P36</f>
        <v>9.553082008585152</v>
      </c>
      <c r="P46" s="14">
        <f>[1]Ingreso!Q36</f>
        <v>1729.9995492070793</v>
      </c>
    </row>
    <row r="47" spans="1:16">
      <c r="A47" s="28" t="s">
        <v>61</v>
      </c>
      <c r="B47" s="14">
        <f>[1]Ingreso!C37</f>
        <v>358170.23642642988</v>
      </c>
      <c r="C47" s="14">
        <f>[1]Ingreso!D37</f>
        <v>61.757325646092056</v>
      </c>
      <c r="D47" s="15">
        <f>[1]Ingreso!E37</f>
        <v>4.2566290316470488</v>
      </c>
      <c r="E47" s="15">
        <f>[1]Ingreso!F37</f>
        <v>6.0917380844778783</v>
      </c>
      <c r="F47" s="14">
        <f>[1]Ingreso!G37</f>
        <v>2411.4123636038894</v>
      </c>
      <c r="G47" s="14">
        <f>[1]Ingreso!H37</f>
        <v>94303.302069128724</v>
      </c>
      <c r="H47" s="14">
        <f>[1]Ingreso!I37</f>
        <v>70.38690382287092</v>
      </c>
      <c r="I47" s="15">
        <f>[1]Ingreso!J37</f>
        <v>4.0912288065033202</v>
      </c>
      <c r="J47" s="15">
        <f>[1]Ingreso!K37</f>
        <v>6.5370514476326669</v>
      </c>
      <c r="K47" s="14">
        <f>[1]Ingreso!L37</f>
        <v>3023.2449668201875</v>
      </c>
      <c r="L47" s="14">
        <f>[1]Ingreso!M37</f>
        <v>263866.9343572979</v>
      </c>
      <c r="M47" s="14">
        <f>[1]Ingreso!N37</f>
        <v>58.673204024274945</v>
      </c>
      <c r="N47" s="15">
        <f>[1]Ingreso!O37</f>
        <v>4.3157413544245271</v>
      </c>
      <c r="O47" s="15">
        <f>[1]Ingreso!P37</f>
        <v>5.930081377984048</v>
      </c>
      <c r="P47" s="14">
        <f>[1]Ingreso!Q37</f>
        <v>2193.1183666099528</v>
      </c>
    </row>
    <row r="48" spans="1:16" ht="9.6" customHeight="1">
      <c r="A48" s="28"/>
    </row>
    <row r="49" spans="1:16">
      <c r="A49" s="27" t="s">
        <v>26</v>
      </c>
      <c r="B49" s="46"/>
      <c r="C49" s="46"/>
      <c r="D49" s="47"/>
      <c r="E49" s="47"/>
      <c r="F49" s="46"/>
      <c r="G49" s="46"/>
      <c r="H49" s="46"/>
      <c r="I49" s="47"/>
      <c r="J49" s="47"/>
      <c r="K49" s="46"/>
      <c r="L49" s="46"/>
      <c r="M49" s="46"/>
      <c r="N49" s="47"/>
      <c r="O49" s="47"/>
      <c r="P49" s="46"/>
    </row>
    <row r="50" spans="1:16">
      <c r="A50" s="28" t="s">
        <v>55</v>
      </c>
      <c r="B50" s="14">
        <f>[1]Ingreso!C38</f>
        <v>127750.89737911505</v>
      </c>
      <c r="C50" s="14">
        <f>[1]Ingreso!D38</f>
        <v>22.547479602508446</v>
      </c>
      <c r="D50" s="15">
        <f>[1]Ingreso!E38</f>
        <v>3.3458405129768711</v>
      </c>
      <c r="E50" s="15">
        <f>[1]Ingreso!F38</f>
        <v>7.8133545919727352</v>
      </c>
      <c r="F50" s="14">
        <f>[1]Ingreso!G38</f>
        <v>2429.6359622100917</v>
      </c>
      <c r="G50" s="14">
        <f>[1]Ingreso!H38</f>
        <v>98207.118971730801</v>
      </c>
      <c r="H50" s="14">
        <f>[1]Ingreso!I38</f>
        <v>22.626635881127701</v>
      </c>
      <c r="I50" s="15">
        <f>[1]Ingreso!J38</f>
        <v>3.3649485332998341</v>
      </c>
      <c r="J50" s="15">
        <f>[1]Ingreso!K38</f>
        <v>7.5607833705883731</v>
      </c>
      <c r="K50" s="14">
        <f>[1]Ingreso!L38</f>
        <v>2386.3562964460921</v>
      </c>
      <c r="L50" s="14">
        <f>[1]Ingreso!M38</f>
        <v>29543.778407384001</v>
      </c>
      <c r="M50" s="14">
        <f>[1]Ingreso!N38</f>
        <v>22.284354488160229</v>
      </c>
      <c r="N50" s="15">
        <f>[1]Ingreso!O38</f>
        <v>3.2823231253463709</v>
      </c>
      <c r="O50" s="15">
        <f>[1]Ingreso!P38</f>
        <v>8.6277018825608121</v>
      </c>
      <c r="P50" s="14">
        <f>[1]Ingreso!Q38</f>
        <v>2574.9327489125526</v>
      </c>
    </row>
    <row r="51" spans="1:16">
      <c r="A51" s="28" t="s">
        <v>56</v>
      </c>
      <c r="B51" s="14">
        <f>[1]Ingreso!C39</f>
        <v>146591.15167391143</v>
      </c>
      <c r="C51" s="14">
        <f>[1]Ingreso!D39</f>
        <v>28.141669510503878</v>
      </c>
      <c r="D51" s="15">
        <f>[1]Ingreso!E39</f>
        <v>3.9324630441978035</v>
      </c>
      <c r="E51" s="15">
        <f>[1]Ingreso!F39</f>
        <v>7.5161526642582812</v>
      </c>
      <c r="F51" s="14">
        <f>[1]Ingreso!G39</f>
        <v>2467.9116495766089</v>
      </c>
      <c r="G51" s="14">
        <f>[1]Ingreso!H39</f>
        <v>115386.14500238857</v>
      </c>
      <c r="H51" s="14">
        <f>[1]Ingreso!I39</f>
        <v>28.132939296103292</v>
      </c>
      <c r="I51" s="15">
        <f>[1]Ingreso!J39</f>
        <v>3.9976529265134264</v>
      </c>
      <c r="J51" s="15">
        <f>[1]Ingreso!K39</f>
        <v>7.167463189054196</v>
      </c>
      <c r="K51" s="14">
        <f>[1]Ingreso!L39</f>
        <v>2312.3202815406003</v>
      </c>
      <c r="L51" s="14">
        <f>[1]Ingreso!M39</f>
        <v>31205.006671522795</v>
      </c>
      <c r="M51" s="14">
        <f>[1]Ingreso!N39</f>
        <v>28.173951054146219</v>
      </c>
      <c r="N51" s="15">
        <f>[1]Ingreso!O39</f>
        <v>3.6914116868710933</v>
      </c>
      <c r="O51" s="15">
        <f>[1]Ingreso!P39</f>
        <v>8.7092992462430914</v>
      </c>
      <c r="P51" s="14">
        <f>[1]Ingreso!Q39</f>
        <v>3037.6461475320489</v>
      </c>
    </row>
    <row r="52" spans="1:16">
      <c r="A52" s="28" t="s">
        <v>57</v>
      </c>
      <c r="B52" s="14">
        <f>[1]Ingreso!C40</f>
        <v>389474.28417152166</v>
      </c>
      <c r="C52" s="14">
        <f>[1]Ingreso!D40</f>
        <v>35.875026008275015</v>
      </c>
      <c r="D52" s="15">
        <f>[1]Ingreso!E40</f>
        <v>4.6629113820894954</v>
      </c>
      <c r="E52" s="15">
        <f>[1]Ingreso!F40</f>
        <v>7.1725182854079472</v>
      </c>
      <c r="F52" s="14">
        <f>[1]Ingreso!G40</f>
        <v>2337.3268417333406</v>
      </c>
      <c r="G52" s="14">
        <f>[1]Ingreso!H40</f>
        <v>280601.76402014133</v>
      </c>
      <c r="H52" s="14">
        <f>[1]Ingreso!I40</f>
        <v>35.831564505540065</v>
      </c>
      <c r="I52" s="15">
        <f>[1]Ingreso!J40</f>
        <v>4.7067889466982678</v>
      </c>
      <c r="J52" s="15">
        <f>[1]Ingreso!K40</f>
        <v>6.9786479732381075</v>
      </c>
      <c r="K52" s="14">
        <f>[1]Ingreso!L40</f>
        <v>2366.8253215191776</v>
      </c>
      <c r="L52" s="14">
        <f>[1]Ingreso!M40</f>
        <v>108872.52015137655</v>
      </c>
      <c r="M52" s="14">
        <f>[1]Ingreso!N40</f>
        <v>35.987041182695691</v>
      </c>
      <c r="N52" s="15">
        <f>[1]Ingreso!O40</f>
        <v>4.5498238737539562</v>
      </c>
      <c r="O52" s="15">
        <f>[1]Ingreso!P40</f>
        <v>7.6549914179208285</v>
      </c>
      <c r="P52" s="14">
        <f>[1]Ingreso!Q40</f>
        <v>2261.6097656230313</v>
      </c>
    </row>
    <row r="53" spans="1:16">
      <c r="A53" s="28" t="s">
        <v>58</v>
      </c>
      <c r="B53" s="14">
        <f>[1]Ingreso!C41</f>
        <v>386871.51508194028</v>
      </c>
      <c r="C53" s="14">
        <f>[1]Ingreso!D41</f>
        <v>45.707374072310856</v>
      </c>
      <c r="D53" s="15">
        <f>[1]Ingreso!E41</f>
        <v>4.9763137212669415</v>
      </c>
      <c r="E53" s="15">
        <f>[1]Ingreso!F41</f>
        <v>6.8911091169609691</v>
      </c>
      <c r="F53" s="14">
        <f>[1]Ingreso!G41</f>
        <v>2677.9645594138437</v>
      </c>
      <c r="G53" s="14">
        <f>[1]Ingreso!H41</f>
        <v>258330.46312688693</v>
      </c>
      <c r="H53" s="14">
        <f>[1]Ingreso!I41</f>
        <v>45.682173185153189</v>
      </c>
      <c r="I53" s="15">
        <f>[1]Ingreso!J41</f>
        <v>5.1831336171794522</v>
      </c>
      <c r="J53" s="15">
        <f>[1]Ingreso!K41</f>
        <v>6.7574318929656503</v>
      </c>
      <c r="K53" s="14">
        <f>[1]Ingreso!L41</f>
        <v>2777.608204055558</v>
      </c>
      <c r="L53" s="14">
        <f>[1]Ingreso!M41</f>
        <v>128541.0519550496</v>
      </c>
      <c r="M53" s="14">
        <f>[1]Ingreso!N41</f>
        <v>45.758020591470697</v>
      </c>
      <c r="N53" s="15">
        <f>[1]Ingreso!O41</f>
        <v>4.5606653452631738</v>
      </c>
      <c r="O53" s="15">
        <f>[1]Ingreso!P41</f>
        <v>7.1596292389563008</v>
      </c>
      <c r="P53" s="14">
        <f>[1]Ingreso!Q41</f>
        <v>2478.9972710473348</v>
      </c>
    </row>
    <row r="54" spans="1:16">
      <c r="A54" s="34" t="s">
        <v>59</v>
      </c>
      <c r="B54" s="25">
        <f>[1]Ingreso!C42</f>
        <v>848278.09105019295</v>
      </c>
      <c r="C54" s="25">
        <f>[1]Ingreso!D42</f>
        <v>64.378603135625696</v>
      </c>
      <c r="D54" s="35">
        <f>[1]Ingreso!E42</f>
        <v>4.4684816917842642</v>
      </c>
      <c r="E54" s="35">
        <f>[1]Ingreso!F42</f>
        <v>5.9087582199796591</v>
      </c>
      <c r="F54" s="25">
        <f>[1]Ingreso!G42</f>
        <v>2866.4639731084462</v>
      </c>
      <c r="G54" s="25">
        <f>[1]Ingreso!H42</f>
        <v>523530.56720546668</v>
      </c>
      <c r="H54" s="25">
        <f>[1]Ingreso!I42</f>
        <v>63.807840767236463</v>
      </c>
      <c r="I54" s="35">
        <f>[1]Ingreso!J42</f>
        <v>4.7075077269527075</v>
      </c>
      <c r="J54" s="35">
        <f>[1]Ingreso!K42</f>
        <v>5.872583558770204</v>
      </c>
      <c r="K54" s="25">
        <f>[1]Ingreso!L42</f>
        <v>3034.1680826503075</v>
      </c>
      <c r="L54" s="25">
        <f>[1]Ingreso!M42</f>
        <v>324747.52384473779</v>
      </c>
      <c r="M54" s="25">
        <f>[1]Ingreso!N42</f>
        <v>65.298738085153445</v>
      </c>
      <c r="N54" s="35">
        <f>[1]Ingreso!O42</f>
        <v>4.083144078468286</v>
      </c>
      <c r="O54" s="35">
        <f>[1]Ingreso!P42</f>
        <v>5.9727666206478158</v>
      </c>
      <c r="P54" s="25">
        <f>[1]Ingreso!Q42</f>
        <v>2596.6479637781722</v>
      </c>
    </row>
    <row r="55" spans="1:16">
      <c r="A55" s="16" t="str">
        <f>[2]Resumen!A49</f>
        <v>Fuente: Instituto Nacional de Estadística (INE). XLIV Encuesta Permanente de Hogares de Propósitos Múltiples, mayo 2013.</v>
      </c>
      <c r="B55" s="17"/>
      <c r="C55" s="17"/>
      <c r="D55" s="17"/>
      <c r="E55" s="17"/>
      <c r="F55" s="17"/>
      <c r="G55" s="17"/>
      <c r="H55" s="17"/>
      <c r="I55" s="17"/>
      <c r="J55" s="17"/>
      <c r="K55" s="17"/>
      <c r="N55" s="18"/>
      <c r="O55" s="18"/>
    </row>
    <row r="56" spans="1:16">
      <c r="A56" s="16" t="s">
        <v>27</v>
      </c>
      <c r="B56" s="17"/>
      <c r="C56" s="17"/>
      <c r="F56" s="19" t="s">
        <v>28</v>
      </c>
      <c r="G56" s="17"/>
      <c r="H56" s="17"/>
      <c r="I56" s="17"/>
      <c r="J56" s="17"/>
      <c r="K56" s="20"/>
      <c r="N56" s="18"/>
      <c r="O56" s="18"/>
    </row>
    <row r="57" spans="1:16">
      <c r="A57" s="16" t="s">
        <v>29</v>
      </c>
      <c r="B57" s="17"/>
      <c r="C57" s="17"/>
      <c r="F57" s="19" t="s">
        <v>30</v>
      </c>
      <c r="G57" s="17"/>
      <c r="H57" s="17"/>
      <c r="I57" s="17"/>
      <c r="J57" s="17"/>
      <c r="K57" s="20"/>
      <c r="N57" s="18"/>
      <c r="O57" s="18"/>
    </row>
    <row r="58" spans="1:16">
      <c r="A58" s="16" t="s">
        <v>31</v>
      </c>
      <c r="B58" s="17"/>
      <c r="C58" s="17"/>
      <c r="D58" s="17"/>
      <c r="E58" s="17"/>
      <c r="F58" s="17"/>
      <c r="H58" s="17"/>
      <c r="I58" s="17"/>
      <c r="J58" s="17"/>
      <c r="K58" s="20"/>
      <c r="N58" s="18"/>
      <c r="O58" s="18"/>
    </row>
    <row r="59" spans="1:16">
      <c r="G59" s="4"/>
      <c r="K59" s="21"/>
      <c r="N59" s="18"/>
      <c r="O59" s="18"/>
    </row>
    <row r="60" spans="1:16">
      <c r="K60" s="21"/>
      <c r="N60" s="18"/>
      <c r="O60" s="18"/>
    </row>
    <row r="61" spans="1:16">
      <c r="K61" s="21"/>
    </row>
    <row r="62" spans="1:16">
      <c r="K62" s="21"/>
    </row>
    <row r="63" spans="1:16">
      <c r="K63" s="21"/>
    </row>
    <row r="64" spans="1:16">
      <c r="K64" s="21"/>
    </row>
    <row r="65" spans="11:11">
      <c r="K65" s="21"/>
    </row>
    <row r="66" spans="11:11">
      <c r="K66" s="21"/>
    </row>
    <row r="67" spans="11:11">
      <c r="K67" s="21"/>
    </row>
    <row r="68" spans="11:11">
      <c r="K68" s="21"/>
    </row>
    <row r="69" spans="11:11">
      <c r="K69" s="21"/>
    </row>
    <row r="70" spans="11:11">
      <c r="K70" s="21"/>
    </row>
    <row r="71" spans="11:11">
      <c r="K71" s="21"/>
    </row>
    <row r="72" spans="11:11">
      <c r="K72" s="21"/>
    </row>
    <row r="73" spans="11:11">
      <c r="K73" s="21"/>
    </row>
    <row r="74" spans="11:11">
      <c r="K74" s="21"/>
    </row>
  </sheetData>
  <mergeCells count="22">
    <mergeCell ref="L4:P4"/>
    <mergeCell ref="J5:J7"/>
    <mergeCell ref="F5:F7"/>
    <mergeCell ref="G5:G7"/>
    <mergeCell ref="M5:M7"/>
    <mergeCell ref="O5:O7"/>
    <mergeCell ref="A1:P1"/>
    <mergeCell ref="A2:P2"/>
    <mergeCell ref="A3:P3"/>
    <mergeCell ref="C5:C7"/>
    <mergeCell ref="D5:D7"/>
    <mergeCell ref="E5:E7"/>
    <mergeCell ref="P5:P7"/>
    <mergeCell ref="A4:A7"/>
    <mergeCell ref="I5:I7"/>
    <mergeCell ref="B4:F4"/>
    <mergeCell ref="G4:K4"/>
    <mergeCell ref="H5:H7"/>
    <mergeCell ref="N5:N7"/>
    <mergeCell ref="K5:K7"/>
    <mergeCell ref="B5:B7"/>
    <mergeCell ref="L5:L7"/>
  </mergeCells>
  <phoneticPr fontId="1" type="noConversion"/>
  <printOptions horizontalCentered="1"/>
  <pageMargins left="0.54" right="0" top="0" bottom="0" header="0" footer="0"/>
  <pageSetup paperSize="9" scale="86" firstPageNumber="84" orientation="landscape" useFirstPageNumber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Hoja1"/>
  <dimension ref="A1:R68"/>
  <sheetViews>
    <sheetView workbookViewId="0">
      <selection activeCell="A2" sqref="A2:Q2"/>
    </sheetView>
  </sheetViews>
  <sheetFormatPr baseColWidth="10" defaultRowHeight="12.75"/>
  <cols>
    <col min="1" max="1" width="32.28515625" customWidth="1"/>
    <col min="2" max="2" width="12.7109375" bestFit="1" customWidth="1"/>
    <col min="3" max="3" width="6.5703125" customWidth="1"/>
    <col min="4" max="4" width="8.85546875" customWidth="1"/>
    <col min="5" max="5" width="5.85546875" customWidth="1"/>
    <col min="6" max="6" width="11.5703125" customWidth="1"/>
    <col min="7" max="7" width="6.42578125" customWidth="1"/>
    <col min="8" max="8" width="7.42578125" customWidth="1"/>
    <col min="9" max="9" width="6" customWidth="1"/>
    <col min="10" max="10" width="8.42578125" customWidth="1"/>
    <col min="11" max="11" width="7.42578125" customWidth="1"/>
    <col min="12" max="12" width="9.28515625" customWidth="1"/>
    <col min="13" max="13" width="7" customWidth="1"/>
    <col min="14" max="14" width="6.85546875" customWidth="1"/>
    <col min="15" max="15" width="8.5703125" customWidth="1"/>
    <col min="16" max="16" width="7" customWidth="1"/>
    <col min="17" max="17" width="5.5703125" customWidth="1"/>
  </cols>
  <sheetData>
    <row r="1" spans="1:18">
      <c r="A1" s="73" t="s">
        <v>12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</row>
    <row r="2" spans="1:18">
      <c r="A2" s="73" t="s">
        <v>11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</row>
    <row r="3" spans="1:18">
      <c r="A3" s="73" t="s">
        <v>1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</row>
    <row r="4" spans="1:18" ht="12.75" customHeight="1">
      <c r="A4" s="70" t="s">
        <v>6</v>
      </c>
      <c r="B4" s="72" t="s">
        <v>10</v>
      </c>
      <c r="C4" s="71" t="s">
        <v>0</v>
      </c>
      <c r="D4" s="71" t="s">
        <v>13</v>
      </c>
      <c r="E4" s="71" t="s">
        <v>2</v>
      </c>
      <c r="F4" s="71" t="s">
        <v>14</v>
      </c>
      <c r="G4" s="74" t="s">
        <v>5</v>
      </c>
      <c r="H4" s="74"/>
      <c r="I4" s="74"/>
      <c r="J4" s="74"/>
      <c r="K4" s="74"/>
      <c r="L4" s="74"/>
      <c r="M4" s="74"/>
      <c r="N4" s="74"/>
      <c r="O4" s="74"/>
      <c r="P4" s="74"/>
      <c r="Q4" s="74"/>
    </row>
    <row r="5" spans="1:18" ht="12.75" customHeight="1">
      <c r="A5" s="70"/>
      <c r="B5" s="72"/>
      <c r="C5" s="71"/>
      <c r="D5" s="71"/>
      <c r="E5" s="71"/>
      <c r="F5" s="71"/>
      <c r="G5" s="45" t="s">
        <v>3</v>
      </c>
      <c r="H5" s="45" t="s">
        <v>4</v>
      </c>
      <c r="I5" s="45" t="s">
        <v>15</v>
      </c>
      <c r="J5" s="45" t="s">
        <v>67</v>
      </c>
      <c r="K5" s="45" t="s">
        <v>7</v>
      </c>
      <c r="L5" s="45" t="s">
        <v>68</v>
      </c>
      <c r="M5" s="45" t="s">
        <v>8</v>
      </c>
      <c r="N5" s="45" t="s">
        <v>9</v>
      </c>
      <c r="O5" s="45" t="s">
        <v>69</v>
      </c>
      <c r="P5" s="45" t="s">
        <v>70</v>
      </c>
      <c r="Q5" s="45" t="s">
        <v>71</v>
      </c>
    </row>
    <row r="6" spans="1:18" s="3" customFormat="1" ht="11.25">
      <c r="A6" s="43" t="s">
        <v>62</v>
      </c>
      <c r="B6" s="5">
        <f>[1]Ingreso!C48</f>
        <v>1898965.9393567184</v>
      </c>
      <c r="C6" s="5">
        <f>[1]Ingreso!D48</f>
        <v>49.117268650101884</v>
      </c>
      <c r="D6" s="6">
        <f>[1]Ingreso!E48</f>
        <v>4.4949156057214656</v>
      </c>
      <c r="E6" s="6">
        <f>[1]Ingreso!F48</f>
        <v>6.695405665933869</v>
      </c>
      <c r="F6" s="5">
        <f>[1]Ingreso!G48</f>
        <v>2659.2995766276586</v>
      </c>
      <c r="G6" s="22">
        <f>[1]Ingreso!I48/[1]Ingreso!$H48*100</f>
        <v>49.272073095013987</v>
      </c>
      <c r="H6" s="22">
        <f>[1]Ingreso!J48/[1]Ingreso!$H48*100</f>
        <v>34.257915128763791</v>
      </c>
      <c r="I6" s="22">
        <f>[1]Ingreso!K48/[1]Ingreso!$H48*100</f>
        <v>0.23835200324217959</v>
      </c>
      <c r="J6" s="22">
        <f>[1]Ingreso!L48/[1]Ingreso!$H48*100</f>
        <v>2.2380519984096807</v>
      </c>
      <c r="K6" s="22">
        <f>[1]Ingreso!M48/[1]Ingreso!$H48*100</f>
        <v>0.90858347862199318</v>
      </c>
      <c r="L6" s="22">
        <f>[1]Ingreso!N48/[1]Ingreso!$H48*100</f>
        <v>5.0379351494513473</v>
      </c>
      <c r="M6" s="22">
        <f>[1]Ingreso!O48/[1]Ingreso!$H48*100</f>
        <v>5.3500242524734851</v>
      </c>
      <c r="N6" s="22">
        <f>[1]Ingreso!P48/[1]Ingreso!$H48*100</f>
        <v>0.62023246894023321</v>
      </c>
      <c r="O6" s="22">
        <f>[1]Ingreso!Q48/[1]Ingreso!$H48*100</f>
        <v>0.6732980984860083</v>
      </c>
      <c r="P6" s="22">
        <f>[1]Ingreso!R48/[1]Ingreso!$H48*100</f>
        <v>1.073989479907977</v>
      </c>
      <c r="Q6" s="22">
        <f>[1]Ingreso!S48/[1]Ingreso!$H48*100</f>
        <v>0.32954484668929351</v>
      </c>
      <c r="R6" s="23"/>
    </row>
    <row r="7" spans="1:18" s="3" customFormat="1" ht="8.25" customHeight="1">
      <c r="A7" s="36"/>
    </row>
    <row r="8" spans="1:18" s="3" customFormat="1" ht="11.25">
      <c r="A8" s="37" t="s">
        <v>21</v>
      </c>
      <c r="B8" s="5"/>
      <c r="C8" s="5"/>
      <c r="D8" s="6"/>
      <c r="E8" s="6"/>
      <c r="F8" s="5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</row>
    <row r="9" spans="1:18" s="3" customFormat="1" ht="11.25">
      <c r="A9" s="38" t="s">
        <v>32</v>
      </c>
      <c r="B9" s="8">
        <f>[1]Ingreso!C49</f>
        <v>933100.28859632113</v>
      </c>
      <c r="C9" s="8">
        <f>[1]Ingreso!D49</f>
        <v>49.269814509007034</v>
      </c>
      <c r="D9" s="9">
        <f>[1]Ingreso!E49</f>
        <v>4.2721602220618546</v>
      </c>
      <c r="E9" s="9">
        <f>[1]Ingreso!F49</f>
        <v>8.1154030112664231</v>
      </c>
      <c r="F9" s="8">
        <f>[1]Ingreso!G49</f>
        <v>3654.3052000878183</v>
      </c>
      <c r="G9" s="24">
        <f>[1]Ingreso!I49/[1]Ingreso!$H49*100</f>
        <v>53.794903601311042</v>
      </c>
      <c r="H9" s="24">
        <f>[1]Ingreso!J49/[1]Ingreso!$H49*100</f>
        <v>30.459424379170581</v>
      </c>
      <c r="I9" s="24">
        <f>[1]Ingreso!K49/[1]Ingreso!$H49*100</f>
        <v>0.31295490175494922</v>
      </c>
      <c r="J9" s="24">
        <f>[1]Ingreso!L49/[1]Ingreso!$H49*100</f>
        <v>3.0211932135387278</v>
      </c>
      <c r="K9" s="24">
        <f>[1]Ingreso!M49/[1]Ingreso!$H49*100</f>
        <v>1.3042365049761786</v>
      </c>
      <c r="L9" s="24">
        <f>[1]Ingreso!N49/[1]Ingreso!$H49*100</f>
        <v>4.4567379345571219</v>
      </c>
      <c r="M9" s="24">
        <f>[1]Ingreso!O49/[1]Ingreso!$H49*100</f>
        <v>4.9078470980351643</v>
      </c>
      <c r="N9" s="24">
        <f>[1]Ingreso!P49/[1]Ingreso!$H49*100</f>
        <v>0.53978280130735967</v>
      </c>
      <c r="O9" s="24">
        <f>[1]Ingreso!Q49/[1]Ingreso!$H49*100</f>
        <v>0.35993527341847481</v>
      </c>
      <c r="P9" s="24">
        <f>[1]Ingreso!R49/[1]Ingreso!$H49*100</f>
        <v>0.4581067923649822</v>
      </c>
      <c r="Q9" s="23">
        <f>[1]Ingreso!S49/[1]Ingreso!$H49*100</f>
        <v>0.38487749956544698</v>
      </c>
    </row>
    <row r="10" spans="1:18" s="3" customFormat="1" ht="11.25">
      <c r="A10" s="39" t="s">
        <v>63</v>
      </c>
      <c r="B10" s="8">
        <f>[1]Ingreso!C50</f>
        <v>257384.32227200703</v>
      </c>
      <c r="C10" s="8">
        <f>[1]Ingreso!D50</f>
        <v>48.543352601156116</v>
      </c>
      <c r="D10" s="9">
        <f>[1]Ingreso!E50</f>
        <v>4.2813102119460433</v>
      </c>
      <c r="E10" s="9">
        <f>[1]Ingreso!F50</f>
        <v>9.4345603271983691</v>
      </c>
      <c r="F10" s="8">
        <f>[1]Ingreso!G50</f>
        <v>4480.1034392805204</v>
      </c>
      <c r="G10" s="24">
        <f>[1]Ingreso!I50/[1]Ingreso!$H50*100</f>
        <v>59.860407274990457</v>
      </c>
      <c r="H10" s="24">
        <f>[1]Ingreso!J50/[1]Ingreso!$H50*100</f>
        <v>24.096428133507196</v>
      </c>
      <c r="I10" s="24">
        <f>[1]Ingreso!K50/[1]Ingreso!$H50*100</f>
        <v>0.33201913800397109</v>
      </c>
      <c r="J10" s="24">
        <f>[1]Ingreso!L50/[1]Ingreso!$H50*100</f>
        <v>3.9062303329702894</v>
      </c>
      <c r="K10" s="24">
        <f>[1]Ingreso!M50/[1]Ingreso!$H50*100</f>
        <v>1.4095873445056035</v>
      </c>
      <c r="L10" s="24">
        <f>[1]Ingreso!N50/[1]Ingreso!$H50*100</f>
        <v>3.120137615127025</v>
      </c>
      <c r="M10" s="24">
        <f>[1]Ingreso!O50/[1]Ingreso!$H50*100</f>
        <v>5.2288132293226282</v>
      </c>
      <c r="N10" s="24">
        <f>[1]Ingreso!P50/[1]Ingreso!$H50*100</f>
        <v>0.46414724250856637</v>
      </c>
      <c r="O10" s="24">
        <f>[1]Ingreso!Q50/[1]Ingreso!$H50*100</f>
        <v>0.25992127943313237</v>
      </c>
      <c r="P10" s="24">
        <f>[1]Ingreso!R50/[1]Ingreso!$H50*100</f>
        <v>0.59275015326474645</v>
      </c>
      <c r="Q10" s="23">
        <f>[1]Ingreso!S50/[1]Ingreso!$H50*100</f>
        <v>0.72955825636636618</v>
      </c>
    </row>
    <row r="11" spans="1:18" s="3" customFormat="1" ht="11.25">
      <c r="A11" s="39" t="s">
        <v>33</v>
      </c>
      <c r="B11" s="8">
        <f>[1]Ingreso!C51</f>
        <v>164581.01809518351</v>
      </c>
      <c r="C11" s="8">
        <f>[1]Ingreso!D51</f>
        <v>46.946780551905405</v>
      </c>
      <c r="D11" s="9">
        <f>[1]Ingreso!E51</f>
        <v>4.1132282084975893</v>
      </c>
      <c r="E11" s="9">
        <f>[1]Ingreso!F51</f>
        <v>8.5323383084577156</v>
      </c>
      <c r="F11" s="8">
        <f>[1]Ingreso!G51</f>
        <v>4063.8323285281213</v>
      </c>
      <c r="G11" s="24">
        <f>[1]Ingreso!I51/[1]Ingreso!$H51*100</f>
        <v>58.543106318727581</v>
      </c>
      <c r="H11" s="24">
        <f>[1]Ingreso!J51/[1]Ingreso!$H51*100</f>
        <v>27.902408040286296</v>
      </c>
      <c r="I11" s="24">
        <f>[1]Ingreso!K51/[1]Ingreso!$H51*100</f>
        <v>0.6830962130365712</v>
      </c>
      <c r="J11" s="24">
        <f>[1]Ingreso!L51/[1]Ingreso!$H51*100</f>
        <v>2.2077440398231309</v>
      </c>
      <c r="K11" s="24">
        <f>[1]Ingreso!M51/[1]Ingreso!$H51*100</f>
        <v>1.3655530070949178</v>
      </c>
      <c r="L11" s="24">
        <f>[1]Ingreso!N51/[1]Ingreso!$H51*100</f>
        <v>3.541894197176318</v>
      </c>
      <c r="M11" s="24">
        <f>[1]Ingreso!O51/[1]Ingreso!$H51*100</f>
        <v>4.2443033226587943</v>
      </c>
      <c r="N11" s="24">
        <f>[1]Ingreso!P51/[1]Ingreso!$H51*100</f>
        <v>0.30547012032428073</v>
      </c>
      <c r="O11" s="24">
        <f>[1]Ingreso!Q51/[1]Ingreso!$H51*100</f>
        <v>0.25186221691208677</v>
      </c>
      <c r="P11" s="24">
        <f>[1]Ingreso!R51/[1]Ingreso!$H51*100</f>
        <v>0.73184797523958411</v>
      </c>
      <c r="Q11" s="23">
        <f>[1]Ingreso!S51/[1]Ingreso!$H51*100</f>
        <v>0.22271454872044733</v>
      </c>
    </row>
    <row r="12" spans="1:18" s="3" customFormat="1" ht="11.25">
      <c r="A12" s="39" t="s">
        <v>34</v>
      </c>
      <c r="B12" s="8">
        <f>[1]Ingreso!C52</f>
        <v>511134.9482290842</v>
      </c>
      <c r="C12" s="8">
        <f>[1]Ingreso!D52</f>
        <v>50.383624475456202</v>
      </c>
      <c r="D12" s="9">
        <f>[1]Ingreso!E52</f>
        <v>4.3187274324192302</v>
      </c>
      <c r="E12" s="9">
        <f>[1]Ingreso!F52</f>
        <v>7.2501688808826854</v>
      </c>
      <c r="F12" s="8">
        <f>[1]Ingreso!G52</f>
        <v>3106.8730246868486</v>
      </c>
      <c r="G12" s="24">
        <f>[1]Ingreso!I52/[1]Ingreso!$H52*100</f>
        <v>47.541970267125869</v>
      </c>
      <c r="H12" s="24">
        <f>[1]Ingreso!J52/[1]Ingreso!$H52*100</f>
        <v>36.022886753150246</v>
      </c>
      <c r="I12" s="24">
        <f>[1]Ingreso!K52/[1]Ingreso!$H52*100</f>
        <v>0.14732717927320899</v>
      </c>
      <c r="J12" s="24">
        <f>[1]Ingreso!L52/[1]Ingreso!$H52*100</f>
        <v>2.7278018007708145</v>
      </c>
      <c r="K12" s="24">
        <f>[1]Ingreso!M52/[1]Ingreso!$H52*100</f>
        <v>1.2043234675542116</v>
      </c>
      <c r="L12" s="24">
        <f>[1]Ingreso!N52/[1]Ingreso!$H52*100</f>
        <v>5.7806116666669896</v>
      </c>
      <c r="M12" s="24">
        <f>[1]Ingreso!O52/[1]Ingreso!$H52*100</f>
        <v>4.9528952941167468</v>
      </c>
      <c r="N12" s="24">
        <f>[1]Ingreso!P52/[1]Ingreso!$H52*100</f>
        <v>0.68971329465144593</v>
      </c>
      <c r="O12" s="24">
        <f>[1]Ingreso!Q52/[1]Ingreso!$H52*100</f>
        <v>0.4752777041093329</v>
      </c>
      <c r="P12" s="24">
        <f>[1]Ingreso!R52/[1]Ingreso!$H52*100</f>
        <v>0.2501247395899005</v>
      </c>
      <c r="Q12" s="23">
        <f>[1]Ingreso!S52/[1]Ingreso!$H52*100</f>
        <v>0.20706783299121972</v>
      </c>
    </row>
    <row r="13" spans="1:18" s="3" customFormat="1" ht="11.25">
      <c r="A13" s="38" t="s">
        <v>35</v>
      </c>
      <c r="B13" s="8">
        <f>[1]Ingreso!C53</f>
        <v>965865.6507603972</v>
      </c>
      <c r="C13" s="8">
        <f>[1]Ingreso!D53</f>
        <v>48.969897652016911</v>
      </c>
      <c r="D13" s="9">
        <f>[1]Ingreso!E53</f>
        <v>4.7101143889223289</v>
      </c>
      <c r="E13" s="9">
        <f>[1]Ingreso!F53</f>
        <v>5.0061932287365929</v>
      </c>
      <c r="F13" s="8">
        <f>[1]Ingreso!G53</f>
        <v>1699.2865406776957</v>
      </c>
      <c r="G13" s="24">
        <f>[1]Ingreso!I53/[1]Ingreso!$H53*100</f>
        <v>40.517576905096576</v>
      </c>
      <c r="H13" s="24">
        <f>[1]Ingreso!J53/[1]Ingreso!$H53*100</f>
        <v>41.610362395680419</v>
      </c>
      <c r="I13" s="24">
        <f>[1]Ingreso!K53/[1]Ingreso!$H53*100</f>
        <v>9.3948893314110785E-2</v>
      </c>
      <c r="J13" s="24">
        <f>[1]Ingreso!L53/[1]Ingreso!$H53*100</f>
        <v>0.7221856013671174</v>
      </c>
      <c r="K13" s="24">
        <f>[1]Ingreso!M53/[1]Ingreso!$H53*100</f>
        <v>0.14274825509891659</v>
      </c>
      <c r="L13" s="24">
        <f>[1]Ingreso!N53/[1]Ingreso!$H53*100</f>
        <v>6.1629140307731669</v>
      </c>
      <c r="M13" s="24">
        <f>[1]Ingreso!O53/[1]Ingreso!$H53*100</f>
        <v>6.2059126631510759</v>
      </c>
      <c r="N13" s="24">
        <f>[1]Ingreso!P53/[1]Ingreso!$H53*100</f>
        <v>0.7759527215102886</v>
      </c>
      <c r="O13" s="24">
        <f>[1]Ingreso!Q53/[1]Ingreso!$H53*100</f>
        <v>1.279850489581807</v>
      </c>
      <c r="P13" s="24">
        <f>[1]Ingreso!R53/[1]Ingreso!$H53*100</f>
        <v>2.2661063708735987</v>
      </c>
      <c r="Q13" s="23">
        <f>[1]Ingreso!S53/[1]Ingreso!$H53*100</f>
        <v>0.22244167355294098</v>
      </c>
    </row>
    <row r="14" spans="1:18" s="3" customFormat="1" ht="9.6" customHeight="1">
      <c r="A14" s="38"/>
    </row>
    <row r="15" spans="1:18" s="3" customFormat="1" ht="11.25">
      <c r="A15" s="37" t="s">
        <v>22</v>
      </c>
      <c r="B15" s="5"/>
      <c r="C15" s="5"/>
      <c r="D15" s="6"/>
      <c r="E15" s="6"/>
      <c r="F15" s="5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</row>
    <row r="16" spans="1:18" s="3" customFormat="1" ht="11.25">
      <c r="A16" s="41" t="s">
        <v>36</v>
      </c>
      <c r="B16" s="8">
        <f>[1]Ingreso!C54</f>
        <v>377568.42827871861</v>
      </c>
      <c r="C16" s="8">
        <f>[1]Ingreso!D54</f>
        <v>48.783170263293911</v>
      </c>
      <c r="D16" s="9">
        <f>[1]Ingreso!E54</f>
        <v>5.2702738371424251</v>
      </c>
      <c r="E16" s="9">
        <f>[1]Ingreso!F54</f>
        <v>4.4948302257458774</v>
      </c>
      <c r="F16" s="8">
        <f>[1]Ingreso!G54</f>
        <v>378.7039574493005</v>
      </c>
      <c r="G16" s="48">
        <f>[1]Ingreso!I54/[1]Ingreso!$H54*100</f>
        <v>33.321224950223169</v>
      </c>
      <c r="H16" s="48">
        <f>[1]Ingreso!J54/[1]Ingreso!$H54*100</f>
        <v>36.951390770576317</v>
      </c>
      <c r="I16" s="48">
        <f>[1]Ingreso!K54/[1]Ingreso!$H54*100</f>
        <v>0.10662842454887389</v>
      </c>
      <c r="J16" s="48">
        <f>[1]Ingreso!L54/[1]Ingreso!$H54*100</f>
        <v>0.37067754678001047</v>
      </c>
      <c r="K16" s="48">
        <f>[1]Ingreso!M54/[1]Ingreso!$H54*100</f>
        <v>0.16787841358972724</v>
      </c>
      <c r="L16" s="48">
        <f>[1]Ingreso!N54/[1]Ingreso!$H54*100</f>
        <v>3.3208764713681656</v>
      </c>
      <c r="M16" s="48">
        <f>[1]Ingreso!O54/[1]Ingreso!$H54*100</f>
        <v>11.204949132413686</v>
      </c>
      <c r="N16" s="48">
        <f>[1]Ingreso!P54/[1]Ingreso!$H54*100</f>
        <v>1.2631879140364659</v>
      </c>
      <c r="O16" s="48">
        <f>[1]Ingreso!Q54/[1]Ingreso!$H54*100</f>
        <v>5.733373700207542</v>
      </c>
      <c r="P16" s="48">
        <f>[1]Ingreso!R54/[1]Ingreso!$H54*100</f>
        <v>7.0502646514038894</v>
      </c>
      <c r="Q16" s="49">
        <f>[1]Ingreso!S54/[1]Ingreso!$H54*100</f>
        <v>0.50954802485215045</v>
      </c>
    </row>
    <row r="17" spans="1:17" s="3" customFormat="1" ht="11.25">
      <c r="A17" s="41" t="s">
        <v>37</v>
      </c>
      <c r="B17" s="8">
        <f>[1]Ingreso!C55</f>
        <v>377600.6449451978</v>
      </c>
      <c r="C17" s="8">
        <f>[1]Ingreso!D55</f>
        <v>49.69780493356923</v>
      </c>
      <c r="D17" s="9">
        <f>[1]Ingreso!E55</f>
        <v>4.9001992511421752</v>
      </c>
      <c r="E17" s="9">
        <f>[1]Ingreso!F55</f>
        <v>5.0012195176472352</v>
      </c>
      <c r="F17" s="8">
        <f>[1]Ingreso!G55</f>
        <v>905.22261867692293</v>
      </c>
      <c r="G17" s="48">
        <f>[1]Ingreso!I55/[1]Ingreso!$H55*100</f>
        <v>41.574403528587801</v>
      </c>
      <c r="H17" s="48">
        <f>[1]Ingreso!J55/[1]Ingreso!$H55*100</f>
        <v>33.799197424988712</v>
      </c>
      <c r="I17" s="48">
        <f>[1]Ingreso!K55/[1]Ingreso!$H55*100</f>
        <v>8.3628285475241815E-2</v>
      </c>
      <c r="J17" s="48">
        <f>[1]Ingreso!L55/[1]Ingreso!$H55*100</f>
        <v>0.32653557282129414</v>
      </c>
      <c r="K17" s="48">
        <f>[1]Ingreso!M55/[1]Ingreso!$H55*100</f>
        <v>0.42816049820913382</v>
      </c>
      <c r="L17" s="48">
        <f>[1]Ingreso!N55/[1]Ingreso!$H55*100</f>
        <v>6.9628675870516537</v>
      </c>
      <c r="M17" s="48">
        <f>[1]Ingreso!O55/[1]Ingreso!$H55*100</f>
        <v>9.7883311763898675</v>
      </c>
      <c r="N17" s="48">
        <f>[1]Ingreso!P55/[1]Ingreso!$H55*100</f>
        <v>1.4341674239637552</v>
      </c>
      <c r="O17" s="48">
        <f>[1]Ingreso!Q55/[1]Ingreso!$H55*100</f>
        <v>1.9883943718049808</v>
      </c>
      <c r="P17" s="48">
        <f>[1]Ingreso!R55/[1]Ingreso!$H55*100</f>
        <v>3.1835465779299854</v>
      </c>
      <c r="Q17" s="49">
        <f>[1]Ingreso!S55/[1]Ingreso!$H55*100</f>
        <v>0.43076755277757073</v>
      </c>
    </row>
    <row r="18" spans="1:17" s="3" customFormat="1" ht="11.25">
      <c r="A18" s="41" t="s">
        <v>38</v>
      </c>
      <c r="B18" s="8">
        <f>[1]Ingreso!C56</f>
        <v>377580.9242028048</v>
      </c>
      <c r="C18" s="8">
        <f>[1]Ingreso!D56</f>
        <v>49.085119817301937</v>
      </c>
      <c r="D18" s="9">
        <f>[1]Ingreso!E56</f>
        <v>4.5992713383243995</v>
      </c>
      <c r="E18" s="9">
        <f>[1]Ingreso!F56</f>
        <v>5.9057886112151561</v>
      </c>
      <c r="F18" s="8">
        <f>[1]Ingreso!G56</f>
        <v>1560.0105703255301</v>
      </c>
      <c r="G18" s="48">
        <f>[1]Ingreso!I56/[1]Ingreso!$H56*100</f>
        <v>48.171400883720388</v>
      </c>
      <c r="H18" s="48">
        <f>[1]Ingreso!J56/[1]Ingreso!$H56*100</f>
        <v>32.977811646530483</v>
      </c>
      <c r="I18" s="48">
        <f>[1]Ingreso!K56/[1]Ingreso!$H56*100</f>
        <v>0.17747073508723935</v>
      </c>
      <c r="J18" s="48">
        <f>[1]Ingreso!L56/[1]Ingreso!$H56*100</f>
        <v>0.49365750122902985</v>
      </c>
      <c r="K18" s="48">
        <f>[1]Ingreso!M56/[1]Ingreso!$H56*100</f>
        <v>0.27218095666646513</v>
      </c>
      <c r="L18" s="48">
        <f>[1]Ingreso!N56/[1]Ingreso!$H56*100</f>
        <v>7.0718266958504499</v>
      </c>
      <c r="M18" s="48">
        <f>[1]Ingreso!O56/[1]Ingreso!$H56*100</f>
        <v>7.463041456714528</v>
      </c>
      <c r="N18" s="48">
        <f>[1]Ingreso!P56/[1]Ingreso!$H56*100</f>
        <v>0.73271473887565308</v>
      </c>
      <c r="O18" s="48">
        <f>[1]Ingreso!Q56/[1]Ingreso!$H56*100</f>
        <v>0.84752580547665068</v>
      </c>
      <c r="P18" s="48">
        <f>[1]Ingreso!R56/[1]Ingreso!$H56*100</f>
        <v>1.5254368539798617</v>
      </c>
      <c r="Q18" s="49">
        <f>[1]Ingreso!S56/[1]Ingreso!$H56*100</f>
        <v>0.26693272586925987</v>
      </c>
    </row>
    <row r="19" spans="1:17" s="3" customFormat="1" ht="11.25">
      <c r="A19" s="41" t="s">
        <v>39</v>
      </c>
      <c r="B19" s="8">
        <f>[1]Ingreso!C57</f>
        <v>377482.79476485925</v>
      </c>
      <c r="C19" s="8">
        <f>[1]Ingreso!D57</f>
        <v>48.427740653902717</v>
      </c>
      <c r="D19" s="9">
        <f>[1]Ingreso!E57</f>
        <v>4.1899685247791059</v>
      </c>
      <c r="E19" s="9">
        <f>[1]Ingreso!F57</f>
        <v>6.9767907304633852</v>
      </c>
      <c r="F19" s="8">
        <f>[1]Ingreso!G57</f>
        <v>2636.3720493847777</v>
      </c>
      <c r="G19" s="48">
        <f>[1]Ingreso!I57/[1]Ingreso!$H57*100</f>
        <v>55.004979032128546</v>
      </c>
      <c r="H19" s="48">
        <f>[1]Ingreso!J57/[1]Ingreso!$H57*100</f>
        <v>29.540208882555895</v>
      </c>
      <c r="I19" s="48">
        <f>[1]Ingreso!K57/[1]Ingreso!$H57*100</f>
        <v>0.14380159572216181</v>
      </c>
      <c r="J19" s="48">
        <f>[1]Ingreso!L57/[1]Ingreso!$H57*100</f>
        <v>0.9138334624515333</v>
      </c>
      <c r="K19" s="48">
        <f>[1]Ingreso!M57/[1]Ingreso!$H57*100</f>
        <v>0.7920855094249295</v>
      </c>
      <c r="L19" s="48">
        <f>[1]Ingreso!N57/[1]Ingreso!$H57*100</f>
        <v>5.7121508849368885</v>
      </c>
      <c r="M19" s="48">
        <f>[1]Ingreso!O57/[1]Ingreso!$H57*100</f>
        <v>5.9064567695735457</v>
      </c>
      <c r="N19" s="48">
        <f>[1]Ingreso!P57/[1]Ingreso!$H57*100</f>
        <v>0.33633239167616097</v>
      </c>
      <c r="O19" s="48">
        <f>[1]Ingreso!Q57/[1]Ingreso!$H57*100</f>
        <v>0.41612160301093842</v>
      </c>
      <c r="P19" s="48">
        <f>[1]Ingreso!R57/[1]Ingreso!$H57*100</f>
        <v>0.90479089972490201</v>
      </c>
      <c r="Q19" s="49">
        <f>[1]Ingreso!S57/[1]Ingreso!$H57*100</f>
        <v>0.32923896879449704</v>
      </c>
    </row>
    <row r="20" spans="1:17" s="3" customFormat="1" ht="11.25">
      <c r="A20" s="41" t="s">
        <v>40</v>
      </c>
      <c r="B20" s="8">
        <f>[1]Ingreso!C58</f>
        <v>377819.10969362222</v>
      </c>
      <c r="C20" s="8">
        <f>[1]Ingreso!D58</f>
        <v>49.623259225425066</v>
      </c>
      <c r="D20" s="9">
        <f>[1]Ingreso!E58</f>
        <v>3.5461853805455097</v>
      </c>
      <c r="E20" s="9">
        <f>[1]Ingreso!F58</f>
        <v>9.8520684729084014</v>
      </c>
      <c r="F20" s="8">
        <f>[1]Ingreso!G58</f>
        <v>7812.947844136932</v>
      </c>
      <c r="G20" s="48">
        <f>[1]Ingreso!I58/[1]Ingreso!$H58*100</f>
        <v>49.685872237210901</v>
      </c>
      <c r="H20" s="48">
        <f>[1]Ingreso!J58/[1]Ingreso!$H58*100</f>
        <v>36.457730031701644</v>
      </c>
      <c r="I20" s="48">
        <f>[1]Ingreso!K58/[1]Ingreso!$H58*100</f>
        <v>0.33081772829630424</v>
      </c>
      <c r="J20" s="48">
        <f>[1]Ingreso!L58/[1]Ingreso!$H58*100</f>
        <v>3.7344540369786592</v>
      </c>
      <c r="K20" s="48">
        <f>[1]Ingreso!M58/[1]Ingreso!$H58*100</f>
        <v>1.2685565935032257</v>
      </c>
      <c r="L20" s="48">
        <f>[1]Ingreso!N58/[1]Ingreso!$H58*100</f>
        <v>4.0065614768488151</v>
      </c>
      <c r="M20" s="48">
        <f>[1]Ingreso!O58/[1]Ingreso!$H58*100</f>
        <v>3.3436919001270549</v>
      </c>
      <c r="N20" s="48">
        <f>[1]Ingreso!P58/[1]Ingreso!$H58*100</f>
        <v>0.52196648780488275</v>
      </c>
      <c r="O20" s="48">
        <f>[1]Ingreso!Q58/[1]Ingreso!$H58*100</f>
        <v>0.12523766345908682</v>
      </c>
      <c r="P20" s="48">
        <f>[1]Ingreso!R58/[1]Ingreso!$H58*100</f>
        <v>0.20924004181609412</v>
      </c>
      <c r="Q20" s="49">
        <f>[1]Ingreso!S58/[1]Ingreso!$H58*100</f>
        <v>0.31587180225332334</v>
      </c>
    </row>
    <row r="21" spans="1:17" s="3" customFormat="1" ht="11.25">
      <c r="A21" s="38" t="s">
        <v>41</v>
      </c>
      <c r="B21" s="8">
        <f>[1]Ingreso!C59</f>
        <v>10914.037471489468</v>
      </c>
      <c r="C21" s="8">
        <f>[1]Ingreso!D59</f>
        <v>48.034714197429501</v>
      </c>
      <c r="D21" s="9">
        <f>[1]Ingreso!E59</f>
        <v>3.4294800787950899</v>
      </c>
      <c r="E21" s="9">
        <f>[1]Ingreso!F59</f>
        <v>9.6094307665493872</v>
      </c>
      <c r="F21" s="8">
        <f>[1]Ingreso!G59</f>
        <v>0</v>
      </c>
      <c r="G21" s="48">
        <f>IF(ISNUMBER([1]Ingreso!I59/[1]Ingreso!$H59*100),([1]Ingreso!I59/[1]Ingreso!$H59*100),0)</f>
        <v>0</v>
      </c>
      <c r="H21" s="48">
        <f>IF(ISNUMBER([1]Ingreso!J59/[1]Ingreso!$H59*100),([1]Ingreso!J59/[1]Ingreso!$H59*100),0)</f>
        <v>0</v>
      </c>
      <c r="I21" s="48">
        <f>IF(ISNUMBER([1]Ingreso!K59/[1]Ingreso!$H59*100),([1]Ingreso!K59/[1]Ingreso!$H59*100),0)</f>
        <v>0</v>
      </c>
      <c r="J21" s="48">
        <f>IF(ISNUMBER([1]Ingreso!L59/[1]Ingreso!$H59*100),([1]Ingreso!L59/[1]Ingreso!$H59*100),0)</f>
        <v>0</v>
      </c>
      <c r="K21" s="48">
        <f>IF(ISNUMBER([1]Ingreso!M59/[1]Ingreso!$H59*100),([1]Ingreso!M59/[1]Ingreso!$H59*100),0)</f>
        <v>0</v>
      </c>
      <c r="L21" s="48">
        <f>IF(ISNUMBER([1]Ingreso!N59/[1]Ingreso!$H59*100),([1]Ingreso!N59/[1]Ingreso!$H59*100),0)</f>
        <v>0</v>
      </c>
      <c r="M21" s="48">
        <f>IF(ISNUMBER([1]Ingreso!O59/[1]Ingreso!$H59*100),([1]Ingreso!O59/[1]Ingreso!$H59*100),0)</f>
        <v>0</v>
      </c>
      <c r="N21" s="48">
        <f>IF(ISNUMBER([1]Ingreso!P59/[1]Ingreso!$H59*100),([1]Ingreso!P59/[1]Ingreso!$H59*100),0)</f>
        <v>0</v>
      </c>
      <c r="O21" s="48">
        <f>IF(ISNUMBER([1]Ingreso!Q59/[1]Ingreso!$H59*100),([1]Ingreso!Q59/[1]Ingreso!$H59*100),0)</f>
        <v>0</v>
      </c>
      <c r="P21" s="48">
        <f>IF(ISNUMBER([1]Ingreso!R59/[1]Ingreso!$H59*100),([1]Ingreso!R59/[1]Ingreso!$H59*100),0)</f>
        <v>0</v>
      </c>
      <c r="Q21" s="48">
        <f>IF(ISNUMBER([1]Ingreso!S59/[1]Ingreso!$H59*100),([1]Ingreso!S59/[1]Ingreso!$H59*100),0)</f>
        <v>0</v>
      </c>
    </row>
    <row r="22" spans="1:17" s="3" customFormat="1" ht="9.6" customHeight="1">
      <c r="A22" s="38"/>
      <c r="B22" s="50"/>
      <c r="C22" s="50"/>
      <c r="D22" s="50"/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0"/>
    </row>
    <row r="23" spans="1:17" s="3" customFormat="1" ht="11.25">
      <c r="A23" s="40" t="s">
        <v>23</v>
      </c>
      <c r="B23" s="46"/>
      <c r="C23" s="46"/>
      <c r="D23" s="47"/>
      <c r="E23" s="47"/>
      <c r="F23" s="46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</row>
    <row r="24" spans="1:17" s="3" customFormat="1" ht="11.25">
      <c r="A24" s="38" t="s">
        <v>42</v>
      </c>
      <c r="B24" s="8">
        <f>[1]Ingreso!C60</f>
        <v>349517.32600836747</v>
      </c>
      <c r="C24" s="8">
        <f>[1]Ingreso!D60</f>
        <v>59.223034195443759</v>
      </c>
      <c r="D24" s="9">
        <f>[1]Ingreso!E60</f>
        <v>4.7876469119587401</v>
      </c>
      <c r="E24" s="9">
        <f>[1]Ingreso!F60</f>
        <v>0</v>
      </c>
      <c r="F24" s="8">
        <f>[1]Ingreso!G60</f>
        <v>1215.3914697715168</v>
      </c>
      <c r="G24" s="48">
        <f>[1]Ingreso!I60/[1]Ingreso!$H60*100</f>
        <v>45.234816668857228</v>
      </c>
      <c r="H24" s="48">
        <f>[1]Ingreso!J60/[1]Ingreso!$H60*100</f>
        <v>31.673089033092438</v>
      </c>
      <c r="I24" s="48">
        <f>[1]Ingreso!K60/[1]Ingreso!$H60*100</f>
        <v>4.4879778518542322E-2</v>
      </c>
      <c r="J24" s="48">
        <f>[1]Ingreso!L60/[1]Ingreso!$H60*100</f>
        <v>0.52400761731234458</v>
      </c>
      <c r="K24" s="48">
        <f>[1]Ingreso!M60/[1]Ingreso!$H60*100</f>
        <v>0.21155103795606495</v>
      </c>
      <c r="L24" s="48">
        <f>[1]Ingreso!N60/[1]Ingreso!$H60*100</f>
        <v>7.0210480504618502</v>
      </c>
      <c r="M24" s="48">
        <f>[1]Ingreso!O60/[1]Ingreso!$H60*100</f>
        <v>10.449612312316315</v>
      </c>
      <c r="N24" s="48">
        <f>[1]Ingreso!P60/[1]Ingreso!$H60*100</f>
        <v>0.88916684254272704</v>
      </c>
      <c r="O24" s="48">
        <f>[1]Ingreso!Q60/[1]Ingreso!$H60*100</f>
        <v>1.5154642481789098</v>
      </c>
      <c r="P24" s="48">
        <f>[1]Ingreso!R60/[1]Ingreso!$H60*100</f>
        <v>2.1947984333478168</v>
      </c>
      <c r="Q24" s="49">
        <f>[1]Ingreso!S60/[1]Ingreso!$H60*100</f>
        <v>0.24156597741577251</v>
      </c>
    </row>
    <row r="25" spans="1:17" s="3" customFormat="1" ht="11.25">
      <c r="A25" s="38" t="s">
        <v>43</v>
      </c>
      <c r="B25" s="8">
        <f>[1]Ingreso!C61</f>
        <v>1055843.8368238457</v>
      </c>
      <c r="C25" s="8">
        <f>[1]Ingreso!D61</f>
        <v>48.397655953941268</v>
      </c>
      <c r="D25" s="9">
        <f>[1]Ingreso!E61</f>
        <v>4.6227348074595387</v>
      </c>
      <c r="E25" s="9">
        <f>[1]Ingreso!F61</f>
        <v>4.3404398479886561</v>
      </c>
      <c r="F25" s="8">
        <f>[1]Ingreso!G61</f>
        <v>2126.0357443444659</v>
      </c>
      <c r="G25" s="48">
        <f>[1]Ingreso!I61/[1]Ingreso!$H61*100</f>
        <v>42.978432873912823</v>
      </c>
      <c r="H25" s="48">
        <f>[1]Ingreso!J61/[1]Ingreso!$H61*100</f>
        <v>41.047496311910379</v>
      </c>
      <c r="I25" s="48">
        <f>[1]Ingreso!K61/[1]Ingreso!$H61*100</f>
        <v>0.16547584289494272</v>
      </c>
      <c r="J25" s="48">
        <f>[1]Ingreso!L61/[1]Ingreso!$H61*100</f>
        <v>0.93663619307637991</v>
      </c>
      <c r="K25" s="48">
        <f>[1]Ingreso!M61/[1]Ingreso!$H61*100</f>
        <v>0.64202394006667918</v>
      </c>
      <c r="L25" s="48">
        <f>[1]Ingreso!N61/[1]Ingreso!$H61*100</f>
        <v>5.6256184023715097</v>
      </c>
      <c r="M25" s="48">
        <f>[1]Ingreso!O61/[1]Ingreso!$H61*100</f>
        <v>5.4383960607964843</v>
      </c>
      <c r="N25" s="48">
        <f>[1]Ingreso!P61/[1]Ingreso!$H61*100</f>
        <v>0.56460423553606365</v>
      </c>
      <c r="O25" s="48">
        <f>[1]Ingreso!Q61/[1]Ingreso!$H61*100</f>
        <v>0.86725212169516519</v>
      </c>
      <c r="P25" s="48">
        <f>[1]Ingreso!R61/[1]Ingreso!$H61*100</f>
        <v>1.4757941713016653</v>
      </c>
      <c r="Q25" s="49">
        <f>[1]Ingreso!S61/[1]Ingreso!$H61*100</f>
        <v>0.25826984643792994</v>
      </c>
    </row>
    <row r="26" spans="1:17" s="3" customFormat="1" ht="11.25">
      <c r="A26" s="38" t="s">
        <v>44</v>
      </c>
      <c r="B26" s="8">
        <f>[1]Ingreso!C62</f>
        <v>364685.2034462695</v>
      </c>
      <c r="C26" s="8">
        <f>[1]Ingreso!D62</f>
        <v>43.19417977822237</v>
      </c>
      <c r="D26" s="9">
        <f>[1]Ingreso!E62</f>
        <v>4.0668321349973979</v>
      </c>
      <c r="E26" s="9">
        <f>[1]Ingreso!F62</f>
        <v>10.397395950838778</v>
      </c>
      <c r="F26" s="8">
        <f>[1]Ingreso!G62</f>
        <v>3722.9771878792808</v>
      </c>
      <c r="G26" s="48">
        <f>[1]Ingreso!I62/[1]Ingreso!$H62*100</f>
        <v>53.582170117300912</v>
      </c>
      <c r="H26" s="48">
        <f>[1]Ingreso!J62/[1]Ingreso!$H62*100</f>
        <v>29.545883348887909</v>
      </c>
      <c r="I26" s="48">
        <f>[1]Ingreso!K62/[1]Ingreso!$H62*100</f>
        <v>0.29018440388734262</v>
      </c>
      <c r="J26" s="48">
        <f>[1]Ingreso!L62/[1]Ingreso!$H62*100</f>
        <v>3.6173548604887023</v>
      </c>
      <c r="K26" s="48">
        <f>[1]Ingreso!M62/[1]Ingreso!$H62*100</f>
        <v>1.3698004249518638</v>
      </c>
      <c r="L26" s="48">
        <f>[1]Ingreso!N62/[1]Ingreso!$H62*100</f>
        <v>5.3519912125118987</v>
      </c>
      <c r="M26" s="48">
        <f>[1]Ingreso!O62/[1]Ingreso!$H62*100</f>
        <v>4.1710329330529037</v>
      </c>
      <c r="N26" s="48">
        <f>[1]Ingreso!P62/[1]Ingreso!$H62*100</f>
        <v>0.82471915307485888</v>
      </c>
      <c r="O26" s="48">
        <f>[1]Ingreso!Q62/[1]Ingreso!$H62*100</f>
        <v>0.37698468894163967</v>
      </c>
      <c r="P26" s="48">
        <f>[1]Ingreso!R62/[1]Ingreso!$H62*100</f>
        <v>0.62142344380118875</v>
      </c>
      <c r="Q26" s="49">
        <f>[1]Ingreso!S62/[1]Ingreso!$H62*100</f>
        <v>0.24845541310078412</v>
      </c>
    </row>
    <row r="27" spans="1:17" s="3" customFormat="1" ht="11.25">
      <c r="A27" s="38" t="s">
        <v>45</v>
      </c>
      <c r="B27" s="8">
        <f>[1]Ingreso!C63</f>
        <v>121362.1431307927</v>
      </c>
      <c r="C27" s="12">
        <f>[1]Ingreso!D63</f>
        <v>43.745105577578045</v>
      </c>
      <c r="D27" s="13">
        <f>[1]Ingreso!E63</f>
        <v>3.8016744707389494</v>
      </c>
      <c r="E27" s="13">
        <f>[1]Ingreso!F63</f>
        <v>16.059240510024782</v>
      </c>
      <c r="F27" s="8">
        <f>[1]Ingreso!G63</f>
        <v>8410.3841646949604</v>
      </c>
      <c r="G27" s="48">
        <f>[1]Ingreso!I63/[1]Ingreso!$H63*100</f>
        <v>61.390059024557544</v>
      </c>
      <c r="H27" s="48">
        <f>[1]Ingreso!J63/[1]Ingreso!$H63*100</f>
        <v>25.296653554770721</v>
      </c>
      <c r="I27" s="48">
        <f>[1]Ingreso!K63/[1]Ingreso!$H63*100</f>
        <v>0.19816804285954542</v>
      </c>
      <c r="J27" s="48">
        <f>[1]Ingreso!L63/[1]Ingreso!$H63*100</f>
        <v>4.5341537595020718</v>
      </c>
      <c r="K27" s="48">
        <f>[1]Ingreso!M63/[1]Ingreso!$H63*100</f>
        <v>1.3264414247760294</v>
      </c>
      <c r="L27" s="48">
        <f>[1]Ingreso!N63/[1]Ingreso!$H63*100</f>
        <v>2.0103037718726293</v>
      </c>
      <c r="M27" s="48">
        <f>[1]Ingreso!O63/[1]Ingreso!$H63*100</f>
        <v>3.9736494504669548</v>
      </c>
      <c r="N27" s="48">
        <f>[1]Ingreso!P63/[1]Ingreso!$H63*100</f>
        <v>0.3416414412510565</v>
      </c>
      <c r="O27" s="48">
        <f>[1]Ingreso!Q63/[1]Ingreso!$H63*100</f>
        <v>0.14819657281422116</v>
      </c>
      <c r="P27" s="48">
        <f>[1]Ingreso!R63/[1]Ingreso!$H63*100</f>
        <v>0.10388589167335373</v>
      </c>
      <c r="Q27" s="49">
        <f>[1]Ingreso!S63/[1]Ingreso!$H63*100</f>
        <v>0.67684706545587714</v>
      </c>
    </row>
    <row r="28" spans="1:17" s="3" customFormat="1" ht="11.25">
      <c r="A28" s="38" t="s">
        <v>64</v>
      </c>
      <c r="B28" s="8">
        <f>[1]Ingreso!C64</f>
        <v>7557.429947403085</v>
      </c>
      <c r="C28" s="12">
        <f>[1]Ingreso!D64</f>
        <v>54.370188457944906</v>
      </c>
      <c r="D28" s="13">
        <f>[1]Ingreso!E64</f>
        <v>4.8888534528125103</v>
      </c>
      <c r="E28" s="13">
        <f>[1]Ingreso!F64</f>
        <v>0</v>
      </c>
      <c r="F28" s="8">
        <f>[1]Ingreso!G64</f>
        <v>2135.376131989512</v>
      </c>
      <c r="G28" s="48">
        <f>[1]Ingreso!I64/[1]Ingreso!$H64*100</f>
        <v>63.067776036223357</v>
      </c>
      <c r="H28" s="48">
        <f>[1]Ingreso!J64/[1]Ingreso!$H64*100</f>
        <v>16.024161377350389</v>
      </c>
      <c r="I28" s="48">
        <f>[1]Ingreso!K64/[1]Ingreso!$H64*100</f>
        <v>0</v>
      </c>
      <c r="J28" s="48">
        <f>[1]Ingreso!L64/[1]Ingreso!$H64*100</f>
        <v>0</v>
      </c>
      <c r="K28" s="48">
        <f>[1]Ingreso!M64/[1]Ingreso!$H64*100</f>
        <v>0</v>
      </c>
      <c r="L28" s="48">
        <f>[1]Ingreso!N64/[1]Ingreso!$H64*100</f>
        <v>6.9124799935832568</v>
      </c>
      <c r="M28" s="48">
        <f>[1]Ingreso!O64/[1]Ingreso!$H64*100</f>
        <v>13.184315107409436</v>
      </c>
      <c r="N28" s="48">
        <f>[1]Ingreso!P64/[1]Ingreso!$H64*100</f>
        <v>0</v>
      </c>
      <c r="O28" s="48">
        <f>[1]Ingreso!Q64/[1]Ingreso!$H64*100</f>
        <v>0.81126748543355753</v>
      </c>
      <c r="P28" s="48">
        <f>[1]Ingreso!R64/[1]Ingreso!$H64*100</f>
        <v>0</v>
      </c>
      <c r="Q28" s="49">
        <f>[1]Ingreso!S64/[1]Ingreso!$H64*100</f>
        <v>0</v>
      </c>
    </row>
    <row r="29" spans="1:17" s="3" customFormat="1" ht="9.6" customHeight="1">
      <c r="A29" s="38"/>
      <c r="B29" s="50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0"/>
      <c r="P29" s="50"/>
      <c r="Q29" s="50"/>
    </row>
    <row r="30" spans="1:17" s="3" customFormat="1" ht="11.25">
      <c r="A30" s="37" t="s">
        <v>24</v>
      </c>
      <c r="B30" s="46"/>
      <c r="C30" s="46"/>
      <c r="D30" s="47"/>
      <c r="E30" s="47"/>
      <c r="F30" s="46"/>
      <c r="G30" s="46"/>
      <c r="H30" s="51"/>
      <c r="I30" s="51"/>
      <c r="J30" s="51"/>
      <c r="K30" s="51"/>
      <c r="L30" s="51"/>
      <c r="M30" s="51"/>
      <c r="N30" s="51"/>
      <c r="O30" s="51"/>
      <c r="P30" s="51"/>
      <c r="Q30" s="51"/>
    </row>
    <row r="31" spans="1:17" s="3" customFormat="1" ht="11.25">
      <c r="A31" s="42" t="s">
        <v>46</v>
      </c>
      <c r="B31" s="8">
        <f>[1]Ingreso!C65</f>
        <v>552119.57224078558</v>
      </c>
      <c r="C31" s="8">
        <f>[1]Ingreso!D65</f>
        <v>40.844831609340694</v>
      </c>
      <c r="D31" s="9">
        <f>[1]Ingreso!E65</f>
        <v>4.4455656562010653</v>
      </c>
      <c r="E31" s="9">
        <f>[1]Ingreso!F65</f>
        <v>8.0622759006631401</v>
      </c>
      <c r="F31" s="8">
        <f>[1]Ingreso!G65</f>
        <v>3260.316397336991</v>
      </c>
      <c r="G31" s="48">
        <f>[1]Ingreso!I65/[1]Ingreso!$H65*100</f>
        <v>82.683837156557374</v>
      </c>
      <c r="H31" s="48">
        <f>[1]Ingreso!J65/[1]Ingreso!$H65*100</f>
        <v>9.3505604527159552</v>
      </c>
      <c r="I31" s="48">
        <f>[1]Ingreso!K65/[1]Ingreso!$H65*100</f>
        <v>1.0966825431802081E-2</v>
      </c>
      <c r="J31" s="48">
        <f>[1]Ingreso!L65/[1]Ingreso!$H65*100</f>
        <v>0.19647432455450192</v>
      </c>
      <c r="K31" s="48">
        <f>[1]Ingreso!M65/[1]Ingreso!$H65*100</f>
        <v>0.3994745257701342</v>
      </c>
      <c r="L31" s="48">
        <f>[1]Ingreso!N65/[1]Ingreso!$H65*100</f>
        <v>2.4502640977960803</v>
      </c>
      <c r="M31" s="48">
        <f>[1]Ingreso!O65/[1]Ingreso!$H65*100</f>
        <v>2.9942676459045554</v>
      </c>
      <c r="N31" s="48">
        <f>[1]Ingreso!P65/[1]Ingreso!$H65*100</f>
        <v>0.61294498563553057</v>
      </c>
      <c r="O31" s="48">
        <f>[1]Ingreso!Q65/[1]Ingreso!$H65*100</f>
        <v>0.50627752589714414</v>
      </c>
      <c r="P31" s="48">
        <f>[1]Ingreso!R65/[1]Ingreso!$H65*100</f>
        <v>0.62166437297468924</v>
      </c>
      <c r="Q31" s="49">
        <f>[1]Ingreso!S65/[1]Ingreso!$H65*100</f>
        <v>0.17326808676222047</v>
      </c>
    </row>
    <row r="32" spans="1:17" s="3" customFormat="1" ht="11.25">
      <c r="A32" s="39" t="s">
        <v>47</v>
      </c>
      <c r="B32" s="8">
        <f>[1]Ingreso!C66</f>
        <v>83752.121578185586</v>
      </c>
      <c r="C32" s="8">
        <f>[1]Ingreso!D66</f>
        <v>46.568679280410244</v>
      </c>
      <c r="D32" s="9">
        <f>[1]Ingreso!E66</f>
        <v>4.2408838151382389</v>
      </c>
      <c r="E32" s="9">
        <f>[1]Ingreso!F66</f>
        <v>11.909069160410731</v>
      </c>
      <c r="F32" s="8">
        <f>[1]Ingreso!G66</f>
        <v>5959.2920350896966</v>
      </c>
      <c r="G32" s="48">
        <f>[1]Ingreso!I66/[1]Ingreso!$H66*100</f>
        <v>81.699908576375023</v>
      </c>
      <c r="H32" s="48">
        <f>[1]Ingreso!J66/[1]Ingreso!$H66*100</f>
        <v>11.779715923662314</v>
      </c>
      <c r="I32" s="48">
        <f>[1]Ingreso!K66/[1]Ingreso!$H66*100</f>
        <v>0</v>
      </c>
      <c r="J32" s="48">
        <f>[1]Ingreso!L66/[1]Ingreso!$H66*100</f>
        <v>0.38476567933920264</v>
      </c>
      <c r="K32" s="48">
        <f>[1]Ingreso!M66/[1]Ingreso!$H66*100</f>
        <v>0.35473703609127943</v>
      </c>
      <c r="L32" s="48">
        <f>[1]Ingreso!N66/[1]Ingreso!$H66*100</f>
        <v>1.7677815997485458</v>
      </c>
      <c r="M32" s="48">
        <f>[1]Ingreso!O66/[1]Ingreso!$H66*100</f>
        <v>2.9431651473058342</v>
      </c>
      <c r="N32" s="48">
        <f>[1]Ingreso!P66/[1]Ingreso!$H66*100</f>
        <v>0.48313717526978228</v>
      </c>
      <c r="O32" s="48">
        <f>[1]Ingreso!Q66/[1]Ingreso!$H66*100</f>
        <v>0.21352744653665132</v>
      </c>
      <c r="P32" s="48">
        <f>[1]Ingreso!R66/[1]Ingreso!$H66*100</f>
        <v>0.20069808154403332</v>
      </c>
      <c r="Q32" s="49">
        <f>[1]Ingreso!S66/[1]Ingreso!$H66*100</f>
        <v>0.17256333412734795</v>
      </c>
    </row>
    <row r="33" spans="1:17" s="3" customFormat="1" ht="11.25">
      <c r="A33" s="39" t="s">
        <v>48</v>
      </c>
      <c r="B33" s="8">
        <f>[1]Ingreso!C67</f>
        <v>451564.15074053447</v>
      </c>
      <c r="C33" s="8">
        <f>[1]Ingreso!D67</f>
        <v>39.56969030034994</v>
      </c>
      <c r="D33" s="9">
        <f>[1]Ingreso!E67</f>
        <v>4.4845030112907445</v>
      </c>
      <c r="E33" s="9">
        <f>[1]Ingreso!F67</f>
        <v>7.3646479973339485</v>
      </c>
      <c r="F33" s="8">
        <f>[1]Ingreso!G67</f>
        <v>2822.8720708535297</v>
      </c>
      <c r="G33" s="48">
        <f>[1]Ingreso!I67/[1]Ingreso!$H67*100</f>
        <v>83.162180491441916</v>
      </c>
      <c r="H33" s="48">
        <f>[1]Ingreso!J67/[1]Ingreso!$H67*100</f>
        <v>8.4393610366529224</v>
      </c>
      <c r="I33" s="48">
        <f>[1]Ingreso!K67/[1]Ingreso!$H67*100</f>
        <v>1.4965098094824781E-2</v>
      </c>
      <c r="J33" s="48">
        <f>[1]Ingreso!L67/[1]Ingreso!$H67*100</f>
        <v>0.13698530479089702</v>
      </c>
      <c r="K33" s="48">
        <f>[1]Ingreso!M67/[1]Ingreso!$H67*100</f>
        <v>0.3949478530719211</v>
      </c>
      <c r="L33" s="48">
        <f>[1]Ingreso!N67/[1]Ingreso!$H67*100</f>
        <v>2.712151041370745</v>
      </c>
      <c r="M33" s="48">
        <f>[1]Ingreso!O67/[1]Ingreso!$H67*100</f>
        <v>2.9377403893615077</v>
      </c>
      <c r="N33" s="48">
        <f>[1]Ingreso!P67/[1]Ingreso!$H67*100</f>
        <v>0.66594983096964266</v>
      </c>
      <c r="O33" s="48">
        <f>[1]Ingreso!Q67/[1]Ingreso!$H67*100</f>
        <v>0.60417294181157122</v>
      </c>
      <c r="P33" s="48">
        <f>[1]Ingreso!R67/[1]Ingreso!$H67*100</f>
        <v>0.75715867419785687</v>
      </c>
      <c r="Q33" s="49">
        <f>[1]Ingreso!S67/[1]Ingreso!$H67*100</f>
        <v>0.17438733823622535</v>
      </c>
    </row>
    <row r="34" spans="1:17" s="3" customFormat="1" ht="11.25">
      <c r="A34" s="39" t="s">
        <v>49</v>
      </c>
      <c r="B34" s="8">
        <f>[1]Ingreso!C68</f>
        <v>16803.299922071386</v>
      </c>
      <c r="C34" s="8">
        <f>[1]Ingreso!D68</f>
        <v>46.583211372440779</v>
      </c>
      <c r="D34" s="9">
        <f>[1]Ingreso!E68</f>
        <v>4.4193698941988631</v>
      </c>
      <c r="E34" s="9">
        <f>[1]Ingreso!F68</f>
        <v>5.2864954536506286</v>
      </c>
      <c r="F34" s="8">
        <f>[1]Ingreso!G68</f>
        <v>1863.7208401250411</v>
      </c>
      <c r="G34" s="48">
        <f>[1]Ingreso!I68/[1]Ingreso!$H68*100</f>
        <v>76.674030674150131</v>
      </c>
      <c r="H34" s="48">
        <f>[1]Ingreso!J68/[1]Ingreso!$H68*100</f>
        <v>12.854464189505412</v>
      </c>
      <c r="I34" s="48">
        <f>[1]Ingreso!K68/[1]Ingreso!$H68*100</f>
        <v>0</v>
      </c>
      <c r="J34" s="48">
        <f>[1]Ingreso!L68/[1]Ingreso!$H68*100</f>
        <v>0</v>
      </c>
      <c r="K34" s="48">
        <f>[1]Ingreso!M68/[1]Ingreso!$H68*100</f>
        <v>1.2301841771679984</v>
      </c>
      <c r="L34" s="48">
        <f>[1]Ingreso!N68/[1]Ingreso!$H68*100</f>
        <v>1.2187314233277016</v>
      </c>
      <c r="M34" s="48">
        <f>[1]Ingreso!O68/[1]Ingreso!$H68*100</f>
        <v>6.1008623223464244</v>
      </c>
      <c r="N34" s="48">
        <f>[1]Ingreso!P68/[1]Ingreso!$H68*100</f>
        <v>0.2445116280357125</v>
      </c>
      <c r="O34" s="48">
        <f>[1]Ingreso!Q68/[1]Ingreso!$H68*100</f>
        <v>0.58472452827895804</v>
      </c>
      <c r="P34" s="48">
        <f>[1]Ingreso!R68/[1]Ingreso!$H68*100</f>
        <v>0.95615699716400915</v>
      </c>
      <c r="Q34" s="49">
        <f>[1]Ingreso!S68/[1]Ingreso!$H68*100</f>
        <v>0.13633406002364576</v>
      </c>
    </row>
    <row r="35" spans="1:17" s="3" customFormat="1" ht="11.25">
      <c r="A35" s="38" t="s">
        <v>50</v>
      </c>
      <c r="B35" s="8">
        <f>[1]Ingreso!C69</f>
        <v>905657.69233760156</v>
      </c>
      <c r="C35" s="8">
        <f>[1]Ingreso!D69</f>
        <v>49.595091831909926</v>
      </c>
      <c r="D35" s="9">
        <f>[1]Ingreso!E69</f>
        <v>4.6493698987440526</v>
      </c>
      <c r="E35" s="9">
        <f>[1]Ingreso!F69</f>
        <v>5.8992761252517854</v>
      </c>
      <c r="F35" s="8">
        <f>[1]Ingreso!G69</f>
        <v>2434.0260790033749</v>
      </c>
      <c r="G35" s="48">
        <f>[1]Ingreso!I69/[1]Ingreso!$H69*100</f>
        <v>24.664425709074582</v>
      </c>
      <c r="H35" s="48">
        <f>[1]Ingreso!J69/[1]Ingreso!$H69*100</f>
        <v>62.231252229588605</v>
      </c>
      <c r="I35" s="48">
        <f>[1]Ingreso!K69/[1]Ingreso!$H69*100</f>
        <v>0.12035645049070899</v>
      </c>
      <c r="J35" s="48">
        <f>[1]Ingreso!L69/[1]Ingreso!$H69*100</f>
        <v>1.2355816439111467</v>
      </c>
      <c r="K35" s="48">
        <f>[1]Ingreso!M69/[1]Ingreso!$H69*100</f>
        <v>0.81623525721300494</v>
      </c>
      <c r="L35" s="48">
        <f>[1]Ingreso!N69/[1]Ingreso!$H69*100</f>
        <v>4.1856308702534148</v>
      </c>
      <c r="M35" s="48">
        <f>[1]Ingreso!O69/[1]Ingreso!$H69*100</f>
        <v>3.9245233189692161</v>
      </c>
      <c r="N35" s="48">
        <f>[1]Ingreso!P69/[1]Ingreso!$H69*100</f>
        <v>0.34890404402112907</v>
      </c>
      <c r="O35" s="48">
        <f>[1]Ingreso!Q69/[1]Ingreso!$H69*100</f>
        <v>0.82116992180074899</v>
      </c>
      <c r="P35" s="48">
        <f>[1]Ingreso!R69/[1]Ingreso!$H69*100</f>
        <v>1.3370824022128045</v>
      </c>
      <c r="Q35" s="49">
        <f>[1]Ingreso!S69/[1]Ingreso!$H69*100</f>
        <v>0.31483815246464003</v>
      </c>
    </row>
    <row r="36" spans="1:17" s="3" customFormat="1" ht="11.25">
      <c r="A36" s="38" t="s">
        <v>51</v>
      </c>
      <c r="B36" s="14">
        <f>[1]Ingreso!C70</f>
        <v>14364.156880683573</v>
      </c>
      <c r="C36" s="14">
        <f>[1]Ingreso!D70</f>
        <v>49.839941135455263</v>
      </c>
      <c r="D36" s="15">
        <f>[1]Ingreso!E70</f>
        <v>4.2308148338776945</v>
      </c>
      <c r="E36" s="15">
        <f>[1]Ingreso!F70</f>
        <v>6.5549928479859263</v>
      </c>
      <c r="F36" s="14">
        <f>[1]Ingreso!G70</f>
        <v>2181.9493901694386</v>
      </c>
      <c r="G36" s="48">
        <f>[1]Ingreso!I70/[1]Ingreso!$H70*100</f>
        <v>25.816751990743121</v>
      </c>
      <c r="H36" s="48">
        <f>[1]Ingreso!J70/[1]Ingreso!$H70*100</f>
        <v>40.095047542824908</v>
      </c>
      <c r="I36" s="48">
        <f>[1]Ingreso!K70/[1]Ingreso!$H70*100</f>
        <v>0</v>
      </c>
      <c r="J36" s="48">
        <f>[1]Ingreso!L70/[1]Ingreso!$H70*100</f>
        <v>1.3783784120342315</v>
      </c>
      <c r="K36" s="48">
        <f>[1]Ingreso!M70/[1]Ingreso!$H70*100</f>
        <v>0.18855914895838036</v>
      </c>
      <c r="L36" s="48">
        <f>[1]Ingreso!N70/[1]Ingreso!$H70*100</f>
        <v>3.6995822198917594</v>
      </c>
      <c r="M36" s="48">
        <f>[1]Ingreso!O70/[1]Ingreso!$H70*100</f>
        <v>12.58886204448388</v>
      </c>
      <c r="N36" s="48">
        <f>[1]Ingreso!P70/[1]Ingreso!$H70*100</f>
        <v>7.5451644287224866</v>
      </c>
      <c r="O36" s="48">
        <f>[1]Ingreso!Q70/[1]Ingreso!$H70*100</f>
        <v>0.41141553068281933</v>
      </c>
      <c r="P36" s="48">
        <f>[1]Ingreso!R70/[1]Ingreso!$H70*100</f>
        <v>5.3295971980210677</v>
      </c>
      <c r="Q36" s="49">
        <f>[1]Ingreso!S70/[1]Ingreso!$H70*100</f>
        <v>2.9466414836373351</v>
      </c>
    </row>
    <row r="37" spans="1:17" s="3" customFormat="1" ht="9.6" customHeight="1">
      <c r="A37" s="38" t="s">
        <v>61</v>
      </c>
      <c r="B37" s="14">
        <f>[1]Ingreso!C72</f>
        <v>426824.51789761783</v>
      </c>
      <c r="C37" s="14">
        <f>[1]Ingreso!D72</f>
        <v>58.779903775923003</v>
      </c>
      <c r="D37" s="15">
        <f>[1]Ingreso!E72</f>
        <v>4.2399113684105441</v>
      </c>
      <c r="E37" s="15">
        <f>[1]Ingreso!F72</f>
        <v>6.3703600011360528</v>
      </c>
      <c r="F37" s="14">
        <f>[1]Ingreso!G72</f>
        <v>2375.3872240395472</v>
      </c>
      <c r="G37" s="48">
        <f>[1]Ingreso!I72/[1]Ingreso!$H72*100</f>
        <v>44.313918081591005</v>
      </c>
      <c r="H37" s="48">
        <f>[1]Ingreso!J72/[1]Ingreso!$H72*100</f>
        <v>16.924773441457326</v>
      </c>
      <c r="I37" s="48">
        <f>[1]Ingreso!K72/[1]Ingreso!$H72*100</f>
        <v>0.91440277517987467</v>
      </c>
      <c r="J37" s="48">
        <f>[1]Ingreso!L72/[1]Ingreso!$H72*100</f>
        <v>8.1664859287484894</v>
      </c>
      <c r="K37" s="48">
        <f>[1]Ingreso!M72/[1]Ingreso!$H72*100</f>
        <v>2.0516522678224942</v>
      </c>
      <c r="L37" s="48">
        <f>[1]Ingreso!N72/[1]Ingreso!$H72*100</f>
        <v>11.631223818376277</v>
      </c>
      <c r="M37" s="48">
        <f>[1]Ingreso!O72/[1]Ingreso!$H72*100</f>
        <v>12.552416700555144</v>
      </c>
      <c r="N37" s="48">
        <f>[1]Ingreso!P72/[1]Ingreso!$H72*100</f>
        <v>1.0378820065341381</v>
      </c>
      <c r="O37" s="48">
        <f>[1]Ingreso!Q72/[1]Ingreso!$H72*100</f>
        <v>0.65375817978092243</v>
      </c>
      <c r="P37" s="48">
        <f>[1]Ingreso!R72/[1]Ingreso!$H72*100</f>
        <v>1.1842552634411621</v>
      </c>
      <c r="Q37" s="49">
        <f>[1]Ingreso!S72/[1]Ingreso!$H72*100</f>
        <v>0.56923153651316316</v>
      </c>
    </row>
    <row r="38" spans="1:17" s="3" customFormat="1" ht="9.6" customHeight="1">
      <c r="A38" s="38"/>
      <c r="B38" s="50"/>
      <c r="C38" s="50"/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50"/>
      <c r="O38" s="50"/>
      <c r="P38" s="50"/>
      <c r="Q38" s="50"/>
    </row>
    <row r="39" spans="1:17" s="3" customFormat="1" ht="11.25">
      <c r="A39" s="37" t="s">
        <v>25</v>
      </c>
      <c r="B39" s="46"/>
      <c r="C39" s="46"/>
      <c r="D39" s="47"/>
      <c r="E39" s="47"/>
      <c r="F39" s="46"/>
      <c r="G39" s="46"/>
      <c r="H39" s="51"/>
      <c r="I39" s="51"/>
      <c r="J39" s="51"/>
      <c r="K39" s="51"/>
      <c r="L39" s="51"/>
      <c r="M39" s="51"/>
      <c r="N39" s="51"/>
      <c r="O39" s="51"/>
      <c r="P39" s="51"/>
      <c r="Q39" s="51"/>
    </row>
    <row r="40" spans="1:17" s="3" customFormat="1" ht="11.25">
      <c r="A40" s="38" t="s">
        <v>52</v>
      </c>
      <c r="B40" s="8">
        <f>[1]Ingreso!C73</f>
        <v>612961.80725424259</v>
      </c>
      <c r="C40" s="8">
        <f>[1]Ingreso!D73</f>
        <v>48.447911793664517</v>
      </c>
      <c r="D40" s="9">
        <f>[1]Ingreso!E73</f>
        <v>4.9336086799961247</v>
      </c>
      <c r="E40" s="9">
        <f>[1]Ingreso!F73</f>
        <v>4.6765129554851574</v>
      </c>
      <c r="F40" s="8">
        <f>[1]Ingreso!G73</f>
        <v>1810.0230588525901</v>
      </c>
      <c r="G40" s="48">
        <f>[1]Ingreso!I73/[1]Ingreso!$H73*100</f>
        <v>34.804773522897094</v>
      </c>
      <c r="H40" s="48">
        <f>[1]Ingreso!J73/[1]Ingreso!$H73*100</f>
        <v>50.980962158457423</v>
      </c>
      <c r="I40" s="48">
        <f>[1]Ingreso!K73/[1]Ingreso!$H73*100</f>
        <v>7.7839173069423617E-3</v>
      </c>
      <c r="J40" s="48">
        <f>[1]Ingreso!L73/[1]Ingreso!$H73*100</f>
        <v>1.1243797544671084</v>
      </c>
      <c r="K40" s="48">
        <f>[1]Ingreso!M73/[1]Ingreso!$H73*100</f>
        <v>0.39239585743779049</v>
      </c>
      <c r="L40" s="48">
        <f>[1]Ingreso!N73/[1]Ingreso!$H73*100</f>
        <v>4.3352732400179894</v>
      </c>
      <c r="M40" s="48">
        <f>[1]Ingreso!O73/[1]Ingreso!$H73*100</f>
        <v>4.0052268683332306</v>
      </c>
      <c r="N40" s="48">
        <f>[1]Ingreso!P73/[1]Ingreso!$H73*100</f>
        <v>0.30839678096379453</v>
      </c>
      <c r="O40" s="48">
        <f>[1]Ingreso!Q73/[1]Ingreso!$H73*100</f>
        <v>1.3533126482514826</v>
      </c>
      <c r="P40" s="48">
        <f>[1]Ingreso!R73/[1]Ingreso!$H73*100</f>
        <v>2.5122725417132967</v>
      </c>
      <c r="Q40" s="49">
        <f>[1]Ingreso!S73/[1]Ingreso!$H73*100</f>
        <v>0.17522271015385163</v>
      </c>
    </row>
    <row r="41" spans="1:17" s="3" customFormat="1" ht="11.25">
      <c r="A41" s="38" t="s">
        <v>53</v>
      </c>
      <c r="B41" s="8">
        <f>[1]Ingreso!C74</f>
        <v>727339.64642108325</v>
      </c>
      <c r="C41" s="8">
        <f>[1]Ingreso!D74</f>
        <v>44.249638547756874</v>
      </c>
      <c r="D41" s="9">
        <f>[1]Ingreso!E74</f>
        <v>4.2920401329604161</v>
      </c>
      <c r="E41" s="9">
        <f>[1]Ingreso!F74</f>
        <v>7.4641120829463761</v>
      </c>
      <c r="F41" s="8">
        <f>[1]Ingreso!G74</f>
        <v>3080.4510052822652</v>
      </c>
      <c r="G41" s="48">
        <f>[1]Ingreso!I74/[1]Ingreso!$H74*100</f>
        <v>50.857440437947169</v>
      </c>
      <c r="H41" s="48">
        <f>[1]Ingreso!J74/[1]Ingreso!$H74*100</f>
        <v>38.194810933396376</v>
      </c>
      <c r="I41" s="48">
        <f>[1]Ingreso!K74/[1]Ingreso!$H74*100</f>
        <v>0.12486900594974627</v>
      </c>
      <c r="J41" s="48">
        <f>[1]Ingreso!L74/[1]Ingreso!$H74*100</f>
        <v>0.79740881457625834</v>
      </c>
      <c r="K41" s="48">
        <f>[1]Ingreso!M74/[1]Ingreso!$H74*100</f>
        <v>0.80867757428710796</v>
      </c>
      <c r="L41" s="48">
        <f>[1]Ingreso!N74/[1]Ingreso!$H74*100</f>
        <v>3.5934104936597442</v>
      </c>
      <c r="M41" s="48">
        <f>[1]Ingreso!O74/[1]Ingreso!$H74*100</f>
        <v>3.5967153282654354</v>
      </c>
      <c r="N41" s="48">
        <f>[1]Ingreso!P74/[1]Ingreso!$H74*100</f>
        <v>0.58876205512214175</v>
      </c>
      <c r="O41" s="48">
        <f>[1]Ingreso!Q74/[1]Ingreso!$H74*100</f>
        <v>0.43328989391757655</v>
      </c>
      <c r="P41" s="48">
        <f>[1]Ingreso!R74/[1]Ingreso!$H74*100</f>
        <v>0.62170073462486553</v>
      </c>
      <c r="Q41" s="49">
        <f>[1]Ingreso!S74/[1]Ingreso!$H74*100</f>
        <v>0.38291472825359113</v>
      </c>
    </row>
    <row r="42" spans="1:17" s="3" customFormat="1" ht="11.25">
      <c r="A42" s="38" t="s">
        <v>54</v>
      </c>
      <c r="B42" s="8">
        <f>[1]Ingreso!C75</f>
        <v>197547.88322145233</v>
      </c>
      <c r="C42" s="8">
        <f>[1]Ingreso!D75</f>
        <v>46.346630796240134</v>
      </c>
      <c r="D42" s="9">
        <f>[1]Ingreso!E75</f>
        <v>4.3201265273310963</v>
      </c>
      <c r="E42" s="9">
        <f>[1]Ingreso!F75</f>
        <v>9.6483280537286866</v>
      </c>
      <c r="F42" s="8">
        <f>[1]Ingreso!G75</f>
        <v>4210.2069056363034</v>
      </c>
      <c r="G42" s="48">
        <f>[1]Ingreso!I75/[1]Ingreso!$H75*100</f>
        <v>72.495918176003201</v>
      </c>
      <c r="H42" s="48">
        <f>[1]Ingreso!J75/[1]Ingreso!$H75*100</f>
        <v>17.122888620765551</v>
      </c>
      <c r="I42" s="48">
        <f>[1]Ingreso!K75/[1]Ingreso!$H75*100</f>
        <v>3.070089114454712E-3</v>
      </c>
      <c r="J42" s="48">
        <f>[1]Ingreso!L75/[1]Ingreso!$H75*100</f>
        <v>1.1677032621796484</v>
      </c>
      <c r="K42" s="48">
        <f>[1]Ingreso!M75/[1]Ingreso!$H75*100</f>
        <v>0.57756928922206618</v>
      </c>
      <c r="L42" s="48">
        <f>[1]Ingreso!N75/[1]Ingreso!$H75*100</f>
        <v>2.7700687848067327</v>
      </c>
      <c r="M42" s="48">
        <f>[1]Ingreso!O75/[1]Ingreso!$H75*100</f>
        <v>4.0872895277876466</v>
      </c>
      <c r="N42" s="48">
        <f>[1]Ingreso!P75/[1]Ingreso!$H75*100</f>
        <v>0.82881415901202271</v>
      </c>
      <c r="O42" s="48">
        <f>[1]Ingreso!Q75/[1]Ingreso!$H75*100</f>
        <v>0.41322217077114443</v>
      </c>
      <c r="P42" s="48">
        <f>[1]Ingreso!R75/[1]Ingreso!$H75*100</f>
        <v>0.29345061965029873</v>
      </c>
      <c r="Q42" s="49">
        <f>[1]Ingreso!S75/[1]Ingreso!$H75*100</f>
        <v>0.24000530068722389</v>
      </c>
    </row>
    <row r="43" spans="1:17" s="3" customFormat="1" ht="11.25">
      <c r="A43" s="38" t="s">
        <v>65</v>
      </c>
      <c r="B43" s="8">
        <f>[1]Ingreso!C76</f>
        <v>247.96177482851999</v>
      </c>
      <c r="C43" s="8">
        <f>[1]Ingreso!D76</f>
        <v>35</v>
      </c>
      <c r="D43" s="9">
        <f>[1]Ingreso!E76</f>
        <v>2</v>
      </c>
      <c r="E43" s="9">
        <f>[1]Ingreso!F76</f>
        <v>17</v>
      </c>
      <c r="F43" s="8">
        <f>[1]Ingreso!G76</f>
        <v>6000</v>
      </c>
      <c r="G43" s="48">
        <f>[1]Ingreso!I76/[1]Ingreso!$H76*100</f>
        <v>83.333333333333343</v>
      </c>
      <c r="H43" s="48">
        <f>[1]Ingreso!J76/[1]Ingreso!$H76*100</f>
        <v>0</v>
      </c>
      <c r="I43" s="48">
        <f>[1]Ingreso!K76/[1]Ingreso!$H76*100</f>
        <v>0</v>
      </c>
      <c r="J43" s="48">
        <f>[1]Ingreso!L76/[1]Ingreso!$H76*100</f>
        <v>0</v>
      </c>
      <c r="K43" s="48">
        <f>[1]Ingreso!M76/[1]Ingreso!$H76*100</f>
        <v>16.666666666666668</v>
      </c>
      <c r="L43" s="48">
        <f>[1]Ingreso!N76/[1]Ingreso!$H76*100</f>
        <v>0</v>
      </c>
      <c r="M43" s="48">
        <f>[1]Ingreso!O76/[1]Ingreso!$H76*100</f>
        <v>0</v>
      </c>
      <c r="N43" s="48">
        <f>[1]Ingreso!P76/[1]Ingreso!$H76*100</f>
        <v>0</v>
      </c>
      <c r="O43" s="48">
        <f>[1]Ingreso!Q76/[1]Ingreso!$H76*100</f>
        <v>0</v>
      </c>
      <c r="P43" s="48">
        <f>[1]Ingreso!R76/[1]Ingreso!$H76*100</f>
        <v>0</v>
      </c>
      <c r="Q43" s="49">
        <f>[1]Ingreso!S76/[1]Ingreso!$H76*100</f>
        <v>0</v>
      </c>
    </row>
    <row r="44" spans="1:17" s="3" customFormat="1" ht="11.25">
      <c r="A44" s="38" t="s">
        <v>66</v>
      </c>
      <c r="B44" s="8">
        <f>[1]Ingreso!C77</f>
        <v>2698.4042586330197</v>
      </c>
      <c r="C44" s="8">
        <f>[1]Ingreso!D77</f>
        <v>39.575529137586379</v>
      </c>
      <c r="D44" s="9">
        <f>[1]Ingreso!E77</f>
        <v>4.1807631625918198</v>
      </c>
      <c r="E44" s="9">
        <f>[1]Ingreso!F77</f>
        <v>9.5059949638708829</v>
      </c>
      <c r="F44" s="8">
        <f>[1]Ingreso!G77</f>
        <v>1765.8431650627872</v>
      </c>
      <c r="G44" s="48">
        <f>[1]Ingreso!I77/[1]Ingreso!$H77*100</f>
        <v>21.100856685608193</v>
      </c>
      <c r="H44" s="48">
        <f>[1]Ingreso!J77/[1]Ingreso!$H77*100</f>
        <v>11.163576641171653</v>
      </c>
      <c r="I44" s="48">
        <f>[1]Ingreso!K77/[1]Ingreso!$H77*100</f>
        <v>0</v>
      </c>
      <c r="J44" s="48">
        <f>[1]Ingreso!L77/[1]Ingreso!$H77*100</f>
        <v>0</v>
      </c>
      <c r="K44" s="48">
        <f>[1]Ingreso!M77/[1]Ingreso!$H77*100</f>
        <v>0</v>
      </c>
      <c r="L44" s="48">
        <f>[1]Ingreso!N77/[1]Ingreso!$H77*100</f>
        <v>23.528228965761087</v>
      </c>
      <c r="M44" s="48">
        <f>[1]Ingreso!O77/[1]Ingreso!$H77*100</f>
        <v>19.493665414540427</v>
      </c>
      <c r="N44" s="48">
        <f>[1]Ingreso!P77/[1]Ingreso!$H77*100</f>
        <v>0</v>
      </c>
      <c r="O44" s="48">
        <f>[1]Ingreso!Q77/[1]Ingreso!$H77*100</f>
        <v>0.97326033616677821</v>
      </c>
      <c r="P44" s="48">
        <f>[1]Ingreso!R77/[1]Ingreso!$H77*100</f>
        <v>22.569403142250426</v>
      </c>
      <c r="Q44" s="49">
        <f>[1]Ingreso!S77/[1]Ingreso!$H77*100</f>
        <v>1.1710088145014355</v>
      </c>
    </row>
    <row r="45" spans="1:17" s="3" customFormat="1" ht="11.25">
      <c r="A45" s="38" t="s">
        <v>61</v>
      </c>
      <c r="B45" s="8">
        <f>[1]Ingreso!C78</f>
        <v>358170.23642642988</v>
      </c>
      <c r="C45" s="8">
        <f>[1]Ingreso!D78</f>
        <v>61.757325646092056</v>
      </c>
      <c r="D45" s="9">
        <f>[1]Ingreso!E78</f>
        <v>4.2566290316470488</v>
      </c>
      <c r="E45" s="9">
        <f>[1]Ingreso!F78</f>
        <v>6.0917380844778783</v>
      </c>
      <c r="F45" s="8">
        <f>[1]Ingreso!G78</f>
        <v>2411.4123636038894</v>
      </c>
      <c r="G45" s="48">
        <f>[1]Ingreso!I78/[1]Ingreso!$H78*100</f>
        <v>43.635134480697182</v>
      </c>
      <c r="H45" s="48">
        <f>[1]Ingreso!J78/[1]Ingreso!$H78*100</f>
        <v>17.155229180260172</v>
      </c>
      <c r="I45" s="48">
        <f>[1]Ingreso!K78/[1]Ingreso!$H78*100</f>
        <v>1.056221494107477</v>
      </c>
      <c r="J45" s="48">
        <f>[1]Ingreso!L78/[1]Ingreso!$H78*100</f>
        <v>8.470892060774041</v>
      </c>
      <c r="K45" s="48">
        <f>[1]Ingreso!M78/[1]Ingreso!$H78*100</f>
        <v>2.1466199151520882</v>
      </c>
      <c r="L45" s="48">
        <f>[1]Ingreso!N78/[1]Ingreso!$H78*100</f>
        <v>11.728057385205421</v>
      </c>
      <c r="M45" s="48">
        <f>[1]Ingreso!O78/[1]Ingreso!$H78*100</f>
        <v>12.819796483454345</v>
      </c>
      <c r="N45" s="48">
        <f>[1]Ingreso!P78/[1]Ingreso!$H78*100</f>
        <v>0.93453990947820376</v>
      </c>
      <c r="O45" s="48">
        <f>[1]Ingreso!Q78/[1]Ingreso!$H78*100</f>
        <v>0.62675773946211244</v>
      </c>
      <c r="P45" s="48">
        <f>[1]Ingreso!R78/[1]Ingreso!$H78*100</f>
        <v>0.95336393512268358</v>
      </c>
      <c r="Q45" s="49">
        <f>[1]Ingreso!S78/[1]Ingreso!$H78*100</f>
        <v>0.47338741628627473</v>
      </c>
    </row>
    <row r="46" spans="1:17" s="3" customFormat="1" ht="6.75" customHeight="1">
      <c r="A46" s="38"/>
      <c r="B46" s="50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50"/>
      <c r="O46" s="50"/>
      <c r="P46" s="50"/>
      <c r="Q46" s="50"/>
    </row>
    <row r="47" spans="1:17" s="3" customFormat="1" ht="11.25">
      <c r="A47" s="37" t="s">
        <v>26</v>
      </c>
      <c r="B47" s="46"/>
      <c r="C47" s="46"/>
      <c r="D47" s="47"/>
      <c r="E47" s="47"/>
      <c r="F47" s="46"/>
      <c r="G47" s="51"/>
      <c r="H47" s="51"/>
      <c r="I47" s="51"/>
      <c r="J47" s="51"/>
      <c r="K47" s="51"/>
      <c r="L47" s="51"/>
      <c r="M47" s="51"/>
      <c r="N47" s="51"/>
      <c r="O47" s="51"/>
      <c r="P47" s="51"/>
      <c r="Q47" s="51"/>
    </row>
    <row r="48" spans="1:17" s="3" customFormat="1" ht="11.25">
      <c r="A48" s="38" t="s">
        <v>55</v>
      </c>
      <c r="B48" s="8">
        <f>[1]Ingreso!C79</f>
        <v>127750.89737911505</v>
      </c>
      <c r="C48" s="12">
        <f>[1]Ingreso!D79</f>
        <v>22.547479602508446</v>
      </c>
      <c r="D48" s="13">
        <f>[1]Ingreso!E79</f>
        <v>3.3458405129768711</v>
      </c>
      <c r="E48" s="13">
        <f>[1]Ingreso!F79</f>
        <v>7.8133545919727352</v>
      </c>
      <c r="F48" s="8">
        <f>[1]Ingreso!G79</f>
        <v>2429.6359622100917</v>
      </c>
      <c r="G48" s="48">
        <f>[1]Ingreso!I79/[1]Ingreso!$H79*100</f>
        <v>61.125990096883228</v>
      </c>
      <c r="H48" s="48">
        <f>[1]Ingreso!J79/[1]Ingreso!$H79*100</f>
        <v>19.634164883988937</v>
      </c>
      <c r="I48" s="48">
        <f>[1]Ingreso!K79/[1]Ingreso!$H79*100</f>
        <v>0</v>
      </c>
      <c r="J48" s="48">
        <f>[1]Ingreso!L79/[1]Ingreso!$H79*100</f>
        <v>0</v>
      </c>
      <c r="K48" s="48">
        <f>[1]Ingreso!M79/[1]Ingreso!$H79*100</f>
        <v>0.22288136336116676</v>
      </c>
      <c r="L48" s="48">
        <f>[1]Ingreso!N79/[1]Ingreso!$H79*100</f>
        <v>6.2296892383381017</v>
      </c>
      <c r="M48" s="48">
        <f>[1]Ingreso!O79/[1]Ingreso!$H79*100</f>
        <v>9.3857826624003149</v>
      </c>
      <c r="N48" s="48">
        <f>[1]Ingreso!P79/[1]Ingreso!$H79*100</f>
        <v>2.2832439269302403</v>
      </c>
      <c r="O48" s="48">
        <f>[1]Ingreso!Q79/[1]Ingreso!$H79*100</f>
        <v>0.49185993765981401</v>
      </c>
      <c r="P48" s="48">
        <f>[1]Ingreso!R79/[1]Ingreso!$H79*100</f>
        <v>0.47800647040945426</v>
      </c>
      <c r="Q48" s="49">
        <f>[1]Ingreso!S79/[1]Ingreso!$H79*100</f>
        <v>0.14838142002873139</v>
      </c>
    </row>
    <row r="49" spans="1:17" s="3" customFormat="1" ht="11.25">
      <c r="A49" s="38" t="s">
        <v>56</v>
      </c>
      <c r="B49" s="8">
        <f>[1]Ingreso!C80</f>
        <v>146591.15167391143</v>
      </c>
      <c r="C49" s="8">
        <f>[1]Ingreso!D80</f>
        <v>28.141669510503878</v>
      </c>
      <c r="D49" s="9">
        <f>[1]Ingreso!E80</f>
        <v>3.9324630441978035</v>
      </c>
      <c r="E49" s="9">
        <f>[1]Ingreso!F80</f>
        <v>7.5161526642582812</v>
      </c>
      <c r="F49" s="8">
        <f>[1]Ingreso!G80</f>
        <v>2467.9116495766089</v>
      </c>
      <c r="G49" s="48">
        <f>[1]Ingreso!I80/[1]Ingreso!$H80*100</f>
        <v>61.548215154701111</v>
      </c>
      <c r="H49" s="48">
        <f>[1]Ingreso!J80/[1]Ingreso!$H80*100</f>
        <v>25.761991321144251</v>
      </c>
      <c r="I49" s="48">
        <f>[1]Ingreso!K80/[1]Ingreso!$H80*100</f>
        <v>0</v>
      </c>
      <c r="J49" s="48">
        <f>[1]Ingreso!L80/[1]Ingreso!$H80*100</f>
        <v>0</v>
      </c>
      <c r="K49" s="48">
        <f>[1]Ingreso!M80/[1]Ingreso!$H80*100</f>
        <v>0.19580715101855339</v>
      </c>
      <c r="L49" s="48">
        <f>[1]Ingreso!N80/[1]Ingreso!$H80*100</f>
        <v>5.4440903683821897</v>
      </c>
      <c r="M49" s="48">
        <f>[1]Ingreso!O80/[1]Ingreso!$H80*100</f>
        <v>4.7420560021075966</v>
      </c>
      <c r="N49" s="48">
        <f>[1]Ingreso!P80/[1]Ingreso!$H80*100</f>
        <v>0.36153334056156139</v>
      </c>
      <c r="O49" s="48">
        <f>[1]Ingreso!Q80/[1]Ingreso!$H80*100</f>
        <v>0.79529294608402523</v>
      </c>
      <c r="P49" s="48">
        <f>[1]Ingreso!R80/[1]Ingreso!$H80*100</f>
        <v>1.0523340057914978</v>
      </c>
      <c r="Q49" s="49">
        <f>[1]Ingreso!S80/[1]Ingreso!$H80*100</f>
        <v>9.867971020920871E-2</v>
      </c>
    </row>
    <row r="50" spans="1:17" s="3" customFormat="1" ht="11.25">
      <c r="A50" s="38" t="s">
        <v>57</v>
      </c>
      <c r="B50" s="8">
        <f>[1]Ingreso!C81</f>
        <v>389474.28417152166</v>
      </c>
      <c r="C50" s="8">
        <f>[1]Ingreso!D81</f>
        <v>35.875026008275015</v>
      </c>
      <c r="D50" s="9">
        <f>[1]Ingreso!E81</f>
        <v>4.6629113820894954</v>
      </c>
      <c r="E50" s="9">
        <f>[1]Ingreso!F81</f>
        <v>7.1725182854079472</v>
      </c>
      <c r="F50" s="8">
        <f>[1]Ingreso!G81</f>
        <v>2337.3268417333406</v>
      </c>
      <c r="G50" s="48">
        <f>[1]Ingreso!I81/[1]Ingreso!$H81*100</f>
        <v>52.371648068788467</v>
      </c>
      <c r="H50" s="48">
        <f>[1]Ingreso!J81/[1]Ingreso!$H81*100</f>
        <v>34.20186643984713</v>
      </c>
      <c r="I50" s="48">
        <f>[1]Ingreso!K81/[1]Ingreso!$H81*100</f>
        <v>1.117628857471052E-2</v>
      </c>
      <c r="J50" s="48">
        <f>[1]Ingreso!L81/[1]Ingreso!$H81*100</f>
        <v>0.33544082627487792</v>
      </c>
      <c r="K50" s="48">
        <f>[1]Ingreso!M81/[1]Ingreso!$H81*100</f>
        <v>0.46083328446533789</v>
      </c>
      <c r="L50" s="48">
        <f>[1]Ingreso!N81/[1]Ingreso!$H81*100</f>
        <v>4.6390859398021744</v>
      </c>
      <c r="M50" s="48">
        <f>[1]Ingreso!O81/[1]Ingreso!$H81*100</f>
        <v>4.1340865674695291</v>
      </c>
      <c r="N50" s="48">
        <f>[1]Ingreso!P81/[1]Ingreso!$H81*100</f>
        <v>0.57594725390024082</v>
      </c>
      <c r="O50" s="48">
        <f>[1]Ingreso!Q81/[1]Ingreso!$H81*100</f>
        <v>1.0573602415355732</v>
      </c>
      <c r="P50" s="48">
        <f>[1]Ingreso!R81/[1]Ingreso!$H81*100</f>
        <v>1.9450697782569255</v>
      </c>
      <c r="Q50" s="49">
        <f>[1]Ingreso!S81/[1]Ingreso!$H81*100</f>
        <v>0.26748531108503681</v>
      </c>
    </row>
    <row r="51" spans="1:17" s="3" customFormat="1" ht="11.25">
      <c r="A51" s="38" t="s">
        <v>58</v>
      </c>
      <c r="B51" s="8">
        <f>[1]Ingreso!C82</f>
        <v>386871.51508194028</v>
      </c>
      <c r="C51" s="8">
        <f>[1]Ingreso!D82</f>
        <v>45.707374072310856</v>
      </c>
      <c r="D51" s="9">
        <f>[1]Ingreso!E82</f>
        <v>4.9763137212669415</v>
      </c>
      <c r="E51" s="9">
        <f>[1]Ingreso!F82</f>
        <v>6.8911091169609691</v>
      </c>
      <c r="F51" s="8">
        <f>[1]Ingreso!G82</f>
        <v>2677.9645594138437</v>
      </c>
      <c r="G51" s="52">
        <f>[1]Ingreso!I82/[1]Ingreso!$H82*100</f>
        <v>51.979076977564162</v>
      </c>
      <c r="H51" s="52">
        <f>[1]Ingreso!J82/[1]Ingreso!$H82*100</f>
        <v>36.765332588592408</v>
      </c>
      <c r="I51" s="52">
        <f>[1]Ingreso!K82/[1]Ingreso!$H82*100</f>
        <v>9.0153042053732063E-2</v>
      </c>
      <c r="J51" s="52">
        <f>[1]Ingreso!L82/[1]Ingreso!$H82*100</f>
        <v>0.22691413428188992</v>
      </c>
      <c r="K51" s="52">
        <f>[1]Ingreso!M82/[1]Ingreso!$H82*100</f>
        <v>0.6731046777703632</v>
      </c>
      <c r="L51" s="52">
        <f>[1]Ingreso!N82/[1]Ingreso!$H82*100</f>
        <v>3.965112814129153</v>
      </c>
      <c r="M51" s="52">
        <f>[1]Ingreso!O82/[1]Ingreso!$H82*100</f>
        <v>3.3490064506549406</v>
      </c>
      <c r="N51" s="52">
        <f>[1]Ingreso!P82/[1]Ingreso!$H82*100</f>
        <v>0.62887843089866735</v>
      </c>
      <c r="O51" s="52">
        <f>[1]Ingreso!Q82/[1]Ingreso!$H82*100</f>
        <v>0.66593408068839033</v>
      </c>
      <c r="P51" s="52">
        <f>[1]Ingreso!R82/[1]Ingreso!$H82*100</f>
        <v>1.2058436249374138</v>
      </c>
      <c r="Q51" s="53">
        <f>[1]Ingreso!S82/[1]Ingreso!$H82*100</f>
        <v>0.45064317842887236</v>
      </c>
    </row>
    <row r="52" spans="1:17" s="3" customFormat="1" ht="11.25">
      <c r="A52" s="44" t="s">
        <v>59</v>
      </c>
      <c r="B52" s="25">
        <f>[1]Ingreso!C83</f>
        <v>848278.09105019295</v>
      </c>
      <c r="C52" s="25">
        <f>[1]Ingreso!D83</f>
        <v>64.378603135625696</v>
      </c>
      <c r="D52" s="35">
        <f>[1]Ingreso!E83</f>
        <v>4.4684816917842642</v>
      </c>
      <c r="E52" s="35">
        <f>[1]Ingreso!F83</f>
        <v>5.9087582199796591</v>
      </c>
      <c r="F52" s="25">
        <f>[1]Ingreso!G83</f>
        <v>2866.4639731084462</v>
      </c>
      <c r="G52" s="54">
        <f>[1]Ingreso!I83/[1]Ingreso!$H83*100</f>
        <v>44.075925794275449</v>
      </c>
      <c r="H52" s="54">
        <f>[1]Ingreso!J83/[1]Ingreso!$H83*100</f>
        <v>35.615240151853442</v>
      </c>
      <c r="I52" s="54">
        <f>[1]Ingreso!K83/[1]Ingreso!$H83*100</f>
        <v>0.45069361834258009</v>
      </c>
      <c r="J52" s="54">
        <f>[1]Ingreso!L83/[1]Ingreso!$H83*100</f>
        <v>4.4237203920769659</v>
      </c>
      <c r="K52" s="54">
        <f>[1]Ingreso!M83/[1]Ingreso!$H83*100</f>
        <v>1.3527998573170594</v>
      </c>
      <c r="L52" s="54">
        <f>[1]Ingreso!N83/[1]Ingreso!$H83*100</f>
        <v>5.5266989095095633</v>
      </c>
      <c r="M52" s="54">
        <f>[1]Ingreso!O83/[1]Ingreso!$H83*100</f>
        <v>6.4496810374797153</v>
      </c>
      <c r="N52" s="54">
        <f>[1]Ingreso!P83/[1]Ingreso!$H83*100</f>
        <v>0.50708067251923639</v>
      </c>
      <c r="O52" s="54">
        <f>[1]Ingreso!Q83/[1]Ingreso!$H83*100</f>
        <v>0.52598552912435048</v>
      </c>
      <c r="P52" s="54">
        <f>[1]Ingreso!R83/[1]Ingreso!$H83*100</f>
        <v>0.72703745665943531</v>
      </c>
      <c r="Q52" s="55">
        <f>[1]Ingreso!S83/[1]Ingreso!$H83*100</f>
        <v>0.34513658084221871</v>
      </c>
    </row>
    <row r="53" spans="1:17" ht="4.5" customHeight="1">
      <c r="A53" s="1"/>
      <c r="B53" s="56"/>
      <c r="C53" s="56"/>
      <c r="D53" s="56"/>
      <c r="E53" s="56"/>
      <c r="F53" s="56"/>
      <c r="G53" s="56"/>
      <c r="H53" s="56"/>
      <c r="I53" s="56"/>
      <c r="J53" s="56"/>
      <c r="K53" s="56"/>
      <c r="L53" s="56"/>
      <c r="M53" s="56"/>
      <c r="N53" s="56"/>
      <c r="O53" s="56"/>
      <c r="P53" s="56"/>
      <c r="Q53" s="56"/>
    </row>
    <row r="54" spans="1:17" s="3" customFormat="1" ht="11.25">
      <c r="A54" s="16" t="str">
        <f>'C01'!A55</f>
        <v>Fuente: Instituto Nacional de Estadística (INE). XLIV Encuesta Permanente de Hogares de Propósitos Múltiples, mayo 2013.</v>
      </c>
      <c r="B54" s="57"/>
      <c r="C54" s="57"/>
      <c r="D54" s="57"/>
      <c r="E54" s="57"/>
      <c r="F54" s="57"/>
      <c r="G54" s="57"/>
      <c r="H54" s="57"/>
      <c r="I54" s="57"/>
      <c r="J54" s="57"/>
      <c r="K54" s="57"/>
      <c r="L54" s="50"/>
      <c r="M54" s="50"/>
      <c r="N54" s="58"/>
      <c r="O54" s="58"/>
      <c r="P54" s="50"/>
      <c r="Q54" s="50"/>
    </row>
    <row r="55" spans="1:17" s="3" customFormat="1" ht="11.25">
      <c r="A55" s="16" t="s">
        <v>27</v>
      </c>
      <c r="B55" s="57"/>
      <c r="C55" s="57"/>
      <c r="D55" s="50"/>
      <c r="E55" s="50"/>
      <c r="F55" s="59" t="s">
        <v>28</v>
      </c>
      <c r="G55" s="57"/>
      <c r="H55" s="57"/>
      <c r="I55" s="57"/>
      <c r="J55" s="57"/>
      <c r="K55" s="60"/>
      <c r="L55" s="50"/>
      <c r="M55" s="50"/>
      <c r="N55" s="58"/>
      <c r="O55" s="58"/>
      <c r="P55" s="50"/>
      <c r="Q55" s="50"/>
    </row>
    <row r="56" spans="1:17" s="3" customFormat="1" ht="11.25">
      <c r="A56" s="16" t="s">
        <v>29</v>
      </c>
      <c r="B56" s="57"/>
      <c r="C56" s="57"/>
      <c r="D56" s="50"/>
      <c r="E56" s="50"/>
      <c r="F56" s="59" t="s">
        <v>30</v>
      </c>
      <c r="G56" s="57"/>
      <c r="H56" s="57"/>
      <c r="I56" s="57"/>
      <c r="J56" s="57"/>
      <c r="K56" s="60"/>
      <c r="L56" s="50"/>
      <c r="M56" s="50"/>
      <c r="N56" s="58"/>
      <c r="O56" s="58"/>
      <c r="P56" s="50"/>
      <c r="Q56" s="50"/>
    </row>
    <row r="57" spans="1:17" s="3" customFormat="1" ht="11.25">
      <c r="A57" s="16" t="s">
        <v>31</v>
      </c>
      <c r="B57" s="57"/>
      <c r="C57" s="57"/>
      <c r="D57" s="57"/>
      <c r="E57" s="57"/>
      <c r="F57" s="57"/>
      <c r="G57" s="50"/>
      <c r="H57" s="57"/>
      <c r="I57" s="57"/>
      <c r="J57" s="57"/>
      <c r="K57" s="60"/>
      <c r="L57" s="50"/>
      <c r="M57" s="50"/>
      <c r="N57" s="58"/>
      <c r="O57" s="58"/>
      <c r="P57" s="50"/>
      <c r="Q57" s="50"/>
    </row>
    <row r="58" spans="1:17">
      <c r="B58" s="56"/>
      <c r="C58" s="56"/>
      <c r="D58" s="56"/>
      <c r="E58" s="56"/>
      <c r="F58" s="56"/>
      <c r="G58" s="56"/>
      <c r="H58" s="56"/>
      <c r="I58" s="56"/>
      <c r="J58" s="56"/>
      <c r="K58" s="56"/>
      <c r="L58" s="56"/>
      <c r="M58" s="56"/>
      <c r="N58" s="56"/>
      <c r="O58" s="56"/>
      <c r="P58" s="56"/>
      <c r="Q58" s="56"/>
    </row>
    <row r="59" spans="1:17">
      <c r="B59" s="56"/>
      <c r="C59" s="56"/>
      <c r="D59" s="56"/>
      <c r="E59" s="56"/>
      <c r="F59" s="56"/>
      <c r="G59" s="56"/>
      <c r="H59" s="56"/>
      <c r="I59" s="56"/>
      <c r="J59" s="56"/>
      <c r="K59" s="56"/>
      <c r="L59" s="56"/>
      <c r="M59" s="56"/>
      <c r="N59" s="56"/>
      <c r="O59" s="56"/>
      <c r="P59" s="56"/>
      <c r="Q59" s="56"/>
    </row>
    <row r="60" spans="1:17">
      <c r="B60" s="56"/>
      <c r="C60" s="56"/>
      <c r="D60" s="56"/>
      <c r="E60" s="56"/>
      <c r="F60" s="56"/>
      <c r="G60" s="56"/>
      <c r="H60" s="56"/>
      <c r="I60" s="56"/>
      <c r="J60" s="56"/>
      <c r="K60" s="56"/>
      <c r="L60" s="56"/>
      <c r="M60" s="56"/>
      <c r="N60" s="56"/>
      <c r="O60" s="56"/>
      <c r="P60" s="56"/>
      <c r="Q60" s="56"/>
    </row>
    <row r="61" spans="1:17">
      <c r="B61" s="56"/>
      <c r="C61" s="56"/>
      <c r="D61" s="56"/>
      <c r="E61" s="56"/>
      <c r="F61" s="56"/>
      <c r="G61" s="56"/>
      <c r="H61" s="56"/>
      <c r="I61" s="56"/>
      <c r="J61" s="56"/>
      <c r="K61" s="56"/>
      <c r="L61" s="56"/>
      <c r="M61" s="56"/>
      <c r="N61" s="56"/>
      <c r="O61" s="56"/>
      <c r="P61" s="56"/>
      <c r="Q61" s="56"/>
    </row>
    <row r="62" spans="1:17">
      <c r="B62" s="56"/>
      <c r="C62" s="56"/>
      <c r="D62" s="56"/>
      <c r="E62" s="56"/>
      <c r="F62" s="56"/>
      <c r="G62" s="56"/>
      <c r="H62" s="56"/>
      <c r="I62" s="56"/>
      <c r="J62" s="56"/>
      <c r="K62" s="56"/>
      <c r="L62" s="56"/>
      <c r="M62" s="56"/>
      <c r="N62" s="56"/>
      <c r="O62" s="56"/>
      <c r="P62" s="56"/>
      <c r="Q62" s="56"/>
    </row>
    <row r="63" spans="1:17">
      <c r="B63" s="56"/>
      <c r="C63" s="56"/>
      <c r="D63" s="56"/>
      <c r="E63" s="56"/>
      <c r="F63" s="56"/>
      <c r="G63" s="56"/>
      <c r="H63" s="56"/>
      <c r="I63" s="56"/>
      <c r="J63" s="56"/>
      <c r="K63" s="56"/>
      <c r="L63" s="56"/>
      <c r="M63" s="56"/>
      <c r="N63" s="56"/>
      <c r="O63" s="56"/>
      <c r="P63" s="56"/>
      <c r="Q63" s="56"/>
    </row>
    <row r="64" spans="1:17">
      <c r="B64" s="56"/>
      <c r="C64" s="56"/>
      <c r="D64" s="56"/>
      <c r="E64" s="56"/>
      <c r="F64" s="56"/>
      <c r="G64" s="56"/>
      <c r="H64" s="56"/>
      <c r="I64" s="56"/>
      <c r="J64" s="56"/>
      <c r="K64" s="56"/>
      <c r="L64" s="56"/>
      <c r="M64" s="56"/>
      <c r="N64" s="56"/>
      <c r="O64" s="56"/>
      <c r="P64" s="56"/>
      <c r="Q64" s="56"/>
    </row>
    <row r="65" spans="2:17">
      <c r="B65" s="56"/>
      <c r="C65" s="56"/>
      <c r="D65" s="56"/>
      <c r="E65" s="56"/>
      <c r="F65" s="56"/>
      <c r="G65" s="56"/>
      <c r="H65" s="56"/>
      <c r="I65" s="56"/>
      <c r="J65" s="56"/>
      <c r="K65" s="56"/>
      <c r="L65" s="56"/>
      <c r="M65" s="56"/>
      <c r="N65" s="56"/>
      <c r="O65" s="56"/>
      <c r="P65" s="56"/>
      <c r="Q65" s="56"/>
    </row>
    <row r="66" spans="2:17">
      <c r="B66" s="56"/>
      <c r="C66" s="56"/>
      <c r="D66" s="56"/>
      <c r="E66" s="56"/>
      <c r="F66" s="56"/>
      <c r="G66" s="56"/>
      <c r="H66" s="56"/>
      <c r="I66" s="56"/>
      <c r="J66" s="56"/>
      <c r="K66" s="56"/>
      <c r="L66" s="56"/>
      <c r="M66" s="56"/>
      <c r="N66" s="56"/>
      <c r="O66" s="56"/>
      <c r="P66" s="56"/>
      <c r="Q66" s="56"/>
    </row>
    <row r="67" spans="2:17">
      <c r="B67" s="56"/>
      <c r="C67" s="56"/>
      <c r="D67" s="56"/>
      <c r="E67" s="56"/>
      <c r="F67" s="56"/>
      <c r="G67" s="56"/>
      <c r="H67" s="56"/>
      <c r="I67" s="56"/>
      <c r="J67" s="56"/>
      <c r="K67" s="56"/>
      <c r="L67" s="56"/>
      <c r="M67" s="56"/>
      <c r="N67" s="56"/>
      <c r="O67" s="56"/>
      <c r="P67" s="56"/>
      <c r="Q67" s="56"/>
    </row>
    <row r="68" spans="2:17">
      <c r="B68" s="56"/>
      <c r="C68" s="56"/>
      <c r="D68" s="56"/>
      <c r="E68" s="56"/>
      <c r="F68" s="56"/>
      <c r="G68" s="56"/>
      <c r="H68" s="56"/>
      <c r="I68" s="56"/>
      <c r="J68" s="56"/>
      <c r="K68" s="56"/>
      <c r="L68" s="56"/>
      <c r="M68" s="56"/>
      <c r="N68" s="56"/>
      <c r="O68" s="56"/>
      <c r="P68" s="56"/>
      <c r="Q68" s="56"/>
    </row>
  </sheetData>
  <mergeCells count="10">
    <mergeCell ref="A4:A5"/>
    <mergeCell ref="C4:C5"/>
    <mergeCell ref="D4:D5"/>
    <mergeCell ref="B4:B5"/>
    <mergeCell ref="A1:Q1"/>
    <mergeCell ref="A2:Q2"/>
    <mergeCell ref="A3:Q3"/>
    <mergeCell ref="G4:Q4"/>
    <mergeCell ref="E4:E5"/>
    <mergeCell ref="F4:F5"/>
  </mergeCells>
  <phoneticPr fontId="1" type="noConversion"/>
  <printOptions horizontalCentered="1" verticalCentered="1"/>
  <pageMargins left="0.54" right="0" top="0" bottom="0" header="0" footer="0"/>
  <pageSetup paperSize="9" scale="8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Portada</vt:lpstr>
      <vt:lpstr>C01</vt:lpstr>
      <vt:lpstr>C02</vt:lpstr>
    </vt:vector>
  </TitlesOfParts>
  <Company>Cliente de IBM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Cilente de IBM</dc:creator>
  <cp:lastModifiedBy>Pablo Meraz</cp:lastModifiedBy>
  <cp:lastPrinted>2011-01-20T20:17:28Z</cp:lastPrinted>
  <dcterms:created xsi:type="dcterms:W3CDTF">2007-08-17T16:49:04Z</dcterms:created>
  <dcterms:modified xsi:type="dcterms:W3CDTF">2013-09-24T20:45:37Z</dcterms:modified>
</cp:coreProperties>
</file>