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240" yWindow="15" windowWidth="18735" windowHeight="12465"/>
  </bookViews>
  <sheets>
    <sheet name="Portada" sheetId="7" r:id="rId1"/>
    <sheet name="C01" sheetId="1" r:id="rId2"/>
    <sheet name="C02" sheetId="3" r:id="rId3"/>
    <sheet name="C03" sheetId="5" r:id="rId4"/>
    <sheet name="C04" sheetId="2" r:id="rId5"/>
    <sheet name="C05" sheetId="4" r:id="rId6"/>
    <sheet name="C06" sheetId="6" r:id="rId7"/>
  </sheets>
  <externalReferences>
    <externalReference r:id="rId8"/>
    <externalReference r:id="rId9"/>
  </externalReferences>
  <calcPr calcId="124519"/>
</workbook>
</file>

<file path=xl/calcChain.xml><?xml version="1.0" encoding="utf-8"?>
<calcChain xmlns="http://schemas.openxmlformats.org/spreadsheetml/2006/main">
  <c r="A31" i="1"/>
  <c r="A30" i="6" s="1"/>
  <c r="A69" s="1"/>
  <c r="Q6"/>
  <c r="O6"/>
  <c r="N6"/>
  <c r="N40" s="1"/>
  <c r="L6"/>
  <c r="K6"/>
  <c r="K40" s="1"/>
  <c r="I6"/>
  <c r="I40" s="1"/>
  <c r="H6"/>
  <c r="H40" s="1"/>
  <c r="F6"/>
  <c r="E6"/>
  <c r="E40" s="1"/>
  <c r="C6"/>
  <c r="C40" s="1"/>
  <c r="Q6" i="4"/>
  <c r="Q40" s="1"/>
  <c r="O6"/>
  <c r="O40" s="1"/>
  <c r="N6"/>
  <c r="N40" s="1"/>
  <c r="L6"/>
  <c r="K6"/>
  <c r="I6"/>
  <c r="I40" s="1"/>
  <c r="H6"/>
  <c r="F6"/>
  <c r="F40" s="1"/>
  <c r="E6"/>
  <c r="C6"/>
  <c r="C40" s="1"/>
  <c r="Q6" i="2"/>
  <c r="Q39" s="1"/>
  <c r="O6"/>
  <c r="O39" s="1"/>
  <c r="N6"/>
  <c r="N39" s="1"/>
  <c r="L6"/>
  <c r="K6"/>
  <c r="K39" s="1"/>
  <c r="I6"/>
  <c r="I39" s="1"/>
  <c r="H6"/>
  <c r="H39" s="1"/>
  <c r="F6"/>
  <c r="F39" s="1"/>
  <c r="E6"/>
  <c r="E39" s="1"/>
  <c r="C6"/>
  <c r="A36" i="3"/>
  <c r="A35" i="6"/>
  <c r="A37" i="5"/>
  <c r="Q67" i="6"/>
  <c r="O67"/>
  <c r="N67"/>
  <c r="L67"/>
  <c r="K67"/>
  <c r="I67"/>
  <c r="H67"/>
  <c r="F67"/>
  <c r="E67"/>
  <c r="C67"/>
  <c r="B67" s="1"/>
  <c r="Q66"/>
  <c r="O66"/>
  <c r="N66"/>
  <c r="L66"/>
  <c r="K66"/>
  <c r="I66"/>
  <c r="H66"/>
  <c r="F66"/>
  <c r="E66"/>
  <c r="C66"/>
  <c r="B66" s="1"/>
  <c r="Q65"/>
  <c r="O65"/>
  <c r="N65"/>
  <c r="L65"/>
  <c r="K65"/>
  <c r="I65"/>
  <c r="H65"/>
  <c r="F65"/>
  <c r="E65"/>
  <c r="C65"/>
  <c r="B65" s="1"/>
  <c r="Q64"/>
  <c r="O64"/>
  <c r="N64"/>
  <c r="L64"/>
  <c r="K64"/>
  <c r="I64"/>
  <c r="H64"/>
  <c r="F64"/>
  <c r="E64"/>
  <c r="C64"/>
  <c r="B64" s="1"/>
  <c r="Q63"/>
  <c r="O63"/>
  <c r="N63"/>
  <c r="L63"/>
  <c r="K63"/>
  <c r="I63"/>
  <c r="H63"/>
  <c r="F63"/>
  <c r="E63"/>
  <c r="C63"/>
  <c r="B63" s="1"/>
  <c r="Q62"/>
  <c r="O62"/>
  <c r="N62"/>
  <c r="L62"/>
  <c r="K62"/>
  <c r="I62"/>
  <c r="H62"/>
  <c r="F62"/>
  <c r="E62"/>
  <c r="C62"/>
  <c r="B62" s="1"/>
  <c r="Q61"/>
  <c r="O61"/>
  <c r="N61"/>
  <c r="L61"/>
  <c r="K61"/>
  <c r="I61"/>
  <c r="H61"/>
  <c r="F61"/>
  <c r="E61"/>
  <c r="C61"/>
  <c r="B61" s="1"/>
  <c r="Q60"/>
  <c r="O60"/>
  <c r="N60"/>
  <c r="L60"/>
  <c r="K60"/>
  <c r="I60"/>
  <c r="H60"/>
  <c r="F60"/>
  <c r="E60"/>
  <c r="C60"/>
  <c r="B60" s="1"/>
  <c r="Q59"/>
  <c r="O59"/>
  <c r="N59"/>
  <c r="L59"/>
  <c r="K59"/>
  <c r="I59"/>
  <c r="H59"/>
  <c r="F59"/>
  <c r="E59"/>
  <c r="C59"/>
  <c r="B59" s="1"/>
  <c r="Q58"/>
  <c r="O58"/>
  <c r="N58"/>
  <c r="L58"/>
  <c r="K58"/>
  <c r="I58"/>
  <c r="H58"/>
  <c r="F58"/>
  <c r="E58"/>
  <c r="C58"/>
  <c r="B58" s="1"/>
  <c r="Q57"/>
  <c r="O57"/>
  <c r="N57"/>
  <c r="L57"/>
  <c r="K57"/>
  <c r="I57"/>
  <c r="H57"/>
  <c r="F57"/>
  <c r="E57"/>
  <c r="C57"/>
  <c r="B57" s="1"/>
  <c r="Q56"/>
  <c r="O56"/>
  <c r="N56"/>
  <c r="L56"/>
  <c r="K56"/>
  <c r="I56"/>
  <c r="H56"/>
  <c r="F56"/>
  <c r="E56"/>
  <c r="C56"/>
  <c r="B56" s="1"/>
  <c r="Q53"/>
  <c r="O53"/>
  <c r="N53"/>
  <c r="L53"/>
  <c r="K53"/>
  <c r="I53"/>
  <c r="H53"/>
  <c r="F53"/>
  <c r="E53"/>
  <c r="C53"/>
  <c r="B53" s="1"/>
  <c r="Q52"/>
  <c r="O52"/>
  <c r="N52"/>
  <c r="L52"/>
  <c r="K52"/>
  <c r="I52"/>
  <c r="H52"/>
  <c r="F52"/>
  <c r="E52"/>
  <c r="C52"/>
  <c r="B52" s="1"/>
  <c r="Q51"/>
  <c r="O51"/>
  <c r="N51"/>
  <c r="L51"/>
  <c r="K51"/>
  <c r="I51"/>
  <c r="H51"/>
  <c r="F51"/>
  <c r="E51"/>
  <c r="C51"/>
  <c r="B51" s="1"/>
  <c r="Q50"/>
  <c r="O50"/>
  <c r="N50"/>
  <c r="L50"/>
  <c r="K50"/>
  <c r="I50"/>
  <c r="H50"/>
  <c r="F50"/>
  <c r="E50"/>
  <c r="C50"/>
  <c r="B50" s="1"/>
  <c r="Q49"/>
  <c r="O49"/>
  <c r="N49"/>
  <c r="L49"/>
  <c r="K49"/>
  <c r="I49"/>
  <c r="H49"/>
  <c r="F49"/>
  <c r="E49"/>
  <c r="C49"/>
  <c r="B49" s="1"/>
  <c r="Q48"/>
  <c r="O48"/>
  <c r="N48"/>
  <c r="L48"/>
  <c r="K48"/>
  <c r="I48"/>
  <c r="H48"/>
  <c r="F48"/>
  <c r="E48"/>
  <c r="C48"/>
  <c r="B48" s="1"/>
  <c r="Q47"/>
  <c r="O47"/>
  <c r="N47"/>
  <c r="L47"/>
  <c r="K47"/>
  <c r="I47"/>
  <c r="H47"/>
  <c r="F47"/>
  <c r="E47"/>
  <c r="C47"/>
  <c r="B47" s="1"/>
  <c r="Q46"/>
  <c r="O46"/>
  <c r="N46"/>
  <c r="L46"/>
  <c r="K46"/>
  <c r="I46"/>
  <c r="H46"/>
  <c r="F46"/>
  <c r="E46"/>
  <c r="C46"/>
  <c r="B46" s="1"/>
  <c r="Q45"/>
  <c r="O45"/>
  <c r="N45"/>
  <c r="L45"/>
  <c r="K45"/>
  <c r="I45"/>
  <c r="H45"/>
  <c r="F45"/>
  <c r="E45"/>
  <c r="C45"/>
  <c r="B45" s="1"/>
  <c r="Q44"/>
  <c r="O44"/>
  <c r="N44"/>
  <c r="L44"/>
  <c r="K44"/>
  <c r="I44"/>
  <c r="H44"/>
  <c r="F44"/>
  <c r="E44"/>
  <c r="C44"/>
  <c r="B44" s="1"/>
  <c r="Q43"/>
  <c r="O43"/>
  <c r="N43"/>
  <c r="L43"/>
  <c r="K43"/>
  <c r="I43"/>
  <c r="H43"/>
  <c r="F43"/>
  <c r="E43"/>
  <c r="C43"/>
  <c r="B43" s="1"/>
  <c r="A40"/>
  <c r="A37"/>
  <c r="A34"/>
  <c r="Q28"/>
  <c r="O28"/>
  <c r="N28"/>
  <c r="L28"/>
  <c r="K28"/>
  <c r="I28"/>
  <c r="H28"/>
  <c r="F28"/>
  <c r="E28"/>
  <c r="C28"/>
  <c r="Q27"/>
  <c r="O27"/>
  <c r="N27"/>
  <c r="L27"/>
  <c r="K27"/>
  <c r="I27"/>
  <c r="H27"/>
  <c r="F27"/>
  <c r="E27"/>
  <c r="C27"/>
  <c r="B27" s="1"/>
  <c r="Q26"/>
  <c r="O26"/>
  <c r="N26"/>
  <c r="L26"/>
  <c r="K26"/>
  <c r="I26"/>
  <c r="H26"/>
  <c r="F26"/>
  <c r="E26"/>
  <c r="C26"/>
  <c r="B26" s="1"/>
  <c r="Q25"/>
  <c r="O25"/>
  <c r="N25"/>
  <c r="L25"/>
  <c r="K25"/>
  <c r="I25"/>
  <c r="H25"/>
  <c r="F25"/>
  <c r="E25"/>
  <c r="C25"/>
  <c r="B25" s="1"/>
  <c r="Q24"/>
  <c r="O24"/>
  <c r="N24"/>
  <c r="L24"/>
  <c r="K24"/>
  <c r="I24"/>
  <c r="H24"/>
  <c r="F24"/>
  <c r="E24"/>
  <c r="C24"/>
  <c r="B24" s="1"/>
  <c r="Q23"/>
  <c r="O23"/>
  <c r="N23"/>
  <c r="L23"/>
  <c r="K23"/>
  <c r="I23"/>
  <c r="H23"/>
  <c r="F23"/>
  <c r="E23"/>
  <c r="C23"/>
  <c r="B23" s="1"/>
  <c r="Q22"/>
  <c r="O22"/>
  <c r="N22"/>
  <c r="L22"/>
  <c r="K22"/>
  <c r="I22"/>
  <c r="H22"/>
  <c r="F22"/>
  <c r="E22"/>
  <c r="C22"/>
  <c r="B22" s="1"/>
  <c r="Q21"/>
  <c r="O21"/>
  <c r="N21"/>
  <c r="L21"/>
  <c r="K21"/>
  <c r="I21"/>
  <c r="H21"/>
  <c r="F21"/>
  <c r="E21"/>
  <c r="C21"/>
  <c r="B21" s="1"/>
  <c r="Q20"/>
  <c r="O20"/>
  <c r="N20"/>
  <c r="L20"/>
  <c r="K20"/>
  <c r="I20"/>
  <c r="H20"/>
  <c r="F20"/>
  <c r="E20"/>
  <c r="C20"/>
  <c r="B20" s="1"/>
  <c r="Q19"/>
  <c r="O19"/>
  <c r="N19"/>
  <c r="L19"/>
  <c r="K19"/>
  <c r="I19"/>
  <c r="H19"/>
  <c r="F19"/>
  <c r="E19"/>
  <c r="C19"/>
  <c r="B19" s="1"/>
  <c r="Q18"/>
  <c r="O18"/>
  <c r="N18"/>
  <c r="L18"/>
  <c r="K18"/>
  <c r="I18"/>
  <c r="H18"/>
  <c r="F18"/>
  <c r="E18"/>
  <c r="C18"/>
  <c r="B18" s="1"/>
  <c r="Q17"/>
  <c r="O17"/>
  <c r="N17"/>
  <c r="L17"/>
  <c r="K17"/>
  <c r="I17"/>
  <c r="H17"/>
  <c r="F17"/>
  <c r="E17"/>
  <c r="C17"/>
  <c r="B17" s="1"/>
  <c r="Q16"/>
  <c r="O16"/>
  <c r="N16"/>
  <c r="L16"/>
  <c r="K16"/>
  <c r="I16"/>
  <c r="H16"/>
  <c r="F16"/>
  <c r="E16"/>
  <c r="C16"/>
  <c r="B16" s="1"/>
  <c r="Q13"/>
  <c r="O13"/>
  <c r="N13"/>
  <c r="L13"/>
  <c r="K13"/>
  <c r="I13"/>
  <c r="H13"/>
  <c r="F13"/>
  <c r="E13"/>
  <c r="C13"/>
  <c r="B13" s="1"/>
  <c r="Q12"/>
  <c r="O12"/>
  <c r="N12"/>
  <c r="L12"/>
  <c r="K12"/>
  <c r="I12"/>
  <c r="H12"/>
  <c r="F12"/>
  <c r="E12"/>
  <c r="C12"/>
  <c r="B12" s="1"/>
  <c r="Q11"/>
  <c r="O11"/>
  <c r="N11"/>
  <c r="L11"/>
  <c r="K11"/>
  <c r="I11"/>
  <c r="H11"/>
  <c r="F11"/>
  <c r="E11"/>
  <c r="C11"/>
  <c r="B11" s="1"/>
  <c r="Q10"/>
  <c r="Q9" s="1"/>
  <c r="O10"/>
  <c r="O9" s="1"/>
  <c r="N10"/>
  <c r="N9" s="1"/>
  <c r="L10"/>
  <c r="L9" s="1"/>
  <c r="K10"/>
  <c r="K9" s="1"/>
  <c r="I10"/>
  <c r="I9" s="1"/>
  <c r="H10"/>
  <c r="F10"/>
  <c r="F9" s="1"/>
  <c r="E10"/>
  <c r="E9" s="1"/>
  <c r="C10"/>
  <c r="B10" s="1"/>
  <c r="Q40"/>
  <c r="L40"/>
  <c r="M69" i="5"/>
  <c r="L69"/>
  <c r="J69"/>
  <c r="I69"/>
  <c r="G69"/>
  <c r="F69"/>
  <c r="E69"/>
  <c r="D69"/>
  <c r="C69"/>
  <c r="B69"/>
  <c r="M68"/>
  <c r="L68"/>
  <c r="J68"/>
  <c r="I68"/>
  <c r="G68"/>
  <c r="F68"/>
  <c r="E68"/>
  <c r="D68"/>
  <c r="C68"/>
  <c r="B68"/>
  <c r="M67"/>
  <c r="L67"/>
  <c r="J67"/>
  <c r="I67"/>
  <c r="G67"/>
  <c r="F67"/>
  <c r="E67"/>
  <c r="D67"/>
  <c r="C67"/>
  <c r="B67"/>
  <c r="M66"/>
  <c r="L66"/>
  <c r="J66"/>
  <c r="I66"/>
  <c r="G66"/>
  <c r="F66"/>
  <c r="E66"/>
  <c r="D66"/>
  <c r="C66"/>
  <c r="B66"/>
  <c r="M65"/>
  <c r="L65"/>
  <c r="J65"/>
  <c r="I65"/>
  <c r="G65"/>
  <c r="F65"/>
  <c r="E65"/>
  <c r="D65"/>
  <c r="C65"/>
  <c r="B65"/>
  <c r="M64"/>
  <c r="L64"/>
  <c r="J64"/>
  <c r="I64"/>
  <c r="G64"/>
  <c r="F64"/>
  <c r="E64"/>
  <c r="D64"/>
  <c r="C64"/>
  <c r="B64"/>
  <c r="M63"/>
  <c r="L63"/>
  <c r="J63"/>
  <c r="I63"/>
  <c r="G63"/>
  <c r="F63"/>
  <c r="E63"/>
  <c r="D63"/>
  <c r="C63"/>
  <c r="B63"/>
  <c r="M62"/>
  <c r="L62"/>
  <c r="J62"/>
  <c r="I62"/>
  <c r="G62"/>
  <c r="F62"/>
  <c r="E62"/>
  <c r="D62"/>
  <c r="C62"/>
  <c r="B62"/>
  <c r="M61"/>
  <c r="L61"/>
  <c r="J61"/>
  <c r="I61"/>
  <c r="G61"/>
  <c r="F61"/>
  <c r="E61"/>
  <c r="D61"/>
  <c r="C61"/>
  <c r="B61"/>
  <c r="M60"/>
  <c r="L60"/>
  <c r="J60"/>
  <c r="I60"/>
  <c r="G60"/>
  <c r="F60"/>
  <c r="E60"/>
  <c r="D60"/>
  <c r="C60"/>
  <c r="B60"/>
  <c r="M59"/>
  <c r="L59"/>
  <c r="J59"/>
  <c r="I59"/>
  <c r="G59"/>
  <c r="F59"/>
  <c r="E59"/>
  <c r="D59"/>
  <c r="C59"/>
  <c r="B59"/>
  <c r="M58"/>
  <c r="L58"/>
  <c r="J58"/>
  <c r="I58"/>
  <c r="G58"/>
  <c r="F58"/>
  <c r="E58"/>
  <c r="D58"/>
  <c r="C58"/>
  <c r="B58"/>
  <c r="N56"/>
  <c r="K56"/>
  <c r="M55"/>
  <c r="L55"/>
  <c r="J55"/>
  <c r="I55"/>
  <c r="G55"/>
  <c r="F55"/>
  <c r="E55"/>
  <c r="D55"/>
  <c r="C55"/>
  <c r="B55"/>
  <c r="M54"/>
  <c r="L54"/>
  <c r="J54"/>
  <c r="I54"/>
  <c r="G54"/>
  <c r="F54"/>
  <c r="E54"/>
  <c r="D54"/>
  <c r="C54"/>
  <c r="B54"/>
  <c r="M53"/>
  <c r="L53"/>
  <c r="J53"/>
  <c r="I53"/>
  <c r="G53"/>
  <c r="F53"/>
  <c r="E53"/>
  <c r="D53"/>
  <c r="C53"/>
  <c r="B53"/>
  <c r="M52"/>
  <c r="L52"/>
  <c r="J52"/>
  <c r="I52"/>
  <c r="G52"/>
  <c r="F52"/>
  <c r="E52"/>
  <c r="D52"/>
  <c r="C52"/>
  <c r="B52"/>
  <c r="M51"/>
  <c r="L51"/>
  <c r="J51"/>
  <c r="I51"/>
  <c r="G51"/>
  <c r="F51"/>
  <c r="E51"/>
  <c r="D51"/>
  <c r="C51"/>
  <c r="B51"/>
  <c r="M50"/>
  <c r="L50"/>
  <c r="J50"/>
  <c r="I50"/>
  <c r="G50"/>
  <c r="F50"/>
  <c r="E50"/>
  <c r="D50"/>
  <c r="C50"/>
  <c r="B50"/>
  <c r="M49"/>
  <c r="L49"/>
  <c r="J49"/>
  <c r="I49"/>
  <c r="G49"/>
  <c r="F49"/>
  <c r="E49"/>
  <c r="D49"/>
  <c r="C49"/>
  <c r="B49"/>
  <c r="M48"/>
  <c r="L48"/>
  <c r="J48"/>
  <c r="I48"/>
  <c r="G48"/>
  <c r="F48"/>
  <c r="E48"/>
  <c r="D48"/>
  <c r="C48"/>
  <c r="B48"/>
  <c r="M47"/>
  <c r="L47"/>
  <c r="J47"/>
  <c r="I47"/>
  <c r="G47"/>
  <c r="F47"/>
  <c r="E47"/>
  <c r="D47"/>
  <c r="C47"/>
  <c r="B47"/>
  <c r="M46"/>
  <c r="L46"/>
  <c r="J46"/>
  <c r="I46"/>
  <c r="G46"/>
  <c r="F46"/>
  <c r="E46"/>
  <c r="D46"/>
  <c r="C46"/>
  <c r="B46"/>
  <c r="M45"/>
  <c r="L45"/>
  <c r="J45"/>
  <c r="I45"/>
  <c r="G45"/>
  <c r="F45"/>
  <c r="E45"/>
  <c r="D45"/>
  <c r="C45"/>
  <c r="B45"/>
  <c r="A42"/>
  <c r="N40"/>
  <c r="M40"/>
  <c r="L40"/>
  <c r="K40"/>
  <c r="J40"/>
  <c r="I40"/>
  <c r="H40"/>
  <c r="G40"/>
  <c r="F40"/>
  <c r="E40"/>
  <c r="D40"/>
  <c r="C40"/>
  <c r="B40"/>
  <c r="L39"/>
  <c r="I39"/>
  <c r="F39"/>
  <c r="D39"/>
  <c r="B39"/>
  <c r="A39"/>
  <c r="A36"/>
  <c r="M28"/>
  <c r="L28"/>
  <c r="J28"/>
  <c r="I28"/>
  <c r="G28"/>
  <c r="F28"/>
  <c r="E28"/>
  <c r="D28"/>
  <c r="C28"/>
  <c r="B28"/>
  <c r="M27"/>
  <c r="L27"/>
  <c r="J27"/>
  <c r="I27"/>
  <c r="G27"/>
  <c r="F27"/>
  <c r="E27"/>
  <c r="D27"/>
  <c r="C27"/>
  <c r="B27"/>
  <c r="M26"/>
  <c r="L26"/>
  <c r="J26"/>
  <c r="I26"/>
  <c r="G26"/>
  <c r="F26"/>
  <c r="E26"/>
  <c r="D26"/>
  <c r="C26"/>
  <c r="B26"/>
  <c r="M25"/>
  <c r="L25"/>
  <c r="J25"/>
  <c r="I25"/>
  <c r="G25"/>
  <c r="F25"/>
  <c r="E25"/>
  <c r="D25"/>
  <c r="C25"/>
  <c r="B25"/>
  <c r="M24"/>
  <c r="L24"/>
  <c r="J24"/>
  <c r="I24"/>
  <c r="G24"/>
  <c r="F24"/>
  <c r="E24"/>
  <c r="D24"/>
  <c r="C24"/>
  <c r="B24"/>
  <c r="M23"/>
  <c r="L23"/>
  <c r="J23"/>
  <c r="I23"/>
  <c r="G23"/>
  <c r="F23"/>
  <c r="E23"/>
  <c r="D23"/>
  <c r="C23"/>
  <c r="B23"/>
  <c r="M22"/>
  <c r="L22"/>
  <c r="J22"/>
  <c r="I22"/>
  <c r="G22"/>
  <c r="F22"/>
  <c r="E22"/>
  <c r="D22"/>
  <c r="C22"/>
  <c r="B22"/>
  <c r="M21"/>
  <c r="L21"/>
  <c r="J21"/>
  <c r="I21"/>
  <c r="G21"/>
  <c r="F21"/>
  <c r="E21"/>
  <c r="D21"/>
  <c r="C21"/>
  <c r="B21"/>
  <c r="M20"/>
  <c r="L20"/>
  <c r="J20"/>
  <c r="I20"/>
  <c r="G20"/>
  <c r="F20"/>
  <c r="E20"/>
  <c r="D20"/>
  <c r="C20"/>
  <c r="B20"/>
  <c r="M19"/>
  <c r="L19"/>
  <c r="J19"/>
  <c r="I19"/>
  <c r="G19"/>
  <c r="F19"/>
  <c r="E19"/>
  <c r="D19"/>
  <c r="C19"/>
  <c r="B19"/>
  <c r="M18"/>
  <c r="L18"/>
  <c r="J18"/>
  <c r="I18"/>
  <c r="G18"/>
  <c r="F18"/>
  <c r="E18"/>
  <c r="D18"/>
  <c r="C18"/>
  <c r="B18"/>
  <c r="M17"/>
  <c r="L17"/>
  <c r="J17"/>
  <c r="I17"/>
  <c r="G17"/>
  <c r="F17"/>
  <c r="E17"/>
  <c r="D17"/>
  <c r="C17"/>
  <c r="B17"/>
  <c r="M16"/>
  <c r="L16"/>
  <c r="J16"/>
  <c r="I16"/>
  <c r="G16"/>
  <c r="F16"/>
  <c r="E16"/>
  <c r="D16"/>
  <c r="C16"/>
  <c r="B16"/>
  <c r="N14"/>
  <c r="K14"/>
  <c r="M13"/>
  <c r="L13"/>
  <c r="J13"/>
  <c r="I13"/>
  <c r="G13"/>
  <c r="F13"/>
  <c r="E13"/>
  <c r="D13"/>
  <c r="C13"/>
  <c r="B13"/>
  <c r="M12"/>
  <c r="L12"/>
  <c r="J12"/>
  <c r="I12"/>
  <c r="G12"/>
  <c r="F12"/>
  <c r="E12"/>
  <c r="D12"/>
  <c r="C12"/>
  <c r="B12"/>
  <c r="M11"/>
  <c r="L11"/>
  <c r="J11"/>
  <c r="I11"/>
  <c r="G11"/>
  <c r="F11"/>
  <c r="E11"/>
  <c r="D11"/>
  <c r="C11"/>
  <c r="B11"/>
  <c r="M10"/>
  <c r="M9" s="1"/>
  <c r="L10"/>
  <c r="L9" s="1"/>
  <c r="J10"/>
  <c r="J9" s="1"/>
  <c r="I10"/>
  <c r="I9" s="1"/>
  <c r="G10"/>
  <c r="G9" s="1"/>
  <c r="F10"/>
  <c r="F9" s="1"/>
  <c r="E10"/>
  <c r="E9" s="1"/>
  <c r="D10"/>
  <c r="D9" s="1"/>
  <c r="C10"/>
  <c r="C9" s="1"/>
  <c r="B10"/>
  <c r="B9" s="1"/>
  <c r="M6"/>
  <c r="M42" s="1"/>
  <c r="L6"/>
  <c r="L42" s="1"/>
  <c r="J6"/>
  <c r="J42" s="1"/>
  <c r="I6"/>
  <c r="I42" s="1"/>
  <c r="G6"/>
  <c r="G42" s="1"/>
  <c r="F6"/>
  <c r="E6"/>
  <c r="E42" s="1"/>
  <c r="D6"/>
  <c r="D42" s="1"/>
  <c r="C6"/>
  <c r="C42" s="1"/>
  <c r="B6"/>
  <c r="B42" s="1"/>
  <c r="Q67" i="4"/>
  <c r="O67"/>
  <c r="N67"/>
  <c r="L67"/>
  <c r="K67"/>
  <c r="I67"/>
  <c r="H67"/>
  <c r="F67"/>
  <c r="E67"/>
  <c r="C67"/>
  <c r="B67" s="1"/>
  <c r="Q66"/>
  <c r="O66"/>
  <c r="N66"/>
  <c r="L66"/>
  <c r="K66"/>
  <c r="I66"/>
  <c r="H66"/>
  <c r="F66"/>
  <c r="E66"/>
  <c r="C66"/>
  <c r="B66" s="1"/>
  <c r="Q65"/>
  <c r="O65"/>
  <c r="N65"/>
  <c r="L65"/>
  <c r="K65"/>
  <c r="I65"/>
  <c r="H65"/>
  <c r="F65"/>
  <c r="E65"/>
  <c r="C65"/>
  <c r="B65" s="1"/>
  <c r="Q64"/>
  <c r="O64"/>
  <c r="N64"/>
  <c r="L64"/>
  <c r="K64"/>
  <c r="I64"/>
  <c r="H64"/>
  <c r="F64"/>
  <c r="E64"/>
  <c r="C64"/>
  <c r="B64" s="1"/>
  <c r="Q63"/>
  <c r="O63"/>
  <c r="N63"/>
  <c r="L63"/>
  <c r="K63"/>
  <c r="I63"/>
  <c r="H63"/>
  <c r="F63"/>
  <c r="E63"/>
  <c r="C63"/>
  <c r="B63" s="1"/>
  <c r="Q62"/>
  <c r="O62"/>
  <c r="N62"/>
  <c r="L62"/>
  <c r="K62"/>
  <c r="I62"/>
  <c r="H62"/>
  <c r="F62"/>
  <c r="E62"/>
  <c r="C62"/>
  <c r="B62" s="1"/>
  <c r="Q61"/>
  <c r="O61"/>
  <c r="N61"/>
  <c r="L61"/>
  <c r="K61"/>
  <c r="I61"/>
  <c r="H61"/>
  <c r="F61"/>
  <c r="E61"/>
  <c r="C61"/>
  <c r="B61" s="1"/>
  <c r="Q60"/>
  <c r="O60"/>
  <c r="N60"/>
  <c r="L60"/>
  <c r="K60"/>
  <c r="I60"/>
  <c r="H60"/>
  <c r="F60"/>
  <c r="E60"/>
  <c r="C60"/>
  <c r="B60" s="1"/>
  <c r="Q59"/>
  <c r="O59"/>
  <c r="N59"/>
  <c r="L59"/>
  <c r="K59"/>
  <c r="I59"/>
  <c r="H59"/>
  <c r="F59"/>
  <c r="E59"/>
  <c r="C59"/>
  <c r="B59" s="1"/>
  <c r="Q58"/>
  <c r="O58"/>
  <c r="N58"/>
  <c r="L58"/>
  <c r="K58"/>
  <c r="I58"/>
  <c r="H58"/>
  <c r="F58"/>
  <c r="E58"/>
  <c r="C58"/>
  <c r="B58" s="1"/>
  <c r="Q57"/>
  <c r="O57"/>
  <c r="N57"/>
  <c r="L57"/>
  <c r="K57"/>
  <c r="I57"/>
  <c r="H57"/>
  <c r="F57"/>
  <c r="E57"/>
  <c r="C57"/>
  <c r="B57" s="1"/>
  <c r="Q56"/>
  <c r="O56"/>
  <c r="N56"/>
  <c r="L56"/>
  <c r="K56"/>
  <c r="I56"/>
  <c r="H56"/>
  <c r="F56"/>
  <c r="E56"/>
  <c r="C56"/>
  <c r="B56" s="1"/>
  <c r="Q53"/>
  <c r="O53"/>
  <c r="N53"/>
  <c r="L53"/>
  <c r="K53"/>
  <c r="I53"/>
  <c r="H53"/>
  <c r="F53"/>
  <c r="E53"/>
  <c r="C53"/>
  <c r="B53" s="1"/>
  <c r="Q52"/>
  <c r="O52"/>
  <c r="N52"/>
  <c r="L52"/>
  <c r="K52"/>
  <c r="I52"/>
  <c r="H52"/>
  <c r="F52"/>
  <c r="E52"/>
  <c r="C52"/>
  <c r="B52" s="1"/>
  <c r="Q51"/>
  <c r="O51"/>
  <c r="N51"/>
  <c r="L51"/>
  <c r="K51"/>
  <c r="I51"/>
  <c r="H51"/>
  <c r="F51"/>
  <c r="E51"/>
  <c r="C51"/>
  <c r="B51" s="1"/>
  <c r="Q50"/>
  <c r="O50"/>
  <c r="N50"/>
  <c r="L50"/>
  <c r="K50"/>
  <c r="I50"/>
  <c r="H50"/>
  <c r="F50"/>
  <c r="E50"/>
  <c r="C50"/>
  <c r="B50" s="1"/>
  <c r="Q49"/>
  <c r="O49"/>
  <c r="N49"/>
  <c r="L49"/>
  <c r="K49"/>
  <c r="I49"/>
  <c r="H49"/>
  <c r="F49"/>
  <c r="E49"/>
  <c r="C49"/>
  <c r="B49" s="1"/>
  <c r="Q48"/>
  <c r="O48"/>
  <c r="N48"/>
  <c r="L48"/>
  <c r="K48"/>
  <c r="I48"/>
  <c r="H48"/>
  <c r="F48"/>
  <c r="E48"/>
  <c r="C48"/>
  <c r="B48" s="1"/>
  <c r="Q47"/>
  <c r="O47"/>
  <c r="N47"/>
  <c r="L47"/>
  <c r="K47"/>
  <c r="I47"/>
  <c r="H47"/>
  <c r="F47"/>
  <c r="E47"/>
  <c r="C47"/>
  <c r="B47" s="1"/>
  <c r="Q46"/>
  <c r="O46"/>
  <c r="N46"/>
  <c r="L46"/>
  <c r="K46"/>
  <c r="I46"/>
  <c r="H46"/>
  <c r="F46"/>
  <c r="E46"/>
  <c r="C46"/>
  <c r="B46" s="1"/>
  <c r="Q45"/>
  <c r="O45"/>
  <c r="N45"/>
  <c r="L45"/>
  <c r="K45"/>
  <c r="I45"/>
  <c r="H45"/>
  <c r="F45"/>
  <c r="E45"/>
  <c r="C45"/>
  <c r="B45" s="1"/>
  <c r="Q44"/>
  <c r="O44"/>
  <c r="N44"/>
  <c r="L44"/>
  <c r="K44"/>
  <c r="I44"/>
  <c r="H44"/>
  <c r="F44"/>
  <c r="E44"/>
  <c r="C44"/>
  <c r="B44" s="1"/>
  <c r="Q43"/>
  <c r="O43"/>
  <c r="N43"/>
  <c r="L43"/>
  <c r="K43"/>
  <c r="I43"/>
  <c r="H43"/>
  <c r="F43"/>
  <c r="E43"/>
  <c r="C43"/>
  <c r="B43" s="1"/>
  <c r="A40"/>
  <c r="A37"/>
  <c r="A34"/>
  <c r="Q28"/>
  <c r="O28"/>
  <c r="N28"/>
  <c r="L28"/>
  <c r="K28"/>
  <c r="I28"/>
  <c r="H28"/>
  <c r="F28"/>
  <c r="E28"/>
  <c r="C28"/>
  <c r="B28" s="1"/>
  <c r="Q27"/>
  <c r="O27"/>
  <c r="N27"/>
  <c r="L27"/>
  <c r="K27"/>
  <c r="I27"/>
  <c r="H27"/>
  <c r="F27"/>
  <c r="E27"/>
  <c r="C27"/>
  <c r="B27" s="1"/>
  <c r="Q26"/>
  <c r="O26"/>
  <c r="N26"/>
  <c r="L26"/>
  <c r="K26"/>
  <c r="I26"/>
  <c r="H26"/>
  <c r="F26"/>
  <c r="E26"/>
  <c r="C26"/>
  <c r="B26" s="1"/>
  <c r="Q25"/>
  <c r="O25"/>
  <c r="N25"/>
  <c r="L25"/>
  <c r="K25"/>
  <c r="I25"/>
  <c r="H25"/>
  <c r="F25"/>
  <c r="E25"/>
  <c r="C25"/>
  <c r="Q24"/>
  <c r="O24"/>
  <c r="N24"/>
  <c r="L24"/>
  <c r="K24"/>
  <c r="I24"/>
  <c r="H24"/>
  <c r="F24"/>
  <c r="E24"/>
  <c r="C24"/>
  <c r="B24" s="1"/>
  <c r="Q23"/>
  <c r="O23"/>
  <c r="N23"/>
  <c r="L23"/>
  <c r="K23"/>
  <c r="I23"/>
  <c r="H23"/>
  <c r="F23"/>
  <c r="E23"/>
  <c r="C23"/>
  <c r="B23" s="1"/>
  <c r="Q22"/>
  <c r="O22"/>
  <c r="N22"/>
  <c r="L22"/>
  <c r="K22"/>
  <c r="I22"/>
  <c r="H22"/>
  <c r="F22"/>
  <c r="E22"/>
  <c r="C22"/>
  <c r="B22" s="1"/>
  <c r="Q21"/>
  <c r="O21"/>
  <c r="N21"/>
  <c r="L21"/>
  <c r="K21"/>
  <c r="I21"/>
  <c r="H21"/>
  <c r="F21"/>
  <c r="E21"/>
  <c r="C21"/>
  <c r="B21" s="1"/>
  <c r="Q20"/>
  <c r="O20"/>
  <c r="N20"/>
  <c r="L20"/>
  <c r="K20"/>
  <c r="I20"/>
  <c r="H20"/>
  <c r="F20"/>
  <c r="E20"/>
  <c r="C20"/>
  <c r="B20" s="1"/>
  <c r="Q19"/>
  <c r="O19"/>
  <c r="N19"/>
  <c r="L19"/>
  <c r="K19"/>
  <c r="I19"/>
  <c r="H19"/>
  <c r="F19"/>
  <c r="E19"/>
  <c r="C19"/>
  <c r="B19" s="1"/>
  <c r="Q18"/>
  <c r="O18"/>
  <c r="N18"/>
  <c r="L18"/>
  <c r="K18"/>
  <c r="I18"/>
  <c r="H18"/>
  <c r="F18"/>
  <c r="E18"/>
  <c r="C18"/>
  <c r="B18" s="1"/>
  <c r="Q17"/>
  <c r="O17"/>
  <c r="N17"/>
  <c r="L17"/>
  <c r="K17"/>
  <c r="I17"/>
  <c r="H17"/>
  <c r="F17"/>
  <c r="E17"/>
  <c r="C17"/>
  <c r="B17" s="1"/>
  <c r="Q16"/>
  <c r="O16"/>
  <c r="N16"/>
  <c r="L16"/>
  <c r="K16"/>
  <c r="I16"/>
  <c r="H16"/>
  <c r="F16"/>
  <c r="E16"/>
  <c r="C16"/>
  <c r="B16" s="1"/>
  <c r="Q13"/>
  <c r="O13"/>
  <c r="N13"/>
  <c r="L13"/>
  <c r="K13"/>
  <c r="I13"/>
  <c r="H13"/>
  <c r="F13"/>
  <c r="E13"/>
  <c r="C13"/>
  <c r="B13" s="1"/>
  <c r="Q12"/>
  <c r="O12"/>
  <c r="N12"/>
  <c r="L12"/>
  <c r="K12"/>
  <c r="I12"/>
  <c r="H12"/>
  <c r="F12"/>
  <c r="E12"/>
  <c r="C12"/>
  <c r="B12" s="1"/>
  <c r="Q11"/>
  <c r="O11"/>
  <c r="N11"/>
  <c r="L11"/>
  <c r="K11"/>
  <c r="I11"/>
  <c r="H11"/>
  <c r="F11"/>
  <c r="E11"/>
  <c r="C11"/>
  <c r="B11" s="1"/>
  <c r="Q10"/>
  <c r="Q9" s="1"/>
  <c r="O10"/>
  <c r="O9" s="1"/>
  <c r="N10"/>
  <c r="N9" s="1"/>
  <c r="L10"/>
  <c r="L9" s="1"/>
  <c r="K10"/>
  <c r="K9" s="1"/>
  <c r="I10"/>
  <c r="I9" s="1"/>
  <c r="H10"/>
  <c r="H9" s="1"/>
  <c r="F10"/>
  <c r="F9" s="1"/>
  <c r="E10"/>
  <c r="E9" s="1"/>
  <c r="C10"/>
  <c r="B10" s="1"/>
  <c r="K40"/>
  <c r="H40"/>
  <c r="E40"/>
  <c r="M69" i="3"/>
  <c r="L69"/>
  <c r="J69"/>
  <c r="I69"/>
  <c r="G69"/>
  <c r="F69"/>
  <c r="E69"/>
  <c r="D69"/>
  <c r="C69"/>
  <c r="B69"/>
  <c r="M68"/>
  <c r="L68"/>
  <c r="J68"/>
  <c r="I68"/>
  <c r="G68"/>
  <c r="F68"/>
  <c r="E68"/>
  <c r="D68"/>
  <c r="C68"/>
  <c r="B68"/>
  <c r="M67"/>
  <c r="L67"/>
  <c r="J67"/>
  <c r="I67"/>
  <c r="G67"/>
  <c r="F67"/>
  <c r="E67"/>
  <c r="D67"/>
  <c r="C67"/>
  <c r="B67"/>
  <c r="M66"/>
  <c r="L66"/>
  <c r="J66"/>
  <c r="I66"/>
  <c r="G66"/>
  <c r="F66"/>
  <c r="E66"/>
  <c r="D66"/>
  <c r="C66"/>
  <c r="B66"/>
  <c r="M65"/>
  <c r="L65"/>
  <c r="J65"/>
  <c r="I65"/>
  <c r="G65"/>
  <c r="F65"/>
  <c r="E65"/>
  <c r="D65"/>
  <c r="C65"/>
  <c r="B65"/>
  <c r="M64"/>
  <c r="L64"/>
  <c r="J64"/>
  <c r="I64"/>
  <c r="G64"/>
  <c r="F64"/>
  <c r="E64"/>
  <c r="D64"/>
  <c r="C64"/>
  <c r="B64"/>
  <c r="M63"/>
  <c r="L63"/>
  <c r="J63"/>
  <c r="I63"/>
  <c r="G63"/>
  <c r="F63"/>
  <c r="E63"/>
  <c r="D63"/>
  <c r="C63"/>
  <c r="B63"/>
  <c r="M62"/>
  <c r="L62"/>
  <c r="J62"/>
  <c r="I62"/>
  <c r="G62"/>
  <c r="F62"/>
  <c r="E62"/>
  <c r="D62"/>
  <c r="C62"/>
  <c r="B62"/>
  <c r="M61"/>
  <c r="L61"/>
  <c r="J61"/>
  <c r="I61"/>
  <c r="G61"/>
  <c r="F61"/>
  <c r="E61"/>
  <c r="D61"/>
  <c r="C61"/>
  <c r="B61"/>
  <c r="M60"/>
  <c r="L60"/>
  <c r="J60"/>
  <c r="I60"/>
  <c r="G60"/>
  <c r="F60"/>
  <c r="E60"/>
  <c r="D60"/>
  <c r="C60"/>
  <c r="B60"/>
  <c r="M59"/>
  <c r="L59"/>
  <c r="J59"/>
  <c r="I59"/>
  <c r="G59"/>
  <c r="F59"/>
  <c r="E59"/>
  <c r="D59"/>
  <c r="C59"/>
  <c r="B59"/>
  <c r="M58"/>
  <c r="L58"/>
  <c r="J58"/>
  <c r="I58"/>
  <c r="G58"/>
  <c r="F58"/>
  <c r="E58"/>
  <c r="D58"/>
  <c r="C58"/>
  <c r="B58"/>
  <c r="N56"/>
  <c r="K56"/>
  <c r="M55"/>
  <c r="L55"/>
  <c r="J55"/>
  <c r="I55"/>
  <c r="G55"/>
  <c r="F55"/>
  <c r="E55"/>
  <c r="D55"/>
  <c r="C55"/>
  <c r="B55"/>
  <c r="M54"/>
  <c r="L54"/>
  <c r="J54"/>
  <c r="I54"/>
  <c r="G54"/>
  <c r="F54"/>
  <c r="E54"/>
  <c r="D54"/>
  <c r="C54"/>
  <c r="B54"/>
  <c r="M53"/>
  <c r="L53"/>
  <c r="J53"/>
  <c r="I53"/>
  <c r="G53"/>
  <c r="F53"/>
  <c r="E53"/>
  <c r="D53"/>
  <c r="C53"/>
  <c r="B53"/>
  <c r="M52"/>
  <c r="L52"/>
  <c r="J52"/>
  <c r="I52"/>
  <c r="G52"/>
  <c r="F52"/>
  <c r="E52"/>
  <c r="D52"/>
  <c r="C52"/>
  <c r="B52"/>
  <c r="M51"/>
  <c r="L51"/>
  <c r="J51"/>
  <c r="I51"/>
  <c r="G51"/>
  <c r="F51"/>
  <c r="E51"/>
  <c r="D51"/>
  <c r="C51"/>
  <c r="B51"/>
  <c r="M50"/>
  <c r="L50"/>
  <c r="J50"/>
  <c r="I50"/>
  <c r="G50"/>
  <c r="F50"/>
  <c r="E50"/>
  <c r="D50"/>
  <c r="C50"/>
  <c r="B50"/>
  <c r="M49"/>
  <c r="L49"/>
  <c r="J49"/>
  <c r="I49"/>
  <c r="G49"/>
  <c r="F49"/>
  <c r="E49"/>
  <c r="D49"/>
  <c r="C49"/>
  <c r="B49"/>
  <c r="M48"/>
  <c r="L48"/>
  <c r="J48"/>
  <c r="I48"/>
  <c r="G48"/>
  <c r="F48"/>
  <c r="E48"/>
  <c r="D48"/>
  <c r="C48"/>
  <c r="B48"/>
  <c r="M47"/>
  <c r="L47"/>
  <c r="J47"/>
  <c r="I47"/>
  <c r="G47"/>
  <c r="F47"/>
  <c r="E47"/>
  <c r="D47"/>
  <c r="C47"/>
  <c r="B47"/>
  <c r="M46"/>
  <c r="L46"/>
  <c r="J46"/>
  <c r="I46"/>
  <c r="G46"/>
  <c r="F46"/>
  <c r="E46"/>
  <c r="D46"/>
  <c r="C46"/>
  <c r="B46"/>
  <c r="M45"/>
  <c r="L45"/>
  <c r="J45"/>
  <c r="I45"/>
  <c r="G45"/>
  <c r="F45"/>
  <c r="E45"/>
  <c r="D45"/>
  <c r="C45"/>
  <c r="B45"/>
  <c r="A42"/>
  <c r="N40"/>
  <c r="M40"/>
  <c r="L40"/>
  <c r="K40"/>
  <c r="J40"/>
  <c r="I40"/>
  <c r="H40"/>
  <c r="G40"/>
  <c r="F40"/>
  <c r="E40"/>
  <c r="D40"/>
  <c r="C40"/>
  <c r="B40"/>
  <c r="L39"/>
  <c r="I39"/>
  <c r="F39"/>
  <c r="D39"/>
  <c r="B39"/>
  <c r="A39"/>
  <c r="M28"/>
  <c r="L28"/>
  <c r="J28"/>
  <c r="I28"/>
  <c r="G28"/>
  <c r="F28"/>
  <c r="E28"/>
  <c r="D28"/>
  <c r="C28"/>
  <c r="B28"/>
  <c r="M27"/>
  <c r="L27"/>
  <c r="J27"/>
  <c r="I27"/>
  <c r="G27"/>
  <c r="F27"/>
  <c r="E27"/>
  <c r="D27"/>
  <c r="C27"/>
  <c r="B27"/>
  <c r="M26"/>
  <c r="L26"/>
  <c r="J26"/>
  <c r="I26"/>
  <c r="G26"/>
  <c r="F26"/>
  <c r="E26"/>
  <c r="D26"/>
  <c r="C26"/>
  <c r="B26"/>
  <c r="M25"/>
  <c r="L25"/>
  <c r="J25"/>
  <c r="I25"/>
  <c r="G25"/>
  <c r="F25"/>
  <c r="E25"/>
  <c r="D25"/>
  <c r="C25"/>
  <c r="B25"/>
  <c r="M24"/>
  <c r="L24"/>
  <c r="J24"/>
  <c r="I24"/>
  <c r="G24"/>
  <c r="F24"/>
  <c r="E24"/>
  <c r="D24"/>
  <c r="C24"/>
  <c r="B24"/>
  <c r="M23"/>
  <c r="L23"/>
  <c r="J23"/>
  <c r="I23"/>
  <c r="G23"/>
  <c r="F23"/>
  <c r="E23"/>
  <c r="D23"/>
  <c r="C23"/>
  <c r="B23"/>
  <c r="M22"/>
  <c r="L22"/>
  <c r="J22"/>
  <c r="I22"/>
  <c r="G22"/>
  <c r="F22"/>
  <c r="E22"/>
  <c r="D22"/>
  <c r="C22"/>
  <c r="B22"/>
  <c r="M21"/>
  <c r="L21"/>
  <c r="J21"/>
  <c r="I21"/>
  <c r="G21"/>
  <c r="F21"/>
  <c r="E21"/>
  <c r="D21"/>
  <c r="C21"/>
  <c r="B21"/>
  <c r="M20"/>
  <c r="L20"/>
  <c r="J20"/>
  <c r="I20"/>
  <c r="G20"/>
  <c r="F20"/>
  <c r="E20"/>
  <c r="D20"/>
  <c r="C20"/>
  <c r="B20"/>
  <c r="M19"/>
  <c r="L19"/>
  <c r="J19"/>
  <c r="I19"/>
  <c r="G19"/>
  <c r="F19"/>
  <c r="E19"/>
  <c r="D19"/>
  <c r="C19"/>
  <c r="B19"/>
  <c r="M18"/>
  <c r="L18"/>
  <c r="J18"/>
  <c r="I18"/>
  <c r="G18"/>
  <c r="F18"/>
  <c r="E18"/>
  <c r="D18"/>
  <c r="C18"/>
  <c r="B18"/>
  <c r="M17"/>
  <c r="L17"/>
  <c r="J17"/>
  <c r="I17"/>
  <c r="G17"/>
  <c r="F17"/>
  <c r="E17"/>
  <c r="D17"/>
  <c r="C17"/>
  <c r="B17"/>
  <c r="M16"/>
  <c r="L16"/>
  <c r="J16"/>
  <c r="I16"/>
  <c r="G16"/>
  <c r="F16"/>
  <c r="E16"/>
  <c r="D16"/>
  <c r="C16"/>
  <c r="B16"/>
  <c r="N14"/>
  <c r="K14"/>
  <c r="M13"/>
  <c r="L13"/>
  <c r="J13"/>
  <c r="I13"/>
  <c r="G13"/>
  <c r="F13"/>
  <c r="E13"/>
  <c r="D13"/>
  <c r="C13"/>
  <c r="B13"/>
  <c r="M12"/>
  <c r="L12"/>
  <c r="J12"/>
  <c r="I12"/>
  <c r="G12"/>
  <c r="F12"/>
  <c r="E12"/>
  <c r="D12"/>
  <c r="C12"/>
  <c r="B12"/>
  <c r="M11"/>
  <c r="L11"/>
  <c r="J11"/>
  <c r="I11"/>
  <c r="G11"/>
  <c r="F11"/>
  <c r="E11"/>
  <c r="D11"/>
  <c r="C11"/>
  <c r="B11"/>
  <c r="M10"/>
  <c r="L10"/>
  <c r="J10"/>
  <c r="I10"/>
  <c r="G10"/>
  <c r="F10"/>
  <c r="E10"/>
  <c r="D10"/>
  <c r="C10"/>
  <c r="B10"/>
  <c r="M9"/>
  <c r="L9"/>
  <c r="J9"/>
  <c r="I9"/>
  <c r="G9"/>
  <c r="F9"/>
  <c r="E9"/>
  <c r="D9"/>
  <c r="C9"/>
  <c r="B9"/>
  <c r="M6"/>
  <c r="M42" s="1"/>
  <c r="L6"/>
  <c r="J6"/>
  <c r="J42" s="1"/>
  <c r="I6"/>
  <c r="I42" s="1"/>
  <c r="G6"/>
  <c r="G42" s="1"/>
  <c r="F6"/>
  <c r="F42" s="1"/>
  <c r="E6"/>
  <c r="E42" s="1"/>
  <c r="D6"/>
  <c r="D42" s="1"/>
  <c r="C6"/>
  <c r="C42" s="1"/>
  <c r="B6"/>
  <c r="B42" s="1"/>
  <c r="L39" i="2"/>
  <c r="C10"/>
  <c r="E10"/>
  <c r="F10"/>
  <c r="H10"/>
  <c r="I10"/>
  <c r="K10"/>
  <c r="L10"/>
  <c r="N10"/>
  <c r="O10"/>
  <c r="Q10"/>
  <c r="C11"/>
  <c r="E11"/>
  <c r="F11"/>
  <c r="H11"/>
  <c r="I11"/>
  <c r="K11"/>
  <c r="L11"/>
  <c r="N11"/>
  <c r="O11"/>
  <c r="Q11"/>
  <c r="C12"/>
  <c r="E12"/>
  <c r="F12"/>
  <c r="H12"/>
  <c r="I12"/>
  <c r="K12"/>
  <c r="L12"/>
  <c r="N12"/>
  <c r="O12"/>
  <c r="Q12"/>
  <c r="C13"/>
  <c r="E13"/>
  <c r="F13"/>
  <c r="H13"/>
  <c r="I13"/>
  <c r="K13"/>
  <c r="L13"/>
  <c r="N13"/>
  <c r="O13"/>
  <c r="Q13"/>
  <c r="C16"/>
  <c r="E16"/>
  <c r="F16"/>
  <c r="H16"/>
  <c r="I16"/>
  <c r="K16"/>
  <c r="L16"/>
  <c r="N16"/>
  <c r="O16"/>
  <c r="Q16"/>
  <c r="C17"/>
  <c r="E17"/>
  <c r="F17"/>
  <c r="H17"/>
  <c r="I17"/>
  <c r="K17"/>
  <c r="L17"/>
  <c r="N17"/>
  <c r="O17"/>
  <c r="Q17"/>
  <c r="C18"/>
  <c r="E18"/>
  <c r="F18"/>
  <c r="H18"/>
  <c r="I18"/>
  <c r="K18"/>
  <c r="L18"/>
  <c r="N18"/>
  <c r="O18"/>
  <c r="Q18"/>
  <c r="C19"/>
  <c r="E19"/>
  <c r="F19"/>
  <c r="H19"/>
  <c r="I19"/>
  <c r="K19"/>
  <c r="L19"/>
  <c r="N19"/>
  <c r="O19"/>
  <c r="Q19"/>
  <c r="C20"/>
  <c r="E20"/>
  <c r="F20"/>
  <c r="H20"/>
  <c r="I20"/>
  <c r="K20"/>
  <c r="L20"/>
  <c r="N20"/>
  <c r="O20"/>
  <c r="Q20"/>
  <c r="C21"/>
  <c r="E21"/>
  <c r="F21"/>
  <c r="H21"/>
  <c r="I21"/>
  <c r="K21"/>
  <c r="L21"/>
  <c r="N21"/>
  <c r="O21"/>
  <c r="Q21"/>
  <c r="C22"/>
  <c r="E22"/>
  <c r="F22"/>
  <c r="H22"/>
  <c r="I22"/>
  <c r="K22"/>
  <c r="L22"/>
  <c r="N22"/>
  <c r="O22"/>
  <c r="Q22"/>
  <c r="C23"/>
  <c r="E23"/>
  <c r="F23"/>
  <c r="H23"/>
  <c r="I23"/>
  <c r="K23"/>
  <c r="L23"/>
  <c r="N23"/>
  <c r="O23"/>
  <c r="Q23"/>
  <c r="C24"/>
  <c r="E24"/>
  <c r="F24"/>
  <c r="H24"/>
  <c r="I24"/>
  <c r="K24"/>
  <c r="L24"/>
  <c r="N24"/>
  <c r="O24"/>
  <c r="Q24"/>
  <c r="C25"/>
  <c r="E25"/>
  <c r="F25"/>
  <c r="H25"/>
  <c r="I25"/>
  <c r="K25"/>
  <c r="L25"/>
  <c r="N25"/>
  <c r="O25"/>
  <c r="Q25"/>
  <c r="C26"/>
  <c r="E26"/>
  <c r="F26"/>
  <c r="H26"/>
  <c r="I26"/>
  <c r="K26"/>
  <c r="L26"/>
  <c r="N26"/>
  <c r="O26"/>
  <c r="Q26"/>
  <c r="C27"/>
  <c r="E27"/>
  <c r="F27"/>
  <c r="H27"/>
  <c r="I27"/>
  <c r="K27"/>
  <c r="L27"/>
  <c r="N27"/>
  <c r="O27"/>
  <c r="Q27"/>
  <c r="C28"/>
  <c r="E28"/>
  <c r="F28"/>
  <c r="H28"/>
  <c r="I28"/>
  <c r="K28"/>
  <c r="L28"/>
  <c r="N28"/>
  <c r="O28"/>
  <c r="Q28"/>
  <c r="A34"/>
  <c r="A36"/>
  <c r="A39"/>
  <c r="C42"/>
  <c r="E42"/>
  <c r="F42"/>
  <c r="H42"/>
  <c r="I42"/>
  <c r="K42"/>
  <c r="L42"/>
  <c r="N42"/>
  <c r="O42"/>
  <c r="Q42"/>
  <c r="C43"/>
  <c r="E43"/>
  <c r="F43"/>
  <c r="H43"/>
  <c r="I43"/>
  <c r="K43"/>
  <c r="L43"/>
  <c r="N43"/>
  <c r="O43"/>
  <c r="Q43"/>
  <c r="C44"/>
  <c r="E44"/>
  <c r="F44"/>
  <c r="H44"/>
  <c r="I44"/>
  <c r="K44"/>
  <c r="L44"/>
  <c r="N44"/>
  <c r="O44"/>
  <c r="Q44"/>
  <c r="C45"/>
  <c r="E45"/>
  <c r="F45"/>
  <c r="H45"/>
  <c r="I45"/>
  <c r="K45"/>
  <c r="L45"/>
  <c r="N45"/>
  <c r="O45"/>
  <c r="Q45"/>
  <c r="C46"/>
  <c r="E46"/>
  <c r="F46"/>
  <c r="H46"/>
  <c r="I46"/>
  <c r="K46"/>
  <c r="L46"/>
  <c r="N46"/>
  <c r="O46"/>
  <c r="Q46"/>
  <c r="C47"/>
  <c r="E47"/>
  <c r="F47"/>
  <c r="H47"/>
  <c r="I47"/>
  <c r="K47"/>
  <c r="L47"/>
  <c r="N47"/>
  <c r="O47"/>
  <c r="Q47"/>
  <c r="C48"/>
  <c r="E48"/>
  <c r="F48"/>
  <c r="H48"/>
  <c r="I48"/>
  <c r="K48"/>
  <c r="L48"/>
  <c r="N48"/>
  <c r="O48"/>
  <c r="Q48"/>
  <c r="C49"/>
  <c r="E49"/>
  <c r="F49"/>
  <c r="H49"/>
  <c r="I49"/>
  <c r="K49"/>
  <c r="L49"/>
  <c r="N49"/>
  <c r="O49"/>
  <c r="Q49"/>
  <c r="C50"/>
  <c r="E50"/>
  <c r="F50"/>
  <c r="H50"/>
  <c r="I50"/>
  <c r="K50"/>
  <c r="L50"/>
  <c r="N50"/>
  <c r="O50"/>
  <c r="Q50"/>
  <c r="C51"/>
  <c r="E51"/>
  <c r="F51"/>
  <c r="H51"/>
  <c r="I51"/>
  <c r="K51"/>
  <c r="L51"/>
  <c r="N51"/>
  <c r="O51"/>
  <c r="Q51"/>
  <c r="C52"/>
  <c r="E52"/>
  <c r="F52"/>
  <c r="H52"/>
  <c r="I52"/>
  <c r="K52"/>
  <c r="L52"/>
  <c r="N52"/>
  <c r="O52"/>
  <c r="Q52"/>
  <c r="C55"/>
  <c r="E55"/>
  <c r="F55"/>
  <c r="H55"/>
  <c r="I55"/>
  <c r="K55"/>
  <c r="L55"/>
  <c r="N55"/>
  <c r="O55"/>
  <c r="Q55"/>
  <c r="C56"/>
  <c r="E56"/>
  <c r="F56"/>
  <c r="H56"/>
  <c r="I56"/>
  <c r="K56"/>
  <c r="L56"/>
  <c r="N56"/>
  <c r="O56"/>
  <c r="Q56"/>
  <c r="C57"/>
  <c r="E57"/>
  <c r="F57"/>
  <c r="H57"/>
  <c r="I57"/>
  <c r="K57"/>
  <c r="L57"/>
  <c r="N57"/>
  <c r="O57"/>
  <c r="Q57"/>
  <c r="C58"/>
  <c r="E58"/>
  <c r="F58"/>
  <c r="H58"/>
  <c r="I58"/>
  <c r="K58"/>
  <c r="L58"/>
  <c r="N58"/>
  <c r="O58"/>
  <c r="Q58"/>
  <c r="C59"/>
  <c r="E59"/>
  <c r="F59"/>
  <c r="H59"/>
  <c r="I59"/>
  <c r="K59"/>
  <c r="L59"/>
  <c r="N59"/>
  <c r="O59"/>
  <c r="Q59"/>
  <c r="C60"/>
  <c r="E60"/>
  <c r="F60"/>
  <c r="H60"/>
  <c r="I60"/>
  <c r="K60"/>
  <c r="L60"/>
  <c r="N60"/>
  <c r="O60"/>
  <c r="Q60"/>
  <c r="C61"/>
  <c r="E61"/>
  <c r="F61"/>
  <c r="H61"/>
  <c r="I61"/>
  <c r="K61"/>
  <c r="L61"/>
  <c r="N61"/>
  <c r="O61"/>
  <c r="Q61"/>
  <c r="C62"/>
  <c r="E62"/>
  <c r="F62"/>
  <c r="H62"/>
  <c r="I62"/>
  <c r="K62"/>
  <c r="L62"/>
  <c r="N62"/>
  <c r="O62"/>
  <c r="Q62"/>
  <c r="C63"/>
  <c r="E63"/>
  <c r="F63"/>
  <c r="H63"/>
  <c r="I63"/>
  <c r="K63"/>
  <c r="L63"/>
  <c r="N63"/>
  <c r="O63"/>
  <c r="Q63"/>
  <c r="C64"/>
  <c r="E64"/>
  <c r="F64"/>
  <c r="H64"/>
  <c r="I64"/>
  <c r="K64"/>
  <c r="L64"/>
  <c r="N64"/>
  <c r="O64"/>
  <c r="Q64"/>
  <c r="C65"/>
  <c r="E65"/>
  <c r="F65"/>
  <c r="H65"/>
  <c r="I65"/>
  <c r="K65"/>
  <c r="L65"/>
  <c r="N65"/>
  <c r="O65"/>
  <c r="Q65"/>
  <c r="C66"/>
  <c r="E66"/>
  <c r="F66"/>
  <c r="H66"/>
  <c r="I66"/>
  <c r="K66"/>
  <c r="L66"/>
  <c r="N66"/>
  <c r="O66"/>
  <c r="Q66"/>
  <c r="B7" i="1"/>
  <c r="B42" s="1"/>
  <c r="C7"/>
  <c r="D7"/>
  <c r="D42" s="1"/>
  <c r="E7"/>
  <c r="E42" s="1"/>
  <c r="F7"/>
  <c r="F42" s="1"/>
  <c r="G7"/>
  <c r="G42" s="1"/>
  <c r="I7"/>
  <c r="I42" s="1"/>
  <c r="J7"/>
  <c r="J42" s="1"/>
  <c r="L7"/>
  <c r="L42" s="1"/>
  <c r="M7"/>
  <c r="M42" s="1"/>
  <c r="B11"/>
  <c r="C11"/>
  <c r="D11"/>
  <c r="E11"/>
  <c r="F11"/>
  <c r="H11" s="1"/>
  <c r="G11"/>
  <c r="I11"/>
  <c r="K11" s="1"/>
  <c r="J11"/>
  <c r="L11"/>
  <c r="N11" s="1"/>
  <c r="M11"/>
  <c r="B12"/>
  <c r="C12"/>
  <c r="D12"/>
  <c r="E12"/>
  <c r="F12"/>
  <c r="H12" s="1"/>
  <c r="G12"/>
  <c r="I12"/>
  <c r="K12" s="1"/>
  <c r="J12"/>
  <c r="L12"/>
  <c r="N12" s="1"/>
  <c r="M12"/>
  <c r="B13"/>
  <c r="C13"/>
  <c r="D13"/>
  <c r="E13"/>
  <c r="F13"/>
  <c r="G13"/>
  <c r="H13"/>
  <c r="I13"/>
  <c r="J13"/>
  <c r="L13"/>
  <c r="M13"/>
  <c r="B14"/>
  <c r="C14"/>
  <c r="D14"/>
  <c r="E14"/>
  <c r="F14"/>
  <c r="H14" s="1"/>
  <c r="G14"/>
  <c r="I14"/>
  <c r="J14"/>
  <c r="L14"/>
  <c r="M14"/>
  <c r="K15"/>
  <c r="N15"/>
  <c r="B17"/>
  <c r="C17"/>
  <c r="D17"/>
  <c r="E17"/>
  <c r="F17"/>
  <c r="H17" s="1"/>
  <c r="G17"/>
  <c r="I17"/>
  <c r="K17" s="1"/>
  <c r="J17"/>
  <c r="L17"/>
  <c r="N17" s="1"/>
  <c r="M17"/>
  <c r="B18"/>
  <c r="C18"/>
  <c r="D18"/>
  <c r="E18"/>
  <c r="F18"/>
  <c r="H18" s="1"/>
  <c r="G18"/>
  <c r="I18"/>
  <c r="K18" s="1"/>
  <c r="J18"/>
  <c r="L18"/>
  <c r="N18" s="1"/>
  <c r="M18"/>
  <c r="B19"/>
  <c r="C19"/>
  <c r="D19"/>
  <c r="E19"/>
  <c r="F19"/>
  <c r="H19" s="1"/>
  <c r="G19"/>
  <c r="I19"/>
  <c r="K19" s="1"/>
  <c r="J19"/>
  <c r="L19"/>
  <c r="N19" s="1"/>
  <c r="M19"/>
  <c r="B20"/>
  <c r="C20"/>
  <c r="D20"/>
  <c r="E20"/>
  <c r="F20"/>
  <c r="G20"/>
  <c r="I20"/>
  <c r="K20" s="1"/>
  <c r="J20"/>
  <c r="L20"/>
  <c r="M20"/>
  <c r="B21"/>
  <c r="C21"/>
  <c r="D21"/>
  <c r="E21"/>
  <c r="F21"/>
  <c r="H21" s="1"/>
  <c r="G21"/>
  <c r="I21"/>
  <c r="J21"/>
  <c r="L21"/>
  <c r="N21" s="1"/>
  <c r="M21"/>
  <c r="B22"/>
  <c r="C22"/>
  <c r="D22"/>
  <c r="E22"/>
  <c r="F22"/>
  <c r="G22"/>
  <c r="I22"/>
  <c r="K22" s="1"/>
  <c r="J22"/>
  <c r="L22"/>
  <c r="M22"/>
  <c r="B23"/>
  <c r="C23"/>
  <c r="D23"/>
  <c r="E23"/>
  <c r="F23"/>
  <c r="G23"/>
  <c r="H23"/>
  <c r="I23"/>
  <c r="J23"/>
  <c r="L23"/>
  <c r="M23"/>
  <c r="B24"/>
  <c r="C24"/>
  <c r="D24"/>
  <c r="E24"/>
  <c r="F24"/>
  <c r="H24" s="1"/>
  <c r="G24"/>
  <c r="I24"/>
  <c r="K24" s="1"/>
  <c r="J24"/>
  <c r="L24"/>
  <c r="N24" s="1"/>
  <c r="M24"/>
  <c r="B25"/>
  <c r="C25"/>
  <c r="D25"/>
  <c r="E25"/>
  <c r="F25"/>
  <c r="H25" s="1"/>
  <c r="G25"/>
  <c r="I25"/>
  <c r="K25" s="1"/>
  <c r="J25"/>
  <c r="L25"/>
  <c r="M25"/>
  <c r="B26"/>
  <c r="C26"/>
  <c r="D26"/>
  <c r="E26"/>
  <c r="F26"/>
  <c r="H26" s="1"/>
  <c r="G26"/>
  <c r="I26"/>
  <c r="K26" s="1"/>
  <c r="J26"/>
  <c r="L26"/>
  <c r="N26" s="1"/>
  <c r="M26"/>
  <c r="B27"/>
  <c r="C27"/>
  <c r="D27"/>
  <c r="E27"/>
  <c r="F27"/>
  <c r="H27" s="1"/>
  <c r="G27"/>
  <c r="I27"/>
  <c r="J27"/>
  <c r="L27"/>
  <c r="M27"/>
  <c r="B28"/>
  <c r="C28"/>
  <c r="D28"/>
  <c r="E28"/>
  <c r="F28"/>
  <c r="H28" s="1"/>
  <c r="G28"/>
  <c r="I28"/>
  <c r="K28" s="1"/>
  <c r="J28"/>
  <c r="L28"/>
  <c r="N28" s="1"/>
  <c r="M28"/>
  <c r="B29"/>
  <c r="C29"/>
  <c r="D29"/>
  <c r="E29"/>
  <c r="F29"/>
  <c r="H29" s="1"/>
  <c r="G29"/>
  <c r="I29"/>
  <c r="J29"/>
  <c r="L29"/>
  <c r="N29" s="1"/>
  <c r="M29"/>
  <c r="A37"/>
  <c r="A39"/>
  <c r="B39"/>
  <c r="D39"/>
  <c r="F39"/>
  <c r="I39"/>
  <c r="L39"/>
  <c r="B40"/>
  <c r="C40"/>
  <c r="D40"/>
  <c r="E40"/>
  <c r="F40"/>
  <c r="G40"/>
  <c r="H40"/>
  <c r="I40"/>
  <c r="J40"/>
  <c r="K40"/>
  <c r="L40"/>
  <c r="M40"/>
  <c r="N40"/>
  <c r="A42"/>
  <c r="C42"/>
  <c r="B45"/>
  <c r="C45"/>
  <c r="D45"/>
  <c r="E45"/>
  <c r="F45"/>
  <c r="G45"/>
  <c r="H45"/>
  <c r="I45"/>
  <c r="J45"/>
  <c r="L45"/>
  <c r="M45"/>
  <c r="B46"/>
  <c r="C46"/>
  <c r="D46"/>
  <c r="E46"/>
  <c r="F46"/>
  <c r="G46"/>
  <c r="H46"/>
  <c r="I46"/>
  <c r="J46"/>
  <c r="L46"/>
  <c r="M46"/>
  <c r="B47"/>
  <c r="C47"/>
  <c r="D47"/>
  <c r="E47"/>
  <c r="F47"/>
  <c r="G47"/>
  <c r="H47"/>
  <c r="I47"/>
  <c r="J47"/>
  <c r="L47"/>
  <c r="M47"/>
  <c r="B48"/>
  <c r="C48"/>
  <c r="D48"/>
  <c r="E48"/>
  <c r="F48"/>
  <c r="G48"/>
  <c r="I48"/>
  <c r="K48" s="1"/>
  <c r="J48"/>
  <c r="L48"/>
  <c r="N48" s="1"/>
  <c r="M48"/>
  <c r="B49"/>
  <c r="C49"/>
  <c r="D49"/>
  <c r="E49"/>
  <c r="F49"/>
  <c r="H49" s="1"/>
  <c r="G49"/>
  <c r="I49"/>
  <c r="K49" s="1"/>
  <c r="J49"/>
  <c r="L49"/>
  <c r="N49" s="1"/>
  <c r="M49"/>
  <c r="B50"/>
  <c r="C50"/>
  <c r="D50"/>
  <c r="E50"/>
  <c r="F50"/>
  <c r="H50" s="1"/>
  <c r="G50"/>
  <c r="I50"/>
  <c r="J50"/>
  <c r="L50"/>
  <c r="M50"/>
  <c r="B51"/>
  <c r="C51"/>
  <c r="D51"/>
  <c r="E51"/>
  <c r="F51"/>
  <c r="H51" s="1"/>
  <c r="G51"/>
  <c r="I51"/>
  <c r="K51" s="1"/>
  <c r="J51"/>
  <c r="L51"/>
  <c r="N51" s="1"/>
  <c r="M51"/>
  <c r="B52"/>
  <c r="C52"/>
  <c r="D52"/>
  <c r="E52"/>
  <c r="F52"/>
  <c r="H52" s="1"/>
  <c r="G52"/>
  <c r="I52"/>
  <c r="K52" s="1"/>
  <c r="J52"/>
  <c r="L52"/>
  <c r="N52" s="1"/>
  <c r="M52"/>
  <c r="B53"/>
  <c r="C53"/>
  <c r="D53"/>
  <c r="E53"/>
  <c r="F53"/>
  <c r="G53"/>
  <c r="H53"/>
  <c r="I53"/>
  <c r="J53"/>
  <c r="L53"/>
  <c r="M53"/>
  <c r="B54"/>
  <c r="C54"/>
  <c r="D54"/>
  <c r="E54"/>
  <c r="F54"/>
  <c r="H54" s="1"/>
  <c r="G54"/>
  <c r="I54"/>
  <c r="J54"/>
  <c r="L54"/>
  <c r="M54"/>
  <c r="B55"/>
  <c r="C55"/>
  <c r="D55"/>
  <c r="E55"/>
  <c r="F55"/>
  <c r="G55"/>
  <c r="H55"/>
  <c r="I55"/>
  <c r="J55"/>
  <c r="L55"/>
  <c r="M55"/>
  <c r="K56"/>
  <c r="N56"/>
  <c r="B58"/>
  <c r="C58"/>
  <c r="D58"/>
  <c r="E58"/>
  <c r="F58"/>
  <c r="H58" s="1"/>
  <c r="G58"/>
  <c r="I58"/>
  <c r="K58" s="1"/>
  <c r="J58"/>
  <c r="L58"/>
  <c r="N58" s="1"/>
  <c r="M58"/>
  <c r="B59"/>
  <c r="C59"/>
  <c r="D59"/>
  <c r="E59"/>
  <c r="F59"/>
  <c r="H59" s="1"/>
  <c r="G59"/>
  <c r="I59"/>
  <c r="K59" s="1"/>
  <c r="J59"/>
  <c r="L59"/>
  <c r="N59" s="1"/>
  <c r="M59"/>
  <c r="B60"/>
  <c r="C60"/>
  <c r="D60"/>
  <c r="E60"/>
  <c r="F60"/>
  <c r="G60"/>
  <c r="H60"/>
  <c r="I60"/>
  <c r="J60"/>
  <c r="L60"/>
  <c r="M60"/>
  <c r="B61"/>
  <c r="C61"/>
  <c r="D61"/>
  <c r="E61"/>
  <c r="F61"/>
  <c r="H61" s="1"/>
  <c r="G61"/>
  <c r="I61"/>
  <c r="K61" s="1"/>
  <c r="J61"/>
  <c r="L61"/>
  <c r="N61" s="1"/>
  <c r="M61"/>
  <c r="B62"/>
  <c r="C62"/>
  <c r="D62"/>
  <c r="E62"/>
  <c r="F62"/>
  <c r="H62" s="1"/>
  <c r="G62"/>
  <c r="I62"/>
  <c r="K62" s="1"/>
  <c r="J62"/>
  <c r="L62"/>
  <c r="N62" s="1"/>
  <c r="M62"/>
  <c r="B63"/>
  <c r="C63"/>
  <c r="D63"/>
  <c r="E63"/>
  <c r="F63"/>
  <c r="H63" s="1"/>
  <c r="G63"/>
  <c r="I63"/>
  <c r="J63"/>
  <c r="L63"/>
  <c r="M63"/>
  <c r="B64"/>
  <c r="C64"/>
  <c r="D64"/>
  <c r="E64"/>
  <c r="F64"/>
  <c r="H64" s="1"/>
  <c r="G64"/>
  <c r="I64"/>
  <c r="K64" s="1"/>
  <c r="J64"/>
  <c r="L64"/>
  <c r="N64" s="1"/>
  <c r="M64"/>
  <c r="B65"/>
  <c r="C65"/>
  <c r="D65"/>
  <c r="E65"/>
  <c r="F65"/>
  <c r="G65"/>
  <c r="H65"/>
  <c r="I65"/>
  <c r="J65"/>
  <c r="L65"/>
  <c r="M65"/>
  <c r="B66"/>
  <c r="C66"/>
  <c r="D66"/>
  <c r="E66"/>
  <c r="F66"/>
  <c r="H66" s="1"/>
  <c r="G66"/>
  <c r="I66"/>
  <c r="K66" s="1"/>
  <c r="J66"/>
  <c r="L66"/>
  <c r="N66" s="1"/>
  <c r="M66"/>
  <c r="B67"/>
  <c r="C67"/>
  <c r="D67"/>
  <c r="E67"/>
  <c r="F67"/>
  <c r="H67" s="1"/>
  <c r="G67"/>
  <c r="I67"/>
  <c r="K67" s="1"/>
  <c r="J67"/>
  <c r="L67"/>
  <c r="N67" s="1"/>
  <c r="M67"/>
  <c r="B68"/>
  <c r="C68"/>
  <c r="D68"/>
  <c r="E68"/>
  <c r="F68"/>
  <c r="H68" s="1"/>
  <c r="G68"/>
  <c r="I68"/>
  <c r="J68"/>
  <c r="L68"/>
  <c r="N68" s="1"/>
  <c r="M68"/>
  <c r="B69"/>
  <c r="C69"/>
  <c r="D69"/>
  <c r="E69"/>
  <c r="F69"/>
  <c r="G69"/>
  <c r="I69"/>
  <c r="K69" s="1"/>
  <c r="J69"/>
  <c r="L69"/>
  <c r="N69" s="1"/>
  <c r="M69"/>
  <c r="N20"/>
  <c r="K21"/>
  <c r="B64" i="2"/>
  <c r="P64" s="1"/>
  <c r="B46"/>
  <c r="D46" s="1"/>
  <c r="B27"/>
  <c r="D27" s="1"/>
  <c r="B23"/>
  <c r="P23" s="1"/>
  <c r="B19"/>
  <c r="D19" s="1"/>
  <c r="B13"/>
  <c r="P13" s="1"/>
  <c r="F9"/>
  <c r="H48" i="1"/>
  <c r="H22"/>
  <c r="H20"/>
  <c r="H69"/>
  <c r="N22"/>
  <c r="H9" i="3"/>
  <c r="N11"/>
  <c r="K16"/>
  <c r="H19"/>
  <c r="N21"/>
  <c r="K24"/>
  <c r="H27"/>
  <c r="H45"/>
  <c r="N45"/>
  <c r="K46"/>
  <c r="H47"/>
  <c r="N47"/>
  <c r="K48"/>
  <c r="H49"/>
  <c r="N49"/>
  <c r="K50"/>
  <c r="H51"/>
  <c r="N51"/>
  <c r="K52"/>
  <c r="H53"/>
  <c r="N53"/>
  <c r="K54"/>
  <c r="H55"/>
  <c r="N55"/>
  <c r="K58"/>
  <c r="H59"/>
  <c r="N59"/>
  <c r="K60"/>
  <c r="H61"/>
  <c r="N61"/>
  <c r="K62"/>
  <c r="H63"/>
  <c r="N63"/>
  <c r="K64"/>
  <c r="H65"/>
  <c r="N65"/>
  <c r="K66"/>
  <c r="H67"/>
  <c r="N67"/>
  <c r="K68"/>
  <c r="H69"/>
  <c r="N69"/>
  <c r="L42"/>
  <c r="K54" i="1"/>
  <c r="N25"/>
  <c r="G10"/>
  <c r="G13" i="2"/>
  <c r="H11" i="5"/>
  <c r="N11"/>
  <c r="K12"/>
  <c r="H13"/>
  <c r="N13"/>
  <c r="K16"/>
  <c r="H17"/>
  <c r="N17"/>
  <c r="K18"/>
  <c r="H19"/>
  <c r="N19"/>
  <c r="K20"/>
  <c r="H21"/>
  <c r="N21"/>
  <c r="K22"/>
  <c r="H23"/>
  <c r="N23"/>
  <c r="K24"/>
  <c r="H25"/>
  <c r="N25"/>
  <c r="K26"/>
  <c r="H27"/>
  <c r="N27"/>
  <c r="K28"/>
  <c r="K48"/>
  <c r="N53"/>
  <c r="H61"/>
  <c r="K66"/>
  <c r="N6"/>
  <c r="N42" s="1"/>
  <c r="H10"/>
  <c r="F42"/>
  <c r="K29" i="1"/>
  <c r="H9" i="6"/>
  <c r="K68" i="1"/>
  <c r="C10"/>
  <c r="M48" i="6"/>
  <c r="J52"/>
  <c r="J62"/>
  <c r="G66"/>
  <c r="J10" i="1" l="1"/>
  <c r="B10"/>
  <c r="J64" i="2"/>
  <c r="B56"/>
  <c r="G56" s="1"/>
  <c r="N45" i="5"/>
  <c r="H51"/>
  <c r="K58"/>
  <c r="N63"/>
  <c r="H69"/>
  <c r="D56" i="2"/>
  <c r="M10" i="1"/>
  <c r="K23"/>
  <c r="B60" i="2"/>
  <c r="P60" s="1"/>
  <c r="B50"/>
  <c r="P50" s="1"/>
  <c r="B42"/>
  <c r="G42" s="1"/>
  <c r="H47" i="5"/>
  <c r="N49"/>
  <c r="K52"/>
  <c r="H55"/>
  <c r="N59"/>
  <c r="K62"/>
  <c r="H65"/>
  <c r="N67"/>
  <c r="P42" i="2"/>
  <c r="B25" i="4"/>
  <c r="K7" i="1"/>
  <c r="K42" s="1"/>
  <c r="G27" i="2"/>
  <c r="P27"/>
  <c r="N7" i="1"/>
  <c r="N42" s="1"/>
  <c r="N53"/>
  <c r="N50"/>
  <c r="I10"/>
  <c r="B66" i="2"/>
  <c r="G66" s="1"/>
  <c r="G64"/>
  <c r="B62"/>
  <c r="P62" s="1"/>
  <c r="B58"/>
  <c r="D58" s="1"/>
  <c r="P56"/>
  <c r="B52"/>
  <c r="M52" s="1"/>
  <c r="B48"/>
  <c r="M48" s="1"/>
  <c r="B44"/>
  <c r="M44" s="1"/>
  <c r="N9"/>
  <c r="K9"/>
  <c r="G25" i="6"/>
  <c r="K10" i="3"/>
  <c r="H13"/>
  <c r="N17"/>
  <c r="K20"/>
  <c r="H23"/>
  <c r="N25"/>
  <c r="K28"/>
  <c r="K45"/>
  <c r="H46"/>
  <c r="N46"/>
  <c r="K47"/>
  <c r="H48"/>
  <c r="N48"/>
  <c r="K49"/>
  <c r="H50"/>
  <c r="N50"/>
  <c r="K51"/>
  <c r="H52"/>
  <c r="N52"/>
  <c r="K53"/>
  <c r="H54"/>
  <c r="N54"/>
  <c r="K55"/>
  <c r="H58"/>
  <c r="N58"/>
  <c r="K59"/>
  <c r="H60"/>
  <c r="N60"/>
  <c r="K61"/>
  <c r="H62"/>
  <c r="N62"/>
  <c r="K63"/>
  <c r="H64"/>
  <c r="N64"/>
  <c r="K65"/>
  <c r="H66"/>
  <c r="N66"/>
  <c r="K67"/>
  <c r="H68"/>
  <c r="N68"/>
  <c r="K69"/>
  <c r="H6" i="5"/>
  <c r="H42" s="1"/>
  <c r="K11"/>
  <c r="H12"/>
  <c r="N12"/>
  <c r="K13"/>
  <c r="H16"/>
  <c r="N16"/>
  <c r="K17"/>
  <c r="H18"/>
  <c r="N18"/>
  <c r="K19"/>
  <c r="H20"/>
  <c r="N20"/>
  <c r="K21"/>
  <c r="H22"/>
  <c r="N22"/>
  <c r="K23"/>
  <c r="H24"/>
  <c r="N24"/>
  <c r="K25"/>
  <c r="H26"/>
  <c r="N26"/>
  <c r="K27"/>
  <c r="H28"/>
  <c r="N28"/>
  <c r="B28" i="6"/>
  <c r="N10" i="5"/>
  <c r="K6"/>
  <c r="K42" s="1"/>
  <c r="K10"/>
  <c r="D62" i="2"/>
  <c r="E10" i="1"/>
  <c r="B25" i="2"/>
  <c r="G25" s="1"/>
  <c r="M23"/>
  <c r="B21"/>
  <c r="J21" s="1"/>
  <c r="B17"/>
  <c r="M17" s="1"/>
  <c r="B11"/>
  <c r="J11" s="1"/>
  <c r="I9"/>
  <c r="H45" i="5"/>
  <c r="K46"/>
  <c r="N47"/>
  <c r="H49"/>
  <c r="K50"/>
  <c r="N51"/>
  <c r="H53"/>
  <c r="K54"/>
  <c r="N55"/>
  <c r="H59"/>
  <c r="K60"/>
  <c r="N61"/>
  <c r="H63"/>
  <c r="K64"/>
  <c r="N65"/>
  <c r="H67"/>
  <c r="K68"/>
  <c r="N69"/>
  <c r="J25" i="2"/>
  <c r="C9" i="6"/>
  <c r="D66" i="2"/>
  <c r="P66"/>
  <c r="A71" i="1"/>
  <c r="M46" i="2"/>
  <c r="A30" i="3"/>
  <c r="A71" s="1"/>
  <c r="A30" i="5"/>
  <c r="A71" s="1"/>
  <c r="K65" i="1"/>
  <c r="K60"/>
  <c r="K53"/>
  <c r="N47"/>
  <c r="K47"/>
  <c r="K45"/>
  <c r="N27"/>
  <c r="K13"/>
  <c r="F10"/>
  <c r="H10" s="1"/>
  <c r="D10"/>
  <c r="M66" i="2"/>
  <c r="B65"/>
  <c r="D65" s="1"/>
  <c r="M64"/>
  <c r="B63"/>
  <c r="M63" s="1"/>
  <c r="G62"/>
  <c r="B61"/>
  <c r="J61" s="1"/>
  <c r="B59"/>
  <c r="M59" s="1"/>
  <c r="B57"/>
  <c r="J57" s="1"/>
  <c r="J56"/>
  <c r="B55"/>
  <c r="G55" s="1"/>
  <c r="B51"/>
  <c r="P51" s="1"/>
  <c r="B49"/>
  <c r="P49" s="1"/>
  <c r="B47"/>
  <c r="G47" s="1"/>
  <c r="B45"/>
  <c r="M45" s="1"/>
  <c r="B43"/>
  <c r="P43" s="1"/>
  <c r="M42"/>
  <c r="Q9"/>
  <c r="H9"/>
  <c r="E9"/>
  <c r="N9" i="3"/>
  <c r="H11"/>
  <c r="K12"/>
  <c r="N13"/>
  <c r="H17"/>
  <c r="K18"/>
  <c r="N19"/>
  <c r="H21"/>
  <c r="K22"/>
  <c r="N23"/>
  <c r="H25"/>
  <c r="K26"/>
  <c r="N27"/>
  <c r="K45" i="5"/>
  <c r="H46"/>
  <c r="N46"/>
  <c r="K47"/>
  <c r="H48"/>
  <c r="N48"/>
  <c r="K49"/>
  <c r="H50"/>
  <c r="N50"/>
  <c r="K51"/>
  <c r="H52"/>
  <c r="N52"/>
  <c r="K53"/>
  <c r="H54"/>
  <c r="N54"/>
  <c r="K55"/>
  <c r="H58"/>
  <c r="N58"/>
  <c r="K59"/>
  <c r="H60"/>
  <c r="N60"/>
  <c r="K61"/>
  <c r="H62"/>
  <c r="N62"/>
  <c r="K63"/>
  <c r="H64"/>
  <c r="N64"/>
  <c r="K65"/>
  <c r="H66"/>
  <c r="N66"/>
  <c r="K67"/>
  <c r="H68"/>
  <c r="N68"/>
  <c r="K69"/>
  <c r="P11" i="2"/>
  <c r="G48" i="6"/>
  <c r="M66"/>
  <c r="J47" i="2"/>
  <c r="M43"/>
  <c r="D58" i="6"/>
  <c r="P25" i="2"/>
  <c r="H7" i="1"/>
  <c r="H42" s="1"/>
  <c r="D49" i="2"/>
  <c r="K6" i="3"/>
  <c r="K42" s="1"/>
  <c r="H6"/>
  <c r="H42" s="1"/>
  <c r="C9" i="4"/>
  <c r="B9" s="1"/>
  <c r="G9" s="1"/>
  <c r="A30"/>
  <c r="A69" s="1"/>
  <c r="M67" i="6"/>
  <c r="G67"/>
  <c r="J67"/>
  <c r="D67"/>
  <c r="A30" i="2"/>
  <c r="A68" s="1"/>
  <c r="K27" i="1"/>
  <c r="N23"/>
  <c r="K14"/>
  <c r="L10"/>
  <c r="B28" i="2"/>
  <c r="P28" s="1"/>
  <c r="M27"/>
  <c r="J27"/>
  <c r="B26"/>
  <c r="M26" s="1"/>
  <c r="D25"/>
  <c r="B24"/>
  <c r="J24" s="1"/>
  <c r="J23"/>
  <c r="G23"/>
  <c r="D23"/>
  <c r="B22"/>
  <c r="J22" s="1"/>
  <c r="P21"/>
  <c r="B20"/>
  <c r="P20" s="1"/>
  <c r="P19"/>
  <c r="M19"/>
  <c r="J19"/>
  <c r="G19"/>
  <c r="B18"/>
  <c r="M18" s="1"/>
  <c r="B16"/>
  <c r="G16" s="1"/>
  <c r="M13"/>
  <c r="J13"/>
  <c r="D13"/>
  <c r="B12"/>
  <c r="J12" s="1"/>
  <c r="M11"/>
  <c r="D11"/>
  <c r="O9"/>
  <c r="C9"/>
  <c r="M52" i="6"/>
  <c r="G58"/>
  <c r="M58"/>
  <c r="P62"/>
  <c r="P66"/>
  <c r="N63" i="1"/>
  <c r="N55"/>
  <c r="N54"/>
  <c r="K50"/>
  <c r="N46"/>
  <c r="K46"/>
  <c r="N45"/>
  <c r="N6" i="3"/>
  <c r="N42" s="1"/>
  <c r="K9"/>
  <c r="H10"/>
  <c r="N10"/>
  <c r="K11"/>
  <c r="H12"/>
  <c r="N12"/>
  <c r="K13"/>
  <c r="H16"/>
  <c r="N16"/>
  <c r="K17"/>
  <c r="H18"/>
  <c r="N18"/>
  <c r="K19"/>
  <c r="H20"/>
  <c r="N20"/>
  <c r="K21"/>
  <c r="H22"/>
  <c r="N22"/>
  <c r="K23"/>
  <c r="H24"/>
  <c r="N24"/>
  <c r="K25"/>
  <c r="H26"/>
  <c r="N26"/>
  <c r="K27"/>
  <c r="H28"/>
  <c r="N28"/>
  <c r="P24" i="2"/>
  <c r="L9"/>
  <c r="D48" i="6"/>
  <c r="G60" i="2"/>
  <c r="N14" i="1"/>
  <c r="P67" i="6"/>
  <c r="M62" i="2"/>
  <c r="M56"/>
  <c r="P52"/>
  <c r="G44"/>
  <c r="J42"/>
  <c r="J44"/>
  <c r="J46"/>
  <c r="J50"/>
  <c r="J62"/>
  <c r="D64"/>
  <c r="J66"/>
  <c r="K55" i="1"/>
  <c r="K63"/>
  <c r="N13"/>
  <c r="G46" i="2"/>
  <c r="D60"/>
  <c r="B10"/>
  <c r="P10" s="1"/>
  <c r="G23" i="4"/>
  <c r="M23"/>
  <c r="P23"/>
  <c r="J23"/>
  <c r="D23"/>
  <c r="G49" i="6"/>
  <c r="D49"/>
  <c r="P49"/>
  <c r="M49"/>
  <c r="J49"/>
  <c r="P48" i="4"/>
  <c r="J48"/>
  <c r="G48"/>
  <c r="M48"/>
  <c r="D48"/>
  <c r="M66"/>
  <c r="P66"/>
  <c r="D66"/>
  <c r="G66"/>
  <c r="J66"/>
  <c r="D10"/>
  <c r="J10"/>
  <c r="G10"/>
  <c r="P10"/>
  <c r="M10"/>
  <c r="J13"/>
  <c r="M13"/>
  <c r="D13"/>
  <c r="G13"/>
  <c r="P13"/>
  <c r="M16" i="6"/>
  <c r="P16"/>
  <c r="G16"/>
  <c r="J16"/>
  <c r="D16"/>
  <c r="M61"/>
  <c r="J61"/>
  <c r="P61"/>
  <c r="G61"/>
  <c r="D61"/>
  <c r="M58" i="4"/>
  <c r="D58"/>
  <c r="P58"/>
  <c r="J58"/>
  <c r="G58"/>
  <c r="M27"/>
  <c r="J27"/>
  <c r="G27"/>
  <c r="P27"/>
  <c r="D27"/>
  <c r="J52"/>
  <c r="M52"/>
  <c r="P52"/>
  <c r="D52"/>
  <c r="G52"/>
  <c r="M10" i="6"/>
  <c r="J10"/>
  <c r="P10"/>
  <c r="G10"/>
  <c r="D10"/>
  <c r="M45"/>
  <c r="J45"/>
  <c r="D45"/>
  <c r="P45"/>
  <c r="G45"/>
  <c r="M63"/>
  <c r="D63"/>
  <c r="J63"/>
  <c r="P63"/>
  <c r="G63"/>
  <c r="D19" i="4"/>
  <c r="G19"/>
  <c r="M19"/>
  <c r="P19"/>
  <c r="J19"/>
  <c r="J44"/>
  <c r="P44"/>
  <c r="G44"/>
  <c r="D44"/>
  <c r="M44"/>
  <c r="G62"/>
  <c r="M62"/>
  <c r="J62"/>
  <c r="D62"/>
  <c r="P62"/>
  <c r="M18" i="6"/>
  <c r="P18"/>
  <c r="J18"/>
  <c r="D18"/>
  <c r="G18"/>
  <c r="M28"/>
  <c r="D28"/>
  <c r="P28"/>
  <c r="G28"/>
  <c r="J28"/>
  <c r="P53"/>
  <c r="D53"/>
  <c r="G53"/>
  <c r="M53"/>
  <c r="J53"/>
  <c r="N65" i="1"/>
  <c r="M17" i="4"/>
  <c r="D17"/>
  <c r="P17"/>
  <c r="G17"/>
  <c r="J17"/>
  <c r="P25"/>
  <c r="G25"/>
  <c r="D25"/>
  <c r="M25"/>
  <c r="J25"/>
  <c r="P50"/>
  <c r="G50"/>
  <c r="J50"/>
  <c r="M50"/>
  <c r="D50"/>
  <c r="P60"/>
  <c r="M60"/>
  <c r="D60"/>
  <c r="G60"/>
  <c r="J60"/>
  <c r="G47" i="6"/>
  <c r="M47"/>
  <c r="D47"/>
  <c r="P47"/>
  <c r="J47"/>
  <c r="M57"/>
  <c r="D57"/>
  <c r="G57"/>
  <c r="J57"/>
  <c r="P57"/>
  <c r="G59"/>
  <c r="M59"/>
  <c r="P59"/>
  <c r="J59"/>
  <c r="D59"/>
  <c r="D65"/>
  <c r="J65"/>
  <c r="P65"/>
  <c r="M65"/>
  <c r="G65"/>
  <c r="J11" i="4"/>
  <c r="P11"/>
  <c r="D11"/>
  <c r="G11"/>
  <c r="M11"/>
  <c r="J21"/>
  <c r="D21"/>
  <c r="M21"/>
  <c r="G21"/>
  <c r="P21"/>
  <c r="D46"/>
  <c r="J46"/>
  <c r="M46"/>
  <c r="G46"/>
  <c r="P46"/>
  <c r="D56"/>
  <c r="P56"/>
  <c r="G56"/>
  <c r="M56"/>
  <c r="J56"/>
  <c r="D64"/>
  <c r="P64"/>
  <c r="G64"/>
  <c r="M64"/>
  <c r="J64"/>
  <c r="D12" i="6"/>
  <c r="P12"/>
  <c r="M12"/>
  <c r="G12"/>
  <c r="J12"/>
  <c r="J20"/>
  <c r="G20"/>
  <c r="M20"/>
  <c r="D20"/>
  <c r="P20"/>
  <c r="P22"/>
  <c r="M22"/>
  <c r="D22"/>
  <c r="G22"/>
  <c r="J22"/>
  <c r="D24"/>
  <c r="G24"/>
  <c r="J24"/>
  <c r="P24"/>
  <c r="M24"/>
  <c r="G26"/>
  <c r="P26"/>
  <c r="D26"/>
  <c r="J26"/>
  <c r="M26"/>
  <c r="M44"/>
  <c r="J44"/>
  <c r="D44"/>
  <c r="P44"/>
  <c r="G44"/>
  <c r="P51"/>
  <c r="J51"/>
  <c r="G51"/>
  <c r="M51"/>
  <c r="D51"/>
  <c r="P46" i="2"/>
  <c r="N60" i="1"/>
  <c r="H9" i="5"/>
  <c r="B9" i="6"/>
  <c r="B6" s="1"/>
  <c r="M16" i="4"/>
  <c r="D16"/>
  <c r="G16"/>
  <c r="P16"/>
  <c r="J16"/>
  <c r="M20"/>
  <c r="D20"/>
  <c r="J20"/>
  <c r="P20"/>
  <c r="G20"/>
  <c r="G24"/>
  <c r="M24"/>
  <c r="D24"/>
  <c r="J24"/>
  <c r="P24"/>
  <c r="D28"/>
  <c r="J28"/>
  <c r="P28"/>
  <c r="G28"/>
  <c r="M28"/>
  <c r="P45"/>
  <c r="G45"/>
  <c r="J45"/>
  <c r="M45"/>
  <c r="D45"/>
  <c r="D49"/>
  <c r="G49"/>
  <c r="M49"/>
  <c r="J49"/>
  <c r="P49"/>
  <c r="G53"/>
  <c r="P53"/>
  <c r="M53"/>
  <c r="D53"/>
  <c r="J53"/>
  <c r="D59"/>
  <c r="J59"/>
  <c r="M59"/>
  <c r="G59"/>
  <c r="P59"/>
  <c r="M63"/>
  <c r="G63"/>
  <c r="P63"/>
  <c r="D63"/>
  <c r="J63"/>
  <c r="M67"/>
  <c r="D67"/>
  <c r="P67"/>
  <c r="G67"/>
  <c r="J67"/>
  <c r="O40" i="6"/>
  <c r="J11"/>
  <c r="G11"/>
  <c r="D11"/>
  <c r="P11"/>
  <c r="M11"/>
  <c r="P17"/>
  <c r="D17"/>
  <c r="G17"/>
  <c r="M17"/>
  <c r="J17"/>
  <c r="G21"/>
  <c r="J21"/>
  <c r="D21"/>
  <c r="M21"/>
  <c r="P21"/>
  <c r="M25"/>
  <c r="J25"/>
  <c r="D25"/>
  <c r="P25"/>
  <c r="P48"/>
  <c r="J48"/>
  <c r="G52"/>
  <c r="P52"/>
  <c r="D52"/>
  <c r="J58"/>
  <c r="P58"/>
  <c r="D62"/>
  <c r="M62"/>
  <c r="G62"/>
  <c r="J66"/>
  <c r="D66"/>
  <c r="K9" i="5"/>
  <c r="N9"/>
  <c r="C39" i="2"/>
  <c r="B6"/>
  <c r="L40" i="4"/>
  <c r="J12"/>
  <c r="D12"/>
  <c r="P12"/>
  <c r="M12"/>
  <c r="G12"/>
  <c r="J18"/>
  <c r="P18"/>
  <c r="G18"/>
  <c r="M18"/>
  <c r="D18"/>
  <c r="J22"/>
  <c r="P22"/>
  <c r="G22"/>
  <c r="M22"/>
  <c r="D22"/>
  <c r="J26"/>
  <c r="P26"/>
  <c r="G26"/>
  <c r="M26"/>
  <c r="D26"/>
  <c r="G43"/>
  <c r="M43"/>
  <c r="P43"/>
  <c r="J43"/>
  <c r="D43"/>
  <c r="M47"/>
  <c r="P47"/>
  <c r="D47"/>
  <c r="J47"/>
  <c r="G47"/>
  <c r="P51"/>
  <c r="D51"/>
  <c r="J51"/>
  <c r="M51"/>
  <c r="G51"/>
  <c r="M57"/>
  <c r="J57"/>
  <c r="G57"/>
  <c r="D57"/>
  <c r="P57"/>
  <c r="P61"/>
  <c r="D61"/>
  <c r="J61"/>
  <c r="M61"/>
  <c r="G61"/>
  <c r="D65"/>
  <c r="G65"/>
  <c r="M65"/>
  <c r="P65"/>
  <c r="J65"/>
  <c r="F40" i="6"/>
  <c r="D13"/>
  <c r="J13"/>
  <c r="G13"/>
  <c r="P13"/>
  <c r="M13"/>
  <c r="P19"/>
  <c r="D19"/>
  <c r="J19"/>
  <c r="M19"/>
  <c r="G19"/>
  <c r="M23"/>
  <c r="G23"/>
  <c r="P23"/>
  <c r="D23"/>
  <c r="J23"/>
  <c r="M27"/>
  <c r="D27"/>
  <c r="P27"/>
  <c r="G27"/>
  <c r="J27"/>
  <c r="M43"/>
  <c r="G43"/>
  <c r="P43"/>
  <c r="J43"/>
  <c r="D43"/>
  <c r="D46"/>
  <c r="M46"/>
  <c r="G46"/>
  <c r="P46"/>
  <c r="J46"/>
  <c r="G50"/>
  <c r="P50"/>
  <c r="J50"/>
  <c r="D50"/>
  <c r="M50"/>
  <c r="M56"/>
  <c r="P56"/>
  <c r="D56"/>
  <c r="J56"/>
  <c r="G56"/>
  <c r="M60"/>
  <c r="J60"/>
  <c r="G60"/>
  <c r="D60"/>
  <c r="P60"/>
  <c r="P64"/>
  <c r="J64"/>
  <c r="G64"/>
  <c r="D64"/>
  <c r="M64"/>
  <c r="M50" i="2" l="1"/>
  <c r="M58"/>
  <c r="J48"/>
  <c r="D47"/>
  <c r="D43"/>
  <c r="M47"/>
  <c r="J49"/>
  <c r="D48"/>
  <c r="J58"/>
  <c r="K10" i="1"/>
  <c r="D50" i="2"/>
  <c r="G50"/>
  <c r="M25"/>
  <c r="D21"/>
  <c r="M21"/>
  <c r="G21"/>
  <c r="G43"/>
  <c r="P47"/>
  <c r="G49"/>
  <c r="P59"/>
  <c r="P44"/>
  <c r="D44"/>
  <c r="D42"/>
  <c r="J60"/>
  <c r="M60"/>
  <c r="G48"/>
  <c r="P48"/>
  <c r="D52"/>
  <c r="G52"/>
  <c r="G58"/>
  <c r="J52"/>
  <c r="P58"/>
  <c r="D26"/>
  <c r="P18"/>
  <c r="G26"/>
  <c r="J17"/>
  <c r="D63"/>
  <c r="D17"/>
  <c r="M57"/>
  <c r="P61"/>
  <c r="G17"/>
  <c r="P45"/>
  <c r="M51"/>
  <c r="P57"/>
  <c r="M61"/>
  <c r="J63"/>
  <c r="J20"/>
  <c r="P17"/>
  <c r="G11"/>
  <c r="B9"/>
  <c r="P9" s="1"/>
  <c r="P16"/>
  <c r="D12"/>
  <c r="D22"/>
  <c r="D24"/>
  <c r="G28"/>
  <c r="N10" i="1"/>
  <c r="D61" i="2"/>
  <c r="D45"/>
  <c r="G51"/>
  <c r="D57"/>
  <c r="G61"/>
  <c r="G63"/>
  <c r="P63"/>
  <c r="M9" i="6"/>
  <c r="G9"/>
  <c r="D28" i="2"/>
  <c r="M12"/>
  <c r="D16"/>
  <c r="J16"/>
  <c r="D20"/>
  <c r="M22"/>
  <c r="M24"/>
  <c r="G24"/>
  <c r="M28"/>
  <c r="D55"/>
  <c r="G45"/>
  <c r="J51"/>
  <c r="D51"/>
  <c r="J59"/>
  <c r="D59"/>
  <c r="J55"/>
  <c r="J45"/>
  <c r="M49"/>
  <c r="P55"/>
  <c r="G59"/>
  <c r="G65"/>
  <c r="J43"/>
  <c r="M55"/>
  <c r="G57"/>
  <c r="M65"/>
  <c r="J65"/>
  <c r="P65"/>
  <c r="D9" i="6"/>
  <c r="G18" i="2"/>
  <c r="J9" i="6"/>
  <c r="P9"/>
  <c r="D18" i="2"/>
  <c r="J26"/>
  <c r="J18"/>
  <c r="G22"/>
  <c r="J28"/>
  <c r="G12"/>
  <c r="P12"/>
  <c r="M16"/>
  <c r="M20"/>
  <c r="P22"/>
  <c r="P26"/>
  <c r="G20"/>
  <c r="M10"/>
  <c r="G10"/>
  <c r="D10"/>
  <c r="J10"/>
  <c r="D9" i="4"/>
  <c r="B6"/>
  <c r="D9" i="2"/>
  <c r="M9"/>
  <c r="P9" i="4"/>
  <c r="J9"/>
  <c r="M9"/>
  <c r="P6" i="2"/>
  <c r="P39" s="1"/>
  <c r="B39"/>
  <c r="D6"/>
  <c r="D39" s="1"/>
  <c r="J6"/>
  <c r="J39" s="1"/>
  <c r="M6"/>
  <c r="M39" s="1"/>
  <c r="G6"/>
  <c r="G39" s="1"/>
  <c r="G9" l="1"/>
  <c r="J9"/>
  <c r="D6" i="6"/>
  <c r="D40" s="1"/>
  <c r="M6"/>
  <c r="M40" s="1"/>
  <c r="B40"/>
  <c r="J6"/>
  <c r="J40" s="1"/>
  <c r="P6"/>
  <c r="P40" s="1"/>
  <c r="G6"/>
  <c r="G40" s="1"/>
  <c r="M6" i="4" l="1"/>
  <c r="M40" s="1"/>
  <c r="D6"/>
  <c r="D40" s="1"/>
  <c r="P6"/>
  <c r="P40" s="1"/>
  <c r="B40"/>
  <c r="J6"/>
  <c r="J40" s="1"/>
  <c r="G6"/>
  <c r="G40" s="1"/>
</calcChain>
</file>

<file path=xl/sharedStrings.xml><?xml version="1.0" encoding="utf-8"?>
<sst xmlns="http://schemas.openxmlformats.org/spreadsheetml/2006/main" count="516" uniqueCount="79">
  <si>
    <t>TSI: Tasa de Subempleo Invisible</t>
  </si>
  <si>
    <t>TSV: Tasa de Subempleo Visible</t>
  </si>
  <si>
    <t>TDA: Tasa de Desempleo Abierto</t>
  </si>
  <si>
    <t>AEP: Años de Estudio Promedio</t>
  </si>
  <si>
    <t>Busca Trabajo por Primera Vez</t>
  </si>
  <si>
    <t>No sabe, No responde</t>
  </si>
  <si>
    <t>Ocupación de los Servicios</t>
  </si>
  <si>
    <t>Operador de Carga y Almacenaje</t>
  </si>
  <si>
    <t>Trab. Área Grafica, Quím., Alimentos, etc.</t>
  </si>
  <si>
    <t>Trab. Ind. Textil, Albañilería, Mecánica, etc.</t>
  </si>
  <si>
    <t>Conductores de Transporte</t>
  </si>
  <si>
    <t>Agricultores, Ganaderos y Trab. Agrop.</t>
  </si>
  <si>
    <t>Comerciantes y Vendedores</t>
  </si>
  <si>
    <t>Empleados de Oficina</t>
  </si>
  <si>
    <t>Directores Gerentes y Administ. Grales.</t>
  </si>
  <si>
    <t>Profesionales, Técnicos y PEOA</t>
  </si>
  <si>
    <t>Ocupación</t>
  </si>
  <si>
    <t>Servicios Comunales, Sociales y Personales</t>
  </si>
  <si>
    <t>Estab. finac. seguros, Bienes inmuebles y servicios</t>
  </si>
  <si>
    <t>Transp. almac. y comunicaciones</t>
  </si>
  <si>
    <t>Comercio por Mayor / menor, Hoteles / restaurantes</t>
  </si>
  <si>
    <t>Construcción</t>
  </si>
  <si>
    <t>Electricidad, gas y agua</t>
  </si>
  <si>
    <t>Industria manufacturera</t>
  </si>
  <si>
    <t>Explotación de minas y canteras</t>
  </si>
  <si>
    <t>Agricultura, Silvicultura, Caza y Pesca</t>
  </si>
  <si>
    <t>Rama de Actividad</t>
  </si>
  <si>
    <t>....... Continuación</t>
  </si>
  <si>
    <t>De 65 años y más</t>
  </si>
  <si>
    <t>De 60 a 64 años</t>
  </si>
  <si>
    <t>De 55 a 59 años</t>
  </si>
  <si>
    <t>De 50 a 54 años</t>
  </si>
  <si>
    <t>De 45 a 49 años</t>
  </si>
  <si>
    <t>De 40 a 44 años</t>
  </si>
  <si>
    <t>De 35 a 39 años</t>
  </si>
  <si>
    <t>De 30 a 34 años</t>
  </si>
  <si>
    <t>De 25 a 29 años</t>
  </si>
  <si>
    <t>De 19 a 24 años</t>
  </si>
  <si>
    <t>De 15 a 18 años</t>
  </si>
  <si>
    <t>De 12 a 14 años</t>
  </si>
  <si>
    <t>De 10 a 11 años</t>
  </si>
  <si>
    <t>Rango de Edad</t>
  </si>
  <si>
    <t>Rural</t>
  </si>
  <si>
    <t>Resto urbano</t>
  </si>
  <si>
    <t>San Pedro Sula</t>
  </si>
  <si>
    <t>Distrito Central</t>
  </si>
  <si>
    <t>Urbano</t>
  </si>
  <si>
    <t>Dominio</t>
  </si>
  <si>
    <t>Total</t>
  </si>
  <si>
    <t>TSI</t>
  </si>
  <si>
    <t>AEP</t>
  </si>
  <si>
    <t>No.</t>
  </si>
  <si>
    <t>TSV</t>
  </si>
  <si>
    <t>TDA</t>
  </si>
  <si>
    <t xml:space="preserve">     Subempleo Invisible     </t>
  </si>
  <si>
    <t xml:space="preserve">     Subempleo Visible     </t>
  </si>
  <si>
    <t xml:space="preserve">           Desocupados           </t>
  </si>
  <si>
    <t xml:space="preserve">        Ocupados         </t>
  </si>
  <si>
    <t xml:space="preserve">            PEA            </t>
  </si>
  <si>
    <t>Categorías</t>
  </si>
  <si>
    <t>Cuadro No. 1. Población Económicamente Activa (PEA) en condición de empleo, según dominio, rama de actividad  y ocupación</t>
  </si>
  <si>
    <t>1/ Porcentaje por filas</t>
  </si>
  <si>
    <t>Trab. Area Grafica, Quím., Alimentos, etc.</t>
  </si>
  <si>
    <t>% 1/</t>
  </si>
  <si>
    <t xml:space="preserve">     Desalentados     </t>
  </si>
  <si>
    <t xml:space="preserve">     Potencialmente Activos     </t>
  </si>
  <si>
    <t xml:space="preserve">         Desocupados           </t>
  </si>
  <si>
    <t>Cuadro No. 4.  Población con problemas de empleo y Años de Estudio Promedio (AEP), según dominio, rama de actividad  y ocupación</t>
  </si>
  <si>
    <t>Hombres</t>
  </si>
  <si>
    <t>Mujeres</t>
  </si>
  <si>
    <t>Total Nacional</t>
  </si>
  <si>
    <t>Cuadro No. 2. Población Económicamente Activa (PEA) en condición de empleo, según dominio, rango de edad, rama de actividad  y ocupación</t>
  </si>
  <si>
    <t>HOMBRES</t>
  </si>
  <si>
    <t>% 2/</t>
  </si>
  <si>
    <t>2/ Porcentaje por filas</t>
  </si>
  <si>
    <t>Cuadro No. 3. Población Económicamente Activa (PEA) en condición de empleo, según dominio, rama de actividad  y ocupación</t>
  </si>
  <si>
    <t>Cuadro No. 5  Población con problemas de empleo y Años de Estudio Promedio (AEP), según dominio, rama de actividad  y ocupación</t>
  </si>
  <si>
    <t>Cuadro No. 6.  Población con problemas de empleo y Años de Estudio Promedio (AEP), según dominio, rama de actividad  y ocupación</t>
  </si>
  <si>
    <t>Total Nacional/2</t>
  </si>
</sst>
</file>

<file path=xl/styles.xml><?xml version="1.0" encoding="utf-8"?>
<styleSheet xmlns="http://schemas.openxmlformats.org/spreadsheetml/2006/main">
  <numFmts count="6">
    <numFmt numFmtId="164" formatCode="_(* #,##0.00_);_(* \(#,##0.00\);_(* &quot;-&quot;??_);_(@_)"/>
    <numFmt numFmtId="165" formatCode="_(* #,##0.0_);_(* \(#,##0.0\);_(* &quot;-&quot;??_);_(@_)"/>
    <numFmt numFmtId="166" formatCode="_(* #,##0_);_(* \(#,##0\);_(* &quot;-&quot;??_);_(@_)"/>
    <numFmt numFmtId="167" formatCode="_-* #,##0.0_-;\-* #,##0.0_-;_-* &quot;-&quot;?_-;_-@_-"/>
    <numFmt numFmtId="168" formatCode="_-[$€]* #,##0.00_-;\-[$€]* #,##0.00_-;_-[$€]* &quot;-&quot;??_-;_-@_-"/>
    <numFmt numFmtId="169" formatCode="0.0"/>
  </numFmts>
  <fonts count="13">
    <font>
      <sz val="8"/>
      <name val="Arial"/>
    </font>
    <font>
      <sz val="8"/>
      <name val="Arial"/>
      <family val="2"/>
    </font>
    <font>
      <b/>
      <sz val="7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u/>
      <sz val="8"/>
      <name val="Arial"/>
      <family val="2"/>
    </font>
    <font>
      <b/>
      <sz val="20"/>
      <name val="Arial"/>
      <family val="2"/>
    </font>
    <font>
      <b/>
      <sz val="8"/>
      <name val="Arial"/>
      <family val="2"/>
    </font>
    <font>
      <b/>
      <u/>
      <sz val="8"/>
      <name val="Arial"/>
      <family val="2"/>
    </font>
    <font>
      <b/>
      <sz val="18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0">
    <xf numFmtId="0" fontId="0" fillId="0" borderId="0"/>
    <xf numFmtId="168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3" fillId="0" borderId="0"/>
    <xf numFmtId="0" fontId="1" fillId="0" borderId="0"/>
    <xf numFmtId="0" fontId="12" fillId="0" borderId="0"/>
  </cellStyleXfs>
  <cellXfs count="121">
    <xf numFmtId="0" fontId="0" fillId="0" borderId="0" xfId="0"/>
    <xf numFmtId="0" fontId="2" fillId="0" borderId="0" xfId="0" applyFont="1" applyFill="1" applyBorder="1" applyAlignment="1">
      <alignment horizontal="left" indent="1"/>
    </xf>
    <xf numFmtId="165" fontId="4" fillId="0" borderId="0" xfId="2" applyNumberFormat="1" applyFont="1" applyFill="1" applyBorder="1"/>
    <xf numFmtId="165" fontId="4" fillId="0" borderId="0" xfId="2" applyNumberFormat="1" applyFont="1" applyBorder="1"/>
    <xf numFmtId="166" fontId="4" fillId="0" borderId="0" xfId="2" applyNumberFormat="1" applyFont="1" applyBorder="1"/>
    <xf numFmtId="0" fontId="4" fillId="0" borderId="0" xfId="2" applyNumberFormat="1" applyFont="1" applyBorder="1" applyAlignment="1">
      <alignment horizontal="left" indent="1"/>
    </xf>
    <xf numFmtId="166" fontId="4" fillId="0" borderId="0" xfId="2" applyNumberFormat="1" applyFont="1" applyFill="1" applyBorder="1"/>
    <xf numFmtId="0" fontId="5" fillId="0" borderId="0" xfId="2" applyNumberFormat="1" applyFont="1" applyBorder="1" applyAlignment="1">
      <alignment horizontal="left"/>
    </xf>
    <xf numFmtId="165" fontId="6" fillId="0" borderId="0" xfId="2" applyNumberFormat="1" applyFont="1"/>
    <xf numFmtId="166" fontId="6" fillId="0" borderId="0" xfId="2" applyNumberFormat="1" applyFont="1"/>
    <xf numFmtId="165" fontId="0" fillId="0" borderId="0" xfId="2" applyNumberFormat="1" applyFont="1"/>
    <xf numFmtId="166" fontId="0" fillId="0" borderId="0" xfId="2" applyNumberFormat="1" applyFont="1"/>
    <xf numFmtId="165" fontId="5" fillId="0" borderId="0" xfId="2" applyNumberFormat="1" applyFont="1" applyBorder="1"/>
    <xf numFmtId="166" fontId="5" fillId="0" borderId="0" xfId="2" applyNumberFormat="1" applyFont="1" applyBorder="1"/>
    <xf numFmtId="0" fontId="5" fillId="0" borderId="1" xfId="0" applyFont="1" applyBorder="1" applyAlignment="1">
      <alignment horizontal="center"/>
    </xf>
    <xf numFmtId="0" fontId="1" fillId="0" borderId="0" xfId="0" applyFont="1"/>
    <xf numFmtId="0" fontId="4" fillId="0" borderId="0" xfId="0" applyFont="1" applyBorder="1"/>
    <xf numFmtId="0" fontId="4" fillId="0" borderId="0" xfId="2" applyNumberFormat="1" applyFont="1" applyBorder="1" applyAlignment="1">
      <alignment horizontal="left" indent="2"/>
    </xf>
    <xf numFmtId="167" fontId="8" fillId="0" borderId="0" xfId="0" applyNumberFormat="1" applyFont="1" applyFill="1"/>
    <xf numFmtId="166" fontId="1" fillId="0" borderId="0" xfId="2" applyNumberFormat="1" applyFont="1"/>
    <xf numFmtId="165" fontId="4" fillId="0" borderId="0" xfId="2" applyNumberFormat="1" applyFont="1"/>
    <xf numFmtId="166" fontId="4" fillId="0" borderId="0" xfId="2" applyNumberFormat="1" applyFont="1"/>
    <xf numFmtId="165" fontId="1" fillId="0" borderId="0" xfId="2" applyNumberFormat="1" applyFont="1"/>
    <xf numFmtId="164" fontId="0" fillId="0" borderId="0" xfId="0" applyNumberFormat="1"/>
    <xf numFmtId="165" fontId="9" fillId="0" borderId="0" xfId="2" applyNumberFormat="1" applyFont="1"/>
    <xf numFmtId="166" fontId="9" fillId="0" borderId="0" xfId="2" applyNumberFormat="1" applyFont="1"/>
    <xf numFmtId="0" fontId="9" fillId="0" borderId="1" xfId="0" applyFont="1" applyBorder="1" applyAlignment="1">
      <alignment horizontal="center" vertical="center"/>
    </xf>
    <xf numFmtId="164" fontId="1" fillId="0" borderId="0" xfId="0" applyNumberFormat="1" applyFont="1"/>
    <xf numFmtId="0" fontId="9" fillId="0" borderId="0" xfId="0" applyFont="1"/>
    <xf numFmtId="0" fontId="5" fillId="0" borderId="0" xfId="0" applyFont="1"/>
    <xf numFmtId="0" fontId="4" fillId="0" borderId="0" xfId="0" applyFont="1"/>
    <xf numFmtId="0" fontId="1" fillId="0" borderId="0" xfId="8"/>
    <xf numFmtId="0" fontId="5" fillId="0" borderId="1" xfId="8" applyFont="1" applyBorder="1" applyAlignment="1">
      <alignment horizontal="center"/>
    </xf>
    <xf numFmtId="0" fontId="1" fillId="0" borderId="0" xfId="8" applyFont="1" applyBorder="1"/>
    <xf numFmtId="0" fontId="1" fillId="0" borderId="0" xfId="2" applyNumberFormat="1" applyFont="1" applyBorder="1" applyAlignment="1">
      <alignment horizontal="left" indent="1"/>
    </xf>
    <xf numFmtId="166" fontId="1" fillId="0" borderId="0" xfId="2" applyNumberFormat="1" applyFont="1" applyBorder="1"/>
    <xf numFmtId="165" fontId="1" fillId="0" borderId="0" xfId="2" applyNumberFormat="1" applyFont="1" applyBorder="1"/>
    <xf numFmtId="0" fontId="1" fillId="0" borderId="0" xfId="2" applyNumberFormat="1" applyFont="1" applyBorder="1" applyAlignment="1">
      <alignment horizontal="left" indent="2"/>
    </xf>
    <xf numFmtId="166" fontId="1" fillId="0" borderId="0" xfId="2" applyNumberFormat="1" applyFont="1" applyFill="1" applyBorder="1"/>
    <xf numFmtId="165" fontId="1" fillId="0" borderId="0" xfId="2" applyNumberFormat="1" applyFont="1" applyFill="1" applyBorder="1"/>
    <xf numFmtId="166" fontId="3" fillId="0" borderId="0" xfId="2" applyNumberFormat="1" applyFont="1"/>
    <xf numFmtId="165" fontId="3" fillId="0" borderId="0" xfId="2" applyNumberFormat="1" applyFont="1"/>
    <xf numFmtId="0" fontId="2" fillId="0" borderId="0" xfId="8" applyFont="1" applyFill="1" applyBorder="1" applyAlignment="1">
      <alignment horizontal="left" indent="1"/>
    </xf>
    <xf numFmtId="0" fontId="1" fillId="0" borderId="0" xfId="8" applyFont="1"/>
    <xf numFmtId="0" fontId="5" fillId="0" borderId="1" xfId="8" applyFont="1" applyBorder="1" applyAlignment="1">
      <alignment horizontal="center" vertical="center"/>
    </xf>
    <xf numFmtId="0" fontId="5" fillId="0" borderId="0" xfId="8" applyFont="1"/>
    <xf numFmtId="166" fontId="5" fillId="0" borderId="0" xfId="2" applyNumberFormat="1" applyFont="1"/>
    <xf numFmtId="165" fontId="5" fillId="0" borderId="0" xfId="2" applyNumberFormat="1" applyFont="1"/>
    <xf numFmtId="164" fontId="1" fillId="0" borderId="0" xfId="8" applyNumberFormat="1" applyFont="1"/>
    <xf numFmtId="164" fontId="1" fillId="0" borderId="0" xfId="8" applyNumberFormat="1"/>
    <xf numFmtId="0" fontId="4" fillId="0" borderId="1" xfId="2" applyNumberFormat="1" applyFont="1" applyBorder="1" applyAlignment="1">
      <alignment horizontal="left" indent="1"/>
    </xf>
    <xf numFmtId="166" fontId="4" fillId="0" borderId="1" xfId="2" applyNumberFormat="1" applyFont="1" applyBorder="1"/>
    <xf numFmtId="0" fontId="4" fillId="0" borderId="1" xfId="0" applyFont="1" applyBorder="1"/>
    <xf numFmtId="2" fontId="4" fillId="0" borderId="1" xfId="0" applyNumberFormat="1" applyFont="1" applyBorder="1"/>
    <xf numFmtId="164" fontId="4" fillId="0" borderId="1" xfId="2" applyNumberFormat="1" applyFont="1" applyBorder="1"/>
    <xf numFmtId="0" fontId="0" fillId="0" borderId="1" xfId="0" applyBorder="1"/>
    <xf numFmtId="165" fontId="4" fillId="0" borderId="1" xfId="2" applyNumberFormat="1" applyFont="1" applyFill="1" applyBorder="1"/>
    <xf numFmtId="0" fontId="5" fillId="0" borderId="0" xfId="3" applyNumberFormat="1" applyFont="1" applyBorder="1" applyAlignment="1">
      <alignment horizontal="left"/>
    </xf>
    <xf numFmtId="0" fontId="1" fillId="0" borderId="0" xfId="3" applyNumberFormat="1" applyFont="1" applyBorder="1" applyAlignment="1">
      <alignment horizontal="left" indent="1"/>
    </xf>
    <xf numFmtId="0" fontId="1" fillId="0" borderId="0" xfId="3" applyNumberFormat="1" applyFont="1" applyBorder="1" applyAlignment="1">
      <alignment horizontal="left" indent="2"/>
    </xf>
    <xf numFmtId="0" fontId="5" fillId="0" borderId="0" xfId="4" applyNumberFormat="1" applyFont="1" applyBorder="1" applyAlignment="1">
      <alignment horizontal="left"/>
    </xf>
    <xf numFmtId="0" fontId="1" fillId="0" borderId="0" xfId="4" applyNumberFormat="1" applyFont="1" applyBorder="1" applyAlignment="1">
      <alignment horizontal="left" indent="1"/>
    </xf>
    <xf numFmtId="0" fontId="1" fillId="0" borderId="0" xfId="4" applyNumberFormat="1" applyFont="1" applyBorder="1" applyAlignment="1">
      <alignment horizontal="left" indent="2"/>
    </xf>
    <xf numFmtId="0" fontId="1" fillId="0" borderId="1" xfId="4" applyNumberFormat="1" applyFont="1" applyBorder="1" applyAlignment="1">
      <alignment horizontal="left" indent="1"/>
    </xf>
    <xf numFmtId="0" fontId="5" fillId="0" borderId="0" xfId="5" applyNumberFormat="1" applyFont="1" applyBorder="1" applyAlignment="1">
      <alignment horizontal="left"/>
    </xf>
    <xf numFmtId="0" fontId="1" fillId="0" borderId="0" xfId="5" applyNumberFormat="1" applyFont="1" applyBorder="1" applyAlignment="1">
      <alignment horizontal="left" indent="1"/>
    </xf>
    <xf numFmtId="0" fontId="1" fillId="0" borderId="0" xfId="5" applyNumberFormat="1" applyFont="1" applyBorder="1" applyAlignment="1">
      <alignment horizontal="left" indent="2"/>
    </xf>
    <xf numFmtId="0" fontId="1" fillId="0" borderId="1" xfId="2" applyNumberFormat="1" applyFont="1" applyBorder="1" applyAlignment="1">
      <alignment horizontal="left" indent="1"/>
    </xf>
    <xf numFmtId="166" fontId="1" fillId="0" borderId="1" xfId="2" applyNumberFormat="1" applyFont="1" applyBorder="1"/>
    <xf numFmtId="0" fontId="1" fillId="0" borderId="1" xfId="8" applyFont="1" applyBorder="1"/>
    <xf numFmtId="2" fontId="1" fillId="0" borderId="1" xfId="8" applyNumberFormat="1" applyFont="1" applyBorder="1"/>
    <xf numFmtId="164" fontId="1" fillId="0" borderId="1" xfId="2" applyNumberFormat="1" applyFont="1" applyBorder="1"/>
    <xf numFmtId="0" fontId="1" fillId="0" borderId="1" xfId="8" applyBorder="1"/>
    <xf numFmtId="165" fontId="1" fillId="0" borderId="1" xfId="2" applyNumberFormat="1" applyFont="1" applyFill="1" applyBorder="1"/>
    <xf numFmtId="0" fontId="4" fillId="0" borderId="1" xfId="0" applyFont="1" applyBorder="1" applyAlignment="1">
      <alignment horizontal="left" indent="1"/>
    </xf>
    <xf numFmtId="165" fontId="1" fillId="0" borderId="1" xfId="0" applyNumberFormat="1" applyFont="1" applyBorder="1"/>
    <xf numFmtId="169" fontId="1" fillId="0" borderId="1" xfId="0" applyNumberFormat="1" applyFont="1" applyBorder="1"/>
    <xf numFmtId="165" fontId="1" fillId="0" borderId="1" xfId="2" applyNumberFormat="1" applyFont="1" applyBorder="1"/>
    <xf numFmtId="0" fontId="1" fillId="0" borderId="1" xfId="0" applyFont="1" applyBorder="1"/>
    <xf numFmtId="0" fontId="1" fillId="0" borderId="1" xfId="8" applyFont="1" applyBorder="1" applyAlignment="1">
      <alignment horizontal="left" indent="1"/>
    </xf>
    <xf numFmtId="165" fontId="1" fillId="0" borderId="1" xfId="8" applyNumberFormat="1" applyFont="1" applyBorder="1"/>
    <xf numFmtId="169" fontId="1" fillId="0" borderId="1" xfId="8" applyNumberFormat="1" applyFont="1" applyBorder="1"/>
    <xf numFmtId="0" fontId="5" fillId="0" borderId="0" xfId="6" applyNumberFormat="1" applyFont="1" applyBorder="1" applyAlignment="1">
      <alignment horizontal="left"/>
    </xf>
    <xf numFmtId="0" fontId="1" fillId="0" borderId="0" xfId="6" applyNumberFormat="1" applyFont="1" applyBorder="1" applyAlignment="1">
      <alignment horizontal="left" indent="1"/>
    </xf>
    <xf numFmtId="0" fontId="1" fillId="0" borderId="0" xfId="6" applyNumberFormat="1" applyFont="1" applyBorder="1" applyAlignment="1">
      <alignment horizontal="left" indent="2"/>
    </xf>
    <xf numFmtId="0" fontId="5" fillId="0" borderId="1" xfId="0" applyFont="1" applyBorder="1" applyAlignment="1">
      <alignment horizontal="center" vertical="center"/>
    </xf>
    <xf numFmtId="166" fontId="5" fillId="0" borderId="0" xfId="2" applyNumberFormat="1" applyFont="1" applyFill="1" applyBorder="1"/>
    <xf numFmtId="165" fontId="5" fillId="0" borderId="0" xfId="2" applyNumberFormat="1" applyFont="1" applyFill="1" applyBorder="1"/>
    <xf numFmtId="0" fontId="0" fillId="0" borderId="0" xfId="0" applyFill="1"/>
    <xf numFmtId="166" fontId="0" fillId="0" borderId="0" xfId="2" applyNumberFormat="1" applyFont="1" applyFill="1"/>
    <xf numFmtId="165" fontId="0" fillId="0" borderId="0" xfId="2" applyNumberFormat="1" applyFont="1" applyFill="1"/>
    <xf numFmtId="166" fontId="6" fillId="0" borderId="0" xfId="2" applyNumberFormat="1" applyFont="1" applyFill="1"/>
    <xf numFmtId="165" fontId="6" fillId="0" borderId="0" xfId="2" applyNumberFormat="1" applyFont="1" applyFill="1"/>
    <xf numFmtId="0" fontId="1" fillId="0" borderId="0" xfId="8" applyFill="1"/>
    <xf numFmtId="166" fontId="9" fillId="0" borderId="0" xfId="2" applyNumberFormat="1" applyFont="1" applyFill="1"/>
    <xf numFmtId="165" fontId="9" fillId="0" borderId="0" xfId="2" applyNumberFormat="1" applyFont="1" applyFill="1"/>
    <xf numFmtId="166" fontId="1" fillId="0" borderId="0" xfId="2" applyNumberFormat="1" applyFont="1" applyFill="1"/>
    <xf numFmtId="165" fontId="5" fillId="0" borderId="0" xfId="2" applyNumberFormat="1" applyFont="1" applyFill="1"/>
    <xf numFmtId="166" fontId="4" fillId="0" borderId="0" xfId="2" applyNumberFormat="1" applyFont="1" applyFill="1"/>
    <xf numFmtId="165" fontId="4" fillId="0" borderId="0" xfId="2" applyNumberFormat="1" applyFont="1" applyFill="1"/>
    <xf numFmtId="165" fontId="1" fillId="0" borderId="0" xfId="2" applyNumberFormat="1" applyFont="1" applyFill="1"/>
    <xf numFmtId="166" fontId="5" fillId="0" borderId="0" xfId="2" applyNumberFormat="1" applyFont="1" applyFill="1"/>
    <xf numFmtId="0" fontId="5" fillId="0" borderId="0" xfId="0" applyFont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/>
    </xf>
    <xf numFmtId="0" fontId="5" fillId="0" borderId="0" xfId="9" applyFont="1" applyAlignment="1">
      <alignment horizontal="center"/>
    </xf>
    <xf numFmtId="0" fontId="11" fillId="0" borderId="1" xfId="8" applyFont="1" applyBorder="1" applyAlignment="1">
      <alignment horizontal="center"/>
    </xf>
    <xf numFmtId="0" fontId="5" fillId="0" borderId="0" xfId="8" applyFont="1" applyAlignment="1">
      <alignment horizontal="center"/>
    </xf>
    <xf numFmtId="0" fontId="5" fillId="0" borderId="2" xfId="8" applyFont="1" applyBorder="1" applyAlignment="1">
      <alignment horizontal="center" vertical="center" wrapText="1"/>
    </xf>
    <xf numFmtId="0" fontId="5" fillId="0" borderId="1" xfId="8" applyFont="1" applyBorder="1" applyAlignment="1">
      <alignment horizontal="center" vertical="center" wrapText="1"/>
    </xf>
    <xf numFmtId="0" fontId="7" fillId="0" borderId="2" xfId="8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0" fontId="5" fillId="0" borderId="2" xfId="8" applyFont="1" applyBorder="1" applyAlignment="1">
      <alignment horizontal="center" vertical="center"/>
    </xf>
    <xf numFmtId="0" fontId="5" fillId="0" borderId="1" xfId="8" applyFont="1" applyBorder="1" applyAlignment="1">
      <alignment horizontal="center" vertical="center"/>
    </xf>
    <xf numFmtId="0" fontId="7" fillId="0" borderId="2" xfId="8" applyFont="1" applyBorder="1" applyAlignment="1">
      <alignment horizontal="center" vertical="center"/>
    </xf>
  </cellXfs>
  <cellStyles count="10">
    <cellStyle name="Euro" xfId="1"/>
    <cellStyle name="Millares 2" xfId="2"/>
    <cellStyle name="Millares 4" xfId="3"/>
    <cellStyle name="Millares 5" xfId="4"/>
    <cellStyle name="Millares 7" xfId="5"/>
    <cellStyle name="Millares 8" xfId="6"/>
    <cellStyle name="Normal" xfId="0" builtinId="0"/>
    <cellStyle name="Normal 2" xfId="7"/>
    <cellStyle name="Normal 3" xfId="8"/>
    <cellStyle name="Normal 7" xfId="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409575</xdr:colOff>
      <xdr:row>20</xdr:row>
      <xdr:rowOff>38100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8639175" cy="2895600"/>
        </a:xfrm>
        <a:prstGeom prst="roundRect">
          <a:avLst>
            <a:gd name="adj" fmla="val 16667"/>
          </a:avLst>
        </a:prstGeom>
        <a:ln>
          <a:noFill/>
        </a:ln>
        <a:effectLst>
          <a:outerShdw blurRad="76200" dist="38100" dir="7800000" algn="tl" rotWithShape="0">
            <a:srgbClr val="000000">
              <a:alpha val="40000"/>
            </a:srgbClr>
          </a:outerShdw>
        </a:effectLst>
        <a:scene3d>
          <a:camera prst="orthographicFront"/>
          <a:lightRig rig="contrasting" dir="t">
            <a:rot lat="0" lon="0" rev="4200000"/>
          </a:lightRig>
        </a:scene3d>
        <a:sp3d prstMaterial="plastic">
          <a:bevelT w="381000" h="114300" prst="relaxedInset"/>
          <a:contourClr>
            <a:srgbClr val="969696"/>
          </a:contourClr>
        </a:sp3d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Vinculos/10.Problemas%20de%20Emple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1.%20Cuadro%20Resumen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roEmp"/>
    </sheetNames>
    <sheetDataSet>
      <sheetData sheetId="0">
        <row r="8">
          <cell r="C8">
            <v>3628732.702538522</v>
          </cell>
          <cell r="D8">
            <v>7.4800110457168056</v>
          </cell>
          <cell r="E8">
            <v>3487008.8240420702</v>
          </cell>
          <cell r="F8">
            <v>7.3996990992706486</v>
          </cell>
          <cell r="G8">
            <v>141723.87849643131</v>
          </cell>
          <cell r="H8">
            <v>9.287778689390306</v>
          </cell>
          <cell r="I8">
            <v>408875.47555777739</v>
          </cell>
          <cell r="J8">
            <v>7.4058729397362422</v>
          </cell>
          <cell r="K8">
            <v>1422209.7615810535</v>
          </cell>
          <cell r="L8">
            <v>6.6157712972409959</v>
          </cell>
          <cell r="M8">
            <v>2303155.4909033966</v>
          </cell>
          <cell r="N8">
            <v>6.9605620635003609</v>
          </cell>
          <cell r="O8">
            <v>2227000.1327829161</v>
          </cell>
          <cell r="P8">
            <v>6.8999835265587102</v>
          </cell>
          <cell r="Q8">
            <v>76155.358120474077</v>
          </cell>
          <cell r="R8">
            <v>8.5878290339002952</v>
          </cell>
          <cell r="S8">
            <v>239940.00257951379</v>
          </cell>
          <cell r="T8">
            <v>6.767403018386152</v>
          </cell>
          <cell r="U8">
            <v>978406.71211838361</v>
          </cell>
          <cell r="V8">
            <v>6.1956876648992276</v>
          </cell>
          <cell r="W8">
            <v>1325577.2116350094</v>
          </cell>
          <cell r="X8">
            <v>8.3546153848990947</v>
          </cell>
          <cell r="Y8">
            <v>1260008.6912590454</v>
          </cell>
          <cell r="Z8">
            <v>8.2569350766924696</v>
          </cell>
          <cell r="AA8">
            <v>65568.520375958586</v>
          </cell>
          <cell r="AB8">
            <v>10.075086785911358</v>
          </cell>
          <cell r="AC8">
            <v>168935.47297826011</v>
          </cell>
          <cell r="AD8">
            <v>8.2762701992772225</v>
          </cell>
          <cell r="AE8">
            <v>443803.04946267273</v>
          </cell>
          <cell r="AF8">
            <v>7.4991825281823834</v>
          </cell>
        </row>
        <row r="9">
          <cell r="C9">
            <v>495923.54965701932</v>
          </cell>
          <cell r="D9">
            <v>9.9901452282157592</v>
          </cell>
          <cell r="E9">
            <v>453274.12438651826</v>
          </cell>
          <cell r="F9">
            <v>9.9215909090908987</v>
          </cell>
          <cell r="G9">
            <v>42649.425270505584</v>
          </cell>
          <cell r="H9">
            <v>10.708333333333332</v>
          </cell>
          <cell r="I9">
            <v>60502.673058159286</v>
          </cell>
          <cell r="J9">
            <v>8.8649789029535917</v>
          </cell>
          <cell r="K9">
            <v>151504.64442022744</v>
          </cell>
          <cell r="L9">
            <v>8.3972366148532167</v>
          </cell>
          <cell r="M9">
            <v>249697.5072523228</v>
          </cell>
          <cell r="N9">
            <v>9.7141393442623141</v>
          </cell>
          <cell r="O9">
            <v>228372.79461706977</v>
          </cell>
          <cell r="P9">
            <v>9.7379619260918311</v>
          </cell>
          <cell r="Q9">
            <v>21324.712635252719</v>
          </cell>
          <cell r="R9">
            <v>9.4578313253011999</v>
          </cell>
          <cell r="S9">
            <v>27027.833456308679</v>
          </cell>
          <cell r="T9">
            <v>8.7980769230769216</v>
          </cell>
          <cell r="U9">
            <v>80835.538594098223</v>
          </cell>
          <cell r="V9">
            <v>8.1904761904761951</v>
          </cell>
          <cell r="W9">
            <v>246226.04240472347</v>
          </cell>
          <cell r="X9">
            <v>10.273109243697458</v>
          </cell>
          <cell r="Y9">
            <v>224901.32976947044</v>
          </cell>
          <cell r="Z9">
            <v>10.11072664359863</v>
          </cell>
          <cell r="AA9">
            <v>21324.712635252719</v>
          </cell>
          <cell r="AB9">
            <v>11.929411764705883</v>
          </cell>
          <cell r="AC9">
            <v>33474.83960185021</v>
          </cell>
          <cell r="AD9">
            <v>8.9172932330827059</v>
          </cell>
          <cell r="AE9">
            <v>70669.105826128754</v>
          </cell>
          <cell r="AF9">
            <v>8.6439393939393963</v>
          </cell>
        </row>
        <row r="10">
          <cell r="C10">
            <v>304002.6952726139</v>
          </cell>
          <cell r="D10">
            <v>9.2335277329693621</v>
          </cell>
          <cell r="E10">
            <v>283961.73030088621</v>
          </cell>
          <cell r="F10">
            <v>9.236632083000794</v>
          </cell>
          <cell r="G10">
            <v>20040.964971730351</v>
          </cell>
          <cell r="H10">
            <v>9.1903881700554528</v>
          </cell>
          <cell r="I10">
            <v>27213.900276360502</v>
          </cell>
          <cell r="J10">
            <v>8.4154929577464799</v>
          </cell>
          <cell r="K10">
            <v>115127.41388436558</v>
          </cell>
          <cell r="L10">
            <v>8.1131951299769618</v>
          </cell>
          <cell r="M10">
            <v>165950.72433425864</v>
          </cell>
          <cell r="N10">
            <v>9.0212958767557723</v>
          </cell>
          <cell r="O10">
            <v>156038.37655147808</v>
          </cell>
          <cell r="P10">
            <v>9.0527202696196287</v>
          </cell>
          <cell r="Q10">
            <v>9912.3477827802999</v>
          </cell>
          <cell r="R10">
            <v>8.5192307692307718</v>
          </cell>
          <cell r="S10">
            <v>10633.245803346137</v>
          </cell>
          <cell r="T10">
            <v>7.8</v>
          </cell>
          <cell r="U10">
            <v>64772.687147840355</v>
          </cell>
          <cell r="V10">
            <v>7.8433313919627254</v>
          </cell>
          <cell r="W10">
            <v>138051.97093835988</v>
          </cell>
          <cell r="X10">
            <v>9.4905349794238703</v>
          </cell>
          <cell r="Y10">
            <v>127923.35374940958</v>
          </cell>
          <cell r="Z10">
            <v>9.4637336504161613</v>
          </cell>
          <cell r="AA10">
            <v>10128.617188950051</v>
          </cell>
          <cell r="AB10">
            <v>9.811387900355875</v>
          </cell>
          <cell r="AC10">
            <v>16580.654473014296</v>
          </cell>
          <cell r="AD10">
            <v>8.8045977011494241</v>
          </cell>
          <cell r="AE10">
            <v>50354.726736523757</v>
          </cell>
          <cell r="AF10">
            <v>8.4636913767019664</v>
          </cell>
        </row>
        <row r="11">
          <cell r="C11">
            <v>960167.52400336147</v>
          </cell>
          <cell r="D11">
            <v>8.3256795542799296</v>
          </cell>
          <cell r="E11">
            <v>917768.31389359257</v>
          </cell>
          <cell r="F11">
            <v>8.2693759584758766</v>
          </cell>
          <cell r="G11">
            <v>42399.210109762353</v>
          </cell>
          <cell r="H11">
            <v>9.4969325153374236</v>
          </cell>
          <cell r="I11">
            <v>104551.4639883075</v>
          </cell>
          <cell r="J11">
            <v>8.5841532884515779</v>
          </cell>
          <cell r="K11">
            <v>376953.91858761158</v>
          </cell>
          <cell r="L11">
            <v>7.452775356001168</v>
          </cell>
          <cell r="M11">
            <v>547448.62465250678</v>
          </cell>
          <cell r="N11">
            <v>7.9322787938704789</v>
          </cell>
          <cell r="O11">
            <v>523754.94841469493</v>
          </cell>
          <cell r="P11">
            <v>7.8784901758014163</v>
          </cell>
          <cell r="Q11">
            <v>23693.676237808348</v>
          </cell>
          <cell r="R11">
            <v>9.1011235955056176</v>
          </cell>
          <cell r="S11">
            <v>54869.566024398446</v>
          </cell>
          <cell r="T11">
            <v>7.7294685990338143</v>
          </cell>
          <cell r="U11">
            <v>229205.14171101197</v>
          </cell>
          <cell r="V11">
            <v>7.0986857825567471</v>
          </cell>
          <cell r="W11">
            <v>412718.89935078466</v>
          </cell>
          <cell r="X11">
            <v>8.8455709432976271</v>
          </cell>
          <cell r="Y11">
            <v>394013.36547883216</v>
          </cell>
          <cell r="Z11">
            <v>8.7883031301482806</v>
          </cell>
          <cell r="AA11">
            <v>18705.533871953983</v>
          </cell>
          <cell r="AB11">
            <v>9.9729729729729737</v>
          </cell>
          <cell r="AC11">
            <v>49681.897963909825</v>
          </cell>
          <cell r="AD11">
            <v>9.5714285714285676</v>
          </cell>
          <cell r="AE11">
            <v>147748.77687660663</v>
          </cell>
          <cell r="AF11">
            <v>8.0022246941045623</v>
          </cell>
        </row>
        <row r="12">
          <cell r="C12">
            <v>1868638.9336053801</v>
          </cell>
          <cell r="D12">
            <v>5.8956538029224319</v>
          </cell>
          <cell r="E12">
            <v>1832004.655460946</v>
          </cell>
          <cell r="F12">
            <v>5.8616593217091379</v>
          </cell>
          <cell r="G12">
            <v>36634.278144434087</v>
          </cell>
          <cell r="H12">
            <v>7.3865546218487417</v>
          </cell>
          <cell r="I12">
            <v>216607.43823494759</v>
          </cell>
          <cell r="J12">
            <v>6.1886792452830131</v>
          </cell>
          <cell r="K12">
            <v>778623.78468884516</v>
          </cell>
          <cell r="L12">
            <v>5.5097771714415638</v>
          </cell>
          <cell r="M12">
            <v>1340058.6346642596</v>
          </cell>
          <cell r="N12">
            <v>5.6186596583442929</v>
          </cell>
          <cell r="O12">
            <v>1318834.0131996272</v>
          </cell>
          <cell r="P12">
            <v>5.5902034261241855</v>
          </cell>
          <cell r="Q12">
            <v>21224.621464632444</v>
          </cell>
          <cell r="R12">
            <v>7.1594202898550723</v>
          </cell>
          <cell r="S12">
            <v>147409.35729546097</v>
          </cell>
          <cell r="T12">
            <v>5.8588235294117661</v>
          </cell>
          <cell r="U12">
            <v>603593.34466543782</v>
          </cell>
          <cell r="V12">
            <v>5.2825698988697178</v>
          </cell>
          <cell r="W12">
            <v>528580.29894112039</v>
          </cell>
          <cell r="X12">
            <v>6.5831702544031296</v>
          </cell>
          <cell r="Y12">
            <v>513170.6422613188</v>
          </cell>
          <cell r="Z12">
            <v>6.5455158462575884</v>
          </cell>
          <cell r="AA12">
            <v>15409.656679801636</v>
          </cell>
          <cell r="AB12">
            <v>7.6999999999999993</v>
          </cell>
          <cell r="AC12">
            <v>69198.080939486608</v>
          </cell>
          <cell r="AD12">
            <v>6.8530805687203795</v>
          </cell>
          <cell r="AE12">
            <v>175030.44002340731</v>
          </cell>
          <cell r="AF12">
            <v>6.2471042471042502</v>
          </cell>
        </row>
        <row r="14">
          <cell r="C14">
            <v>19977.849178465764</v>
          </cell>
          <cell r="D14">
            <v>3.4488445844522113</v>
          </cell>
          <cell r="E14">
            <v>19977.849178465764</v>
          </cell>
          <cell r="F14">
            <v>3.4488445844522113</v>
          </cell>
          <cell r="G14">
            <v>0</v>
          </cell>
          <cell r="H14">
            <v>0</v>
          </cell>
          <cell r="I14">
            <v>581.49647848307995</v>
          </cell>
          <cell r="J14">
            <v>2</v>
          </cell>
          <cell r="K14">
            <v>679.03874172690007</v>
          </cell>
          <cell r="L14">
            <v>2.16102774883809</v>
          </cell>
          <cell r="M14">
            <v>15657.533503765757</v>
          </cell>
          <cell r="N14">
            <v>3.344320249789325</v>
          </cell>
          <cell r="O14">
            <v>15657.533503765757</v>
          </cell>
          <cell r="P14">
            <v>3.344320249789325</v>
          </cell>
          <cell r="Q14">
            <v>0</v>
          </cell>
          <cell r="R14">
            <v>0</v>
          </cell>
          <cell r="S14">
            <v>581.49647848307995</v>
          </cell>
          <cell r="T14">
            <v>2</v>
          </cell>
          <cell r="U14">
            <v>498.81423658544003</v>
          </cell>
          <cell r="V14">
            <v>3</v>
          </cell>
          <cell r="W14">
            <v>4320.3156746999994</v>
          </cell>
          <cell r="X14">
            <v>3.807555322974483</v>
          </cell>
          <cell r="Y14">
            <v>4320.3156746999994</v>
          </cell>
          <cell r="Z14">
            <v>3.807555322974483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180.22450514145999</v>
          </cell>
          <cell r="AF14">
            <v>1</v>
          </cell>
        </row>
        <row r="15">
          <cell r="C15">
            <v>127231.89797161263</v>
          </cell>
          <cell r="D15">
            <v>5.4669886869514919</v>
          </cell>
          <cell r="E15">
            <v>126359.65325388801</v>
          </cell>
          <cell r="F15">
            <v>5.4751050052417725</v>
          </cell>
          <cell r="G15">
            <v>872.24471772461993</v>
          </cell>
          <cell r="H15">
            <v>4.333333333333333</v>
          </cell>
          <cell r="I15">
            <v>12653.027005996651</v>
          </cell>
          <cell r="J15">
            <v>5.9220666844928509</v>
          </cell>
          <cell r="K15">
            <v>15025.038327431714</v>
          </cell>
          <cell r="L15">
            <v>4.8006846807282217</v>
          </cell>
          <cell r="M15">
            <v>102205.80490261044</v>
          </cell>
          <cell r="N15">
            <v>5.3416488878406492</v>
          </cell>
          <cell r="O15">
            <v>101333.56018488582</v>
          </cell>
          <cell r="P15">
            <v>5.3507340834258335</v>
          </cell>
          <cell r="Q15">
            <v>872.24471772461993</v>
          </cell>
          <cell r="R15">
            <v>4.333333333333333</v>
          </cell>
          <cell r="S15">
            <v>11242.07227420197</v>
          </cell>
          <cell r="T15">
            <v>5.8864230229198551</v>
          </cell>
          <cell r="U15">
            <v>12974.940631394753</v>
          </cell>
          <cell r="V15">
            <v>4.6603121624407047</v>
          </cell>
          <cell r="W15">
            <v>25026.093069002265</v>
          </cell>
          <cell r="X15">
            <v>5.9561950073191641</v>
          </cell>
          <cell r="Y15">
            <v>25026.093069002265</v>
          </cell>
          <cell r="Z15">
            <v>5.9561950073191641</v>
          </cell>
          <cell r="AA15">
            <v>0</v>
          </cell>
          <cell r="AB15">
            <v>0</v>
          </cell>
          <cell r="AC15">
            <v>1410.9547317946799</v>
          </cell>
          <cell r="AD15">
            <v>6.2060648954142694</v>
          </cell>
          <cell r="AE15">
            <v>2050.0976960369599</v>
          </cell>
          <cell r="AF15">
            <v>5.63503136639559</v>
          </cell>
        </row>
        <row r="16">
          <cell r="C16">
            <v>328207.13849945151</v>
          </cell>
          <cell r="D16">
            <v>6.8817366488283271</v>
          </cell>
          <cell r="E16">
            <v>309248.1988902954</v>
          </cell>
          <cell r="F16">
            <v>6.7757443075125368</v>
          </cell>
          <cell r="G16">
            <v>18958.939609156496</v>
          </cell>
          <cell r="H16">
            <v>8.6010715507144297</v>
          </cell>
          <cell r="I16">
            <v>45891.105317081689</v>
          </cell>
          <cell r="J16">
            <v>6.7840370513547006</v>
          </cell>
          <cell r="K16">
            <v>103894.02846410652</v>
          </cell>
          <cell r="L16">
            <v>6.3180067362716024</v>
          </cell>
          <cell r="M16">
            <v>246439.65609747029</v>
          </cell>
          <cell r="N16">
            <v>6.5602819178646961</v>
          </cell>
          <cell r="O16">
            <v>238108.45088116042</v>
          </cell>
          <cell r="P16">
            <v>6.5111986256386629</v>
          </cell>
          <cell r="Q16">
            <v>8331.2052163098069</v>
          </cell>
          <cell r="R16">
            <v>7.9152562378289888</v>
          </cell>
          <cell r="S16">
            <v>35572.388029641239</v>
          </cell>
          <cell r="T16">
            <v>6.46681701447827</v>
          </cell>
          <cell r="U16">
            <v>84848.240484388618</v>
          </cell>
          <cell r="V16">
            <v>6.0555049383567781</v>
          </cell>
          <cell r="W16">
            <v>81767.482401982226</v>
          </cell>
          <cell r="X16">
            <v>7.8161065747610392</v>
          </cell>
          <cell r="Y16">
            <v>71139.748009135423</v>
          </cell>
          <cell r="Z16">
            <v>7.6240584092473931</v>
          </cell>
          <cell r="AA16">
            <v>10627.734392846687</v>
          </cell>
          <cell r="AB16">
            <v>9.1575054550678932</v>
          </cell>
          <cell r="AC16">
            <v>10318.717287440448</v>
          </cell>
          <cell r="AD16">
            <v>7.7699985537615897</v>
          </cell>
          <cell r="AE16">
            <v>19045.78797971793</v>
          </cell>
          <cell r="AF16">
            <v>7.4468760457116954</v>
          </cell>
        </row>
        <row r="17">
          <cell r="C17">
            <v>613314.0950429329</v>
          </cell>
          <cell r="D17">
            <v>8.6854907631425835</v>
          </cell>
          <cell r="E17">
            <v>565438.48387297243</v>
          </cell>
          <cell r="F17">
            <v>8.5949596467287783</v>
          </cell>
          <cell r="G17">
            <v>47875.611169962482</v>
          </cell>
          <cell r="H17">
            <v>9.7467566725018262</v>
          </cell>
          <cell r="I17">
            <v>75088.930752729459</v>
          </cell>
          <cell r="J17">
            <v>8.5970773859239848</v>
          </cell>
          <cell r="K17">
            <v>275404.87968805467</v>
          </cell>
          <cell r="L17">
            <v>8.0779948029274671</v>
          </cell>
          <cell r="M17">
            <v>407409.27572341578</v>
          </cell>
          <cell r="N17">
            <v>8.0361606734973687</v>
          </cell>
          <cell r="O17">
            <v>380539.52969880245</v>
          </cell>
          <cell r="P17">
            <v>7.9504256083437195</v>
          </cell>
          <cell r="Q17">
            <v>26869.746024612228</v>
          </cell>
          <cell r="R17">
            <v>9.2525943931351673</v>
          </cell>
          <cell r="S17">
            <v>46062.405349824527</v>
          </cell>
          <cell r="T17">
            <v>7.7532827755657534</v>
          </cell>
          <cell r="U17">
            <v>195682.86632738027</v>
          </cell>
          <cell r="V17">
            <v>7.573787329810818</v>
          </cell>
          <cell r="W17">
            <v>205904.81931951252</v>
          </cell>
          <cell r="X17">
            <v>9.9154284238648049</v>
          </cell>
          <cell r="Y17">
            <v>184898.95417416259</v>
          </cell>
          <cell r="Z17">
            <v>9.8660611630803015</v>
          </cell>
          <cell r="AA17">
            <v>21005.865145350304</v>
          </cell>
          <cell r="AB17">
            <v>10.346433182912312</v>
          </cell>
          <cell r="AC17">
            <v>29026.525402905045</v>
          </cell>
          <cell r="AD17">
            <v>9.8484557840325007</v>
          </cell>
          <cell r="AE17">
            <v>79722.013360676065</v>
          </cell>
          <cell r="AF17">
            <v>9.2731798530892533</v>
          </cell>
        </row>
        <row r="18">
          <cell r="C18">
            <v>419189.84319037228</v>
          </cell>
          <cell r="D18">
            <v>8.6483218903443611</v>
          </cell>
          <cell r="E18">
            <v>395036.44865471654</v>
          </cell>
          <cell r="F18">
            <v>8.5568379938831836</v>
          </cell>
          <cell r="G18">
            <v>24153.394535654275</v>
          </cell>
          <cell r="H18">
            <v>10.069434999091543</v>
          </cell>
          <cell r="I18">
            <v>55088.34912293723</v>
          </cell>
          <cell r="J18">
            <v>7.7988759989760137</v>
          </cell>
          <cell r="K18">
            <v>177051.17189430748</v>
          </cell>
          <cell r="L18">
            <v>7.6069329674013462</v>
          </cell>
          <cell r="M18">
            <v>265205.37926898268</v>
          </cell>
          <cell r="N18">
            <v>8.0261137279043897</v>
          </cell>
          <cell r="O18">
            <v>252779.11432179669</v>
          </cell>
          <cell r="P18">
            <v>7.9444320919157096</v>
          </cell>
          <cell r="Q18">
            <v>12426.264947186264</v>
          </cell>
          <cell r="R18">
            <v>9.6162677515779702</v>
          </cell>
          <cell r="S18">
            <v>31218.627843314509</v>
          </cell>
          <cell r="T18">
            <v>7.4206368223074168</v>
          </cell>
          <cell r="U18">
            <v>126648.93916161171</v>
          </cell>
          <cell r="V18">
            <v>7.1345645405585358</v>
          </cell>
          <cell r="W18">
            <v>153984.46392138285</v>
          </cell>
          <cell r="X18">
            <v>9.6538044919164854</v>
          </cell>
          <cell r="Y18">
            <v>142257.33433291514</v>
          </cell>
          <cell r="Z18">
            <v>9.5791639424881811</v>
          </cell>
          <cell r="AA18">
            <v>11727.129588468046</v>
          </cell>
          <cell r="AB18">
            <v>10.520817137898451</v>
          </cell>
          <cell r="AC18">
            <v>23869.721279622798</v>
          </cell>
          <cell r="AD18">
            <v>8.2644372574175211</v>
          </cell>
          <cell r="AE18">
            <v>50402.232732695818</v>
          </cell>
          <cell r="AF18">
            <v>8.7208805779631451</v>
          </cell>
        </row>
        <row r="19">
          <cell r="C19">
            <v>370897.98085716809</v>
          </cell>
          <cell r="D19">
            <v>8.2619114033439249</v>
          </cell>
          <cell r="E19">
            <v>353664.99980573059</v>
          </cell>
          <cell r="F19">
            <v>8.1751712705596269</v>
          </cell>
          <cell r="G19">
            <v>17232.981051436331</v>
          </cell>
          <cell r="H19">
            <v>9.9351927784660798</v>
          </cell>
          <cell r="I19">
            <v>42397.106348623885</v>
          </cell>
          <cell r="J19">
            <v>7.60311804997687</v>
          </cell>
          <cell r="K19">
            <v>152516.67449052868</v>
          </cell>
          <cell r="L19">
            <v>6.8029675585905354</v>
          </cell>
          <cell r="M19">
            <v>219223.33121536253</v>
          </cell>
          <cell r="N19">
            <v>7.5812634952449427</v>
          </cell>
          <cell r="O19">
            <v>213069.22269572914</v>
          </cell>
          <cell r="P19">
            <v>7.5719111756420263</v>
          </cell>
          <cell r="Q19">
            <v>6154.1085196335825</v>
          </cell>
          <cell r="R19">
            <v>7.8745543979018224</v>
          </cell>
          <cell r="S19">
            <v>22661.741671913922</v>
          </cell>
          <cell r="T19">
            <v>6.7890543060254149</v>
          </cell>
          <cell r="U19">
            <v>101088.86909568505</v>
          </cell>
          <cell r="V19">
            <v>6.1320618584867388</v>
          </cell>
          <cell r="W19">
            <v>151674.64964179951</v>
          </cell>
          <cell r="X19">
            <v>9.1935884798780112</v>
          </cell>
          <cell r="Y19">
            <v>140595.77710999706</v>
          </cell>
          <cell r="Z19">
            <v>9.0397659265174806</v>
          </cell>
          <cell r="AA19">
            <v>11078.872531802757</v>
          </cell>
          <cell r="AB19">
            <v>11.106044657708889</v>
          </cell>
          <cell r="AC19">
            <v>19735.364676709982</v>
          </cell>
          <cell r="AD19">
            <v>8.5156806536832743</v>
          </cell>
          <cell r="AE19">
            <v>51427.805394843301</v>
          </cell>
          <cell r="AF19">
            <v>7.9983582885206426</v>
          </cell>
        </row>
        <row r="20">
          <cell r="C20">
            <v>337511.49605846952</v>
          </cell>
          <cell r="D20">
            <v>7.6619235513331851</v>
          </cell>
          <cell r="E20">
            <v>325405.56364268874</v>
          </cell>
          <cell r="F20">
            <v>7.6203424700559346</v>
          </cell>
          <cell r="G20">
            <v>12105.932415780067</v>
          </cell>
          <cell r="H20">
            <v>8.7218505428879176</v>
          </cell>
          <cell r="I20">
            <v>40917.773094734272</v>
          </cell>
          <cell r="J20">
            <v>6.927227811394741</v>
          </cell>
          <cell r="K20">
            <v>142621.52956797805</v>
          </cell>
          <cell r="L20">
            <v>6.4800206492312604</v>
          </cell>
          <cell r="M20">
            <v>191810.09981257521</v>
          </cell>
          <cell r="N20">
            <v>6.9852909213290859</v>
          </cell>
          <cell r="O20">
            <v>185582.47264939794</v>
          </cell>
          <cell r="P20">
            <v>6.9277034180228378</v>
          </cell>
          <cell r="Q20">
            <v>6227.6271631774416</v>
          </cell>
          <cell r="R20">
            <v>8.5748096058246119</v>
          </cell>
          <cell r="S20">
            <v>21359.695429026317</v>
          </cell>
          <cell r="T20">
            <v>6.0572002854998006</v>
          </cell>
          <cell r="U20">
            <v>89010.002720644276</v>
          </cell>
          <cell r="V20">
            <v>5.9221157153169246</v>
          </cell>
          <cell r="W20">
            <v>145701.39624589132</v>
          </cell>
          <cell r="X20">
            <v>8.5095641734292382</v>
          </cell>
          <cell r="Y20">
            <v>139823.09099328888</v>
          </cell>
          <cell r="Z20">
            <v>8.4937156625407972</v>
          </cell>
          <cell r="AA20">
            <v>5878.3052526026222</v>
          </cell>
          <cell r="AB20">
            <v>8.878016644386971</v>
          </cell>
          <cell r="AC20">
            <v>19558.077665707995</v>
          </cell>
          <cell r="AD20">
            <v>7.8069647478603263</v>
          </cell>
          <cell r="AE20">
            <v>53611.526847333276</v>
          </cell>
          <cell r="AF20">
            <v>7.3094724665379989</v>
          </cell>
        </row>
        <row r="21">
          <cell r="C21">
            <v>319513.45970356907</v>
          </cell>
          <cell r="D21">
            <v>7.3184161737811939</v>
          </cell>
          <cell r="E21">
            <v>314418.11993854807</v>
          </cell>
          <cell r="F21">
            <v>7.2632997060624467</v>
          </cell>
          <cell r="G21">
            <v>5095.3397650205807</v>
          </cell>
          <cell r="H21">
            <v>10.264974692259191</v>
          </cell>
          <cell r="I21">
            <v>39971.16749875612</v>
          </cell>
          <cell r="J21">
            <v>7.1802813047371838</v>
          </cell>
          <cell r="K21">
            <v>137024.25903835203</v>
          </cell>
          <cell r="L21">
            <v>5.9185824355325183</v>
          </cell>
          <cell r="M21">
            <v>175685.62696630551</v>
          </cell>
          <cell r="N21">
            <v>6.8920487654352902</v>
          </cell>
          <cell r="O21">
            <v>173047.84483122459</v>
          </cell>
          <cell r="P21">
            <v>6.8279373701359489</v>
          </cell>
          <cell r="Q21">
            <v>2637.78213508102</v>
          </cell>
          <cell r="R21">
            <v>10.475105026816815</v>
          </cell>
          <cell r="S21">
            <v>19625.466679233738</v>
          </cell>
          <cell r="T21">
            <v>6.4850191019101118</v>
          </cell>
          <cell r="U21">
            <v>82163.463409271164</v>
          </cell>
          <cell r="V21">
            <v>5.2317615889912252</v>
          </cell>
          <cell r="W21">
            <v>143827.83273726239</v>
          </cell>
          <cell r="X21">
            <v>7.8204668971442324</v>
          </cell>
          <cell r="Y21">
            <v>141370.27510732293</v>
          </cell>
          <cell r="Z21">
            <v>7.7768338244669772</v>
          </cell>
          <cell r="AA21">
            <v>2457.5576299395598</v>
          </cell>
          <cell r="AB21">
            <v>10.039434490970674</v>
          </cell>
          <cell r="AC21">
            <v>20345.700819522412</v>
          </cell>
          <cell r="AD21">
            <v>7.8209852094300141</v>
          </cell>
          <cell r="AE21">
            <v>54860.795629080429</v>
          </cell>
          <cell r="AF21">
            <v>6.9212002323610946</v>
          </cell>
        </row>
        <row r="22">
          <cell r="C22">
            <v>261612.82916404781</v>
          </cell>
          <cell r="D22">
            <v>7.2838226373107746</v>
          </cell>
          <cell r="E22">
            <v>257188.78326554268</v>
          </cell>
          <cell r="F22">
            <v>7.284504175458264</v>
          </cell>
          <cell r="G22">
            <v>4424.0458985048008</v>
          </cell>
          <cell r="H22">
            <v>7.2475890397670693</v>
          </cell>
          <cell r="I22">
            <v>38499.394121359051</v>
          </cell>
          <cell r="J22">
            <v>7.712573651156621</v>
          </cell>
          <cell r="K22">
            <v>102175.34561124464</v>
          </cell>
          <cell r="L22">
            <v>5.9577693576857822</v>
          </cell>
          <cell r="M22">
            <v>151574.33440618953</v>
          </cell>
          <cell r="N22">
            <v>6.859645620363751</v>
          </cell>
          <cell r="O22">
            <v>148546.81642515905</v>
          </cell>
          <cell r="P22">
            <v>6.8383212425732669</v>
          </cell>
          <cell r="Q22">
            <v>3027.5179810305799</v>
          </cell>
          <cell r="R22">
            <v>7.8323943710177124</v>
          </cell>
          <cell r="S22">
            <v>18310.523916354276</v>
          </cell>
          <cell r="T22">
            <v>6.6057216867290593</v>
          </cell>
          <cell r="U22">
            <v>65063.204237819868</v>
          </cell>
          <cell r="V22">
            <v>5.6557821311218186</v>
          </cell>
          <cell r="W22">
            <v>110038.49475785931</v>
          </cell>
          <cell r="X22">
            <v>7.8524324283257947</v>
          </cell>
          <cell r="Y22">
            <v>108641.96684038515</v>
          </cell>
          <cell r="Z22">
            <v>7.8783670114072875</v>
          </cell>
          <cell r="AA22">
            <v>1396.52791747422</v>
          </cell>
          <cell r="AB22">
            <v>6.084236683537199</v>
          </cell>
          <cell r="AC22">
            <v>20188.870205004849</v>
          </cell>
          <cell r="AD22">
            <v>8.638327971774876</v>
          </cell>
          <cell r="AE22">
            <v>37112.14137342458</v>
          </cell>
          <cell r="AF22">
            <v>6.4883070110038767</v>
          </cell>
        </row>
        <row r="23">
          <cell r="C23">
            <v>264515.19894484262</v>
          </cell>
          <cell r="D23">
            <v>6.8966047563888688</v>
          </cell>
          <cell r="E23">
            <v>258031.48272426295</v>
          </cell>
          <cell r="F23">
            <v>6.8740432761772192</v>
          </cell>
          <cell r="G23">
            <v>6483.716220579503</v>
          </cell>
          <cell r="H23">
            <v>7.7552984049924429</v>
          </cell>
          <cell r="I23">
            <v>27513.28579076978</v>
          </cell>
          <cell r="J23">
            <v>6.4956919908729622</v>
          </cell>
          <cell r="K23">
            <v>104112.99665646024</v>
          </cell>
          <cell r="L23">
            <v>5.5387882440494485</v>
          </cell>
          <cell r="M23">
            <v>155584.05831492343</v>
          </cell>
          <cell r="N23">
            <v>6.6469174345381061</v>
          </cell>
          <cell r="O23">
            <v>150136.42100153529</v>
          </cell>
          <cell r="P23">
            <v>6.6087944300020576</v>
          </cell>
          <cell r="Q23">
            <v>5447.6373133882007</v>
          </cell>
          <cell r="R23">
            <v>7.6669667826873544</v>
          </cell>
          <cell r="S23">
            <v>15525.53459245673</v>
          </cell>
          <cell r="T23">
            <v>6.1262239534380614</v>
          </cell>
          <cell r="U23">
            <v>67194.494466058997</v>
          </cell>
          <cell r="V23">
            <v>5.3324364857529902</v>
          </cell>
          <cell r="W23">
            <v>108931.1406299209</v>
          </cell>
          <cell r="X23">
            <v>7.2433268143045169</v>
          </cell>
          <cell r="Y23">
            <v>107895.06172272959</v>
          </cell>
          <cell r="Z23">
            <v>7.2330986995535236</v>
          </cell>
          <cell r="AA23">
            <v>1036.0789071913</v>
          </cell>
          <cell r="AB23">
            <v>8.1525490138954222</v>
          </cell>
          <cell r="AC23">
            <v>11987.75119831305</v>
          </cell>
          <cell r="AD23">
            <v>7.0346496060586823</v>
          </cell>
          <cell r="AE23">
            <v>36918.502190401159</v>
          </cell>
          <cell r="AF23">
            <v>5.8708299156818518</v>
          </cell>
        </row>
        <row r="24">
          <cell r="C24">
            <v>189332.83944945323</v>
          </cell>
          <cell r="D24">
            <v>6.017221842082221</v>
          </cell>
          <cell r="E24">
            <v>186858.89150383897</v>
          </cell>
          <cell r="F24">
            <v>5.9997900080605566</v>
          </cell>
          <cell r="G24">
            <v>2473.9479456143399</v>
          </cell>
          <cell r="H24">
            <v>7.065683668282797</v>
          </cell>
          <cell r="I24">
            <v>12635.648733225151</v>
          </cell>
          <cell r="J24">
            <v>6.4424331434365678</v>
          </cell>
          <cell r="K24">
            <v>80171.333834833145</v>
          </cell>
          <cell r="L24">
            <v>5.1093735317449713</v>
          </cell>
          <cell r="M24">
            <v>116606.24823377433</v>
          </cell>
          <cell r="N24">
            <v>5.6697756708558442</v>
          </cell>
          <cell r="O24">
            <v>114312.52479330142</v>
          </cell>
          <cell r="P24">
            <v>5.6544540067099094</v>
          </cell>
          <cell r="Q24">
            <v>2293.7234404728797</v>
          </cell>
          <cell r="R24">
            <v>6.2851156132110217</v>
          </cell>
          <cell r="S24">
            <v>6465.1498979167827</v>
          </cell>
          <cell r="T24">
            <v>5.9350691452681215</v>
          </cell>
          <cell r="U24">
            <v>56697.536361720995</v>
          </cell>
          <cell r="V24">
            <v>4.8758541740513683</v>
          </cell>
          <cell r="W24">
            <v>72726.591215678985</v>
          </cell>
          <cell r="X24">
            <v>6.5941368992981335</v>
          </cell>
          <cell r="Y24">
            <v>72546.366710537535</v>
          </cell>
          <cell r="Z24">
            <v>6.5610494324468194</v>
          </cell>
          <cell r="AA24">
            <v>180.22450514145999</v>
          </cell>
          <cell r="AB24">
            <v>17</v>
          </cell>
          <cell r="AC24">
            <v>6170.4988353083627</v>
          </cell>
          <cell r="AD24">
            <v>6.926767902087934</v>
          </cell>
          <cell r="AE24">
            <v>23473.797473112259</v>
          </cell>
          <cell r="AF24">
            <v>5.6755256994116552</v>
          </cell>
        </row>
        <row r="25">
          <cell r="C25">
            <v>146830.53070238515</v>
          </cell>
          <cell r="D25">
            <v>6.1515668821272129</v>
          </cell>
          <cell r="E25">
            <v>146040.45006866805</v>
          </cell>
          <cell r="F25">
            <v>6.148734637031338</v>
          </cell>
          <cell r="G25">
            <v>790.0806337171</v>
          </cell>
          <cell r="H25">
            <v>6.5621800472074856</v>
          </cell>
          <cell r="I25">
            <v>9946.7321497654666</v>
          </cell>
          <cell r="J25">
            <v>6.5275825459579151</v>
          </cell>
          <cell r="K25">
            <v>51269.934893801459</v>
          </cell>
          <cell r="L25">
            <v>4.859081933259163</v>
          </cell>
          <cell r="M25">
            <v>95759.840452010903</v>
          </cell>
          <cell r="N25">
            <v>5.8692501216453019</v>
          </cell>
          <cell r="O25">
            <v>95149.984323435245</v>
          </cell>
          <cell r="P25">
            <v>5.8766726204623358</v>
          </cell>
          <cell r="Q25">
            <v>609.85612857564001</v>
          </cell>
          <cell r="R25">
            <v>4.9551970816852569</v>
          </cell>
          <cell r="S25">
            <v>6029.1337918712816</v>
          </cell>
          <cell r="T25">
            <v>6.5651728567040335</v>
          </cell>
          <cell r="U25">
            <v>36278.689334157818</v>
          </cell>
          <cell r="V25">
            <v>4.8601492046705417</v>
          </cell>
          <cell r="W25">
            <v>51070.690250373867</v>
          </cell>
          <cell r="X25">
            <v>6.6910157305435831</v>
          </cell>
          <cell r="Y25">
            <v>50890.46574523241</v>
          </cell>
          <cell r="Z25">
            <v>6.6667575787956155</v>
          </cell>
          <cell r="AA25">
            <v>180.22450514145999</v>
          </cell>
          <cell r="AB25">
            <v>12</v>
          </cell>
          <cell r="AC25">
            <v>3917.59835789418</v>
          </cell>
          <cell r="AD25">
            <v>6.4721022184992494</v>
          </cell>
          <cell r="AE25">
            <v>14991.24555964367</v>
          </cell>
          <cell r="AF25">
            <v>4.8564010681935672</v>
          </cell>
        </row>
        <row r="26">
          <cell r="C26">
            <v>230597.54377558897</v>
          </cell>
          <cell r="D26">
            <v>4.727266105423463</v>
          </cell>
          <cell r="E26">
            <v>229339.89924230738</v>
          </cell>
          <cell r="F26">
            <v>4.7368811176031622</v>
          </cell>
          <cell r="G26">
            <v>1257.6445332815799</v>
          </cell>
          <cell r="H26">
            <v>3.6935542553098579</v>
          </cell>
          <cell r="I26">
            <v>7691.4591433130045</v>
          </cell>
          <cell r="J26">
            <v>5.0555433825444824</v>
          </cell>
          <cell r="K26">
            <v>80263.530372225665</v>
          </cell>
          <cell r="L26">
            <v>4.3723735755727677</v>
          </cell>
          <cell r="M26">
            <v>159994.30200596721</v>
          </cell>
          <cell r="N26">
            <v>4.6770296640358549</v>
          </cell>
          <cell r="O26">
            <v>158736.65747268562</v>
          </cell>
          <cell r="P26">
            <v>4.6900509861152058</v>
          </cell>
          <cell r="Q26">
            <v>1257.6445332815799</v>
          </cell>
          <cell r="R26">
            <v>3.6935542553098579</v>
          </cell>
          <cell r="S26">
            <v>5285.7666252758409</v>
          </cell>
          <cell r="T26">
            <v>5.4568021853929869</v>
          </cell>
          <cell r="U26">
            <v>60256.651651666354</v>
          </cell>
          <cell r="V26">
            <v>4.2857475062007264</v>
          </cell>
          <cell r="W26">
            <v>70603.241769622095</v>
          </cell>
          <cell r="X26">
            <v>4.8474738400739481</v>
          </cell>
          <cell r="Y26">
            <v>70603.241769622095</v>
          </cell>
          <cell r="Z26">
            <v>4.8474738400739481</v>
          </cell>
          <cell r="AA26">
            <v>0</v>
          </cell>
          <cell r="AB26">
            <v>0</v>
          </cell>
          <cell r="AC26">
            <v>2405.69251803716</v>
          </cell>
          <cell r="AD26">
            <v>4.2062356977624811</v>
          </cell>
          <cell r="AE26">
            <v>20006.878720559413</v>
          </cell>
          <cell r="AF26">
            <v>4.6386542731284415</v>
          </cell>
        </row>
        <row r="28">
          <cell r="C28">
            <v>1259348.9246028508</v>
          </cell>
          <cell r="D28">
            <v>5.2836314753101901</v>
          </cell>
          <cell r="E28">
            <v>1247679.2691574332</v>
          </cell>
          <cell r="F28">
            <v>5.2775698532926336</v>
          </cell>
          <cell r="G28">
            <v>11669.655445417431</v>
          </cell>
          <cell r="H28">
            <v>5.8707610751879571</v>
          </cell>
          <cell r="I28">
            <v>143073.79191811802</v>
          </cell>
          <cell r="J28">
            <v>5.7550079534755225</v>
          </cell>
          <cell r="K28">
            <v>497101.68800800777</v>
          </cell>
          <cell r="L28">
            <v>4.8163896675952298</v>
          </cell>
          <cell r="M28">
            <v>1126179.5140180902</v>
          </cell>
          <cell r="N28">
            <v>5.2865590900475192</v>
          </cell>
          <cell r="O28">
            <v>1117874.8140807247</v>
          </cell>
          <cell r="P28">
            <v>5.2811408342602251</v>
          </cell>
          <cell r="Q28">
            <v>8304.6999373654053</v>
          </cell>
          <cell r="R28">
            <v>5.9336222946440769</v>
          </cell>
          <cell r="S28">
            <v>129284.68626178359</v>
          </cell>
          <cell r="T28">
            <v>5.7645355464996504</v>
          </cell>
          <cell r="U28">
            <v>476207.79551096587</v>
          </cell>
          <cell r="V28">
            <v>4.7969344174712489</v>
          </cell>
          <cell r="W28">
            <v>133169.4105847601</v>
          </cell>
          <cell r="X28">
            <v>5.2582375911062389</v>
          </cell>
          <cell r="Y28">
            <v>129804.45507670808</v>
          </cell>
          <cell r="Z28">
            <v>5.2460059563865054</v>
          </cell>
          <cell r="AA28">
            <v>3364.9555080520199</v>
          </cell>
          <cell r="AB28">
            <v>5.7019739843972248</v>
          </cell>
          <cell r="AC28">
            <v>13789.105656334454</v>
          </cell>
          <cell r="AD28">
            <v>5.6739774184991418</v>
          </cell>
          <cell r="AE28">
            <v>20893.892497041885</v>
          </cell>
          <cell r="AF28">
            <v>5.2618571750811158</v>
          </cell>
        </row>
        <row r="29">
          <cell r="C29">
            <v>9678.6495786038686</v>
          </cell>
          <cell r="D29">
            <v>6.0059760159357678</v>
          </cell>
          <cell r="E29">
            <v>9430.6878037753468</v>
          </cell>
          <cell r="F29">
            <v>6.1067632749927991</v>
          </cell>
          <cell r="G29">
            <v>247.96177482851999</v>
          </cell>
          <cell r="H29">
            <v>3</v>
          </cell>
          <cell r="I29">
            <v>1661.8071935516</v>
          </cell>
          <cell r="J29">
            <v>6.4502455867212056</v>
          </cell>
          <cell r="K29">
            <v>3282.2732661543796</v>
          </cell>
          <cell r="L29">
            <v>5.9219713961016218</v>
          </cell>
          <cell r="M29">
            <v>7934.160143154626</v>
          </cell>
          <cell r="N29">
            <v>6.0073795769594911</v>
          </cell>
          <cell r="O29">
            <v>7686.1983683261042</v>
          </cell>
          <cell r="P29">
            <v>6.1328847449019506</v>
          </cell>
          <cell r="Q29">
            <v>247.96177482851999</v>
          </cell>
          <cell r="R29">
            <v>3</v>
          </cell>
          <cell r="S29">
            <v>1371.05895431006</v>
          </cell>
          <cell r="T29">
            <v>6.5457251510053975</v>
          </cell>
          <cell r="U29">
            <v>2991.5250269128396</v>
          </cell>
          <cell r="V29">
            <v>5.9095643513651348</v>
          </cell>
          <cell r="W29">
            <v>1744.4894354492399</v>
          </cell>
          <cell r="X29">
            <v>6</v>
          </cell>
          <cell r="Y29">
            <v>1744.4894354492399</v>
          </cell>
          <cell r="Z29">
            <v>6</v>
          </cell>
          <cell r="AA29">
            <v>0</v>
          </cell>
          <cell r="AB29">
            <v>0</v>
          </cell>
          <cell r="AC29">
            <v>290.74823924153998</v>
          </cell>
          <cell r="AD29">
            <v>6</v>
          </cell>
          <cell r="AE29">
            <v>290.74823924153998</v>
          </cell>
          <cell r="AF29">
            <v>6</v>
          </cell>
        </row>
        <row r="30">
          <cell r="C30">
            <v>464575.81899976829</v>
          </cell>
          <cell r="D30">
            <v>7.5836719293714605</v>
          </cell>
          <cell r="E30">
            <v>443405.89896356058</v>
          </cell>
          <cell r="F30">
            <v>7.5223614348162045</v>
          </cell>
          <cell r="G30">
            <v>21169.920036209081</v>
          </cell>
          <cell r="H30">
            <v>8.8388477276903803</v>
          </cell>
          <cell r="I30">
            <v>54398.061738456876</v>
          </cell>
          <cell r="J30">
            <v>7.5391756109696688</v>
          </cell>
          <cell r="K30">
            <v>192974.53813154716</v>
          </cell>
          <cell r="L30">
            <v>7.3576157604445598</v>
          </cell>
          <cell r="M30">
            <v>221928.92702187097</v>
          </cell>
          <cell r="N30">
            <v>8.0534834348509783</v>
          </cell>
          <cell r="O30">
            <v>209570.69680086913</v>
          </cell>
          <cell r="P30">
            <v>8.0162998873405176</v>
          </cell>
          <cell r="Q30">
            <v>12358.230221001188</v>
          </cell>
          <cell r="R30">
            <v>8.7057286647104242</v>
          </cell>
          <cell r="S30">
            <v>19440.242263422511</v>
          </cell>
          <cell r="T30">
            <v>7.523925780246663</v>
          </cell>
          <cell r="U30">
            <v>112033.93316528706</v>
          </cell>
          <cell r="V30">
            <v>7.4905682268701632</v>
          </cell>
          <cell r="W30">
            <v>242646.89197789156</v>
          </cell>
          <cell r="X30">
            <v>7.1274430552206445</v>
          </cell>
          <cell r="Y30">
            <v>233835.20216268324</v>
          </cell>
          <cell r="Z30">
            <v>7.0499497197823482</v>
          </cell>
          <cell r="AA30">
            <v>8811.6898152079048</v>
          </cell>
          <cell r="AB30">
            <v>9.0157063245495159</v>
          </cell>
          <cell r="AC30">
            <v>34957.81947503447</v>
          </cell>
          <cell r="AD30">
            <v>7.5480438157429806</v>
          </cell>
          <cell r="AE30">
            <v>80940.604966261992</v>
          </cell>
          <cell r="AF30">
            <v>7.165749498997469</v>
          </cell>
        </row>
        <row r="31">
          <cell r="C31">
            <v>17278.199669163027</v>
          </cell>
          <cell r="D31">
            <v>10.859333298607273</v>
          </cell>
          <cell r="E31">
            <v>16599.160927436129</v>
          </cell>
          <cell r="F31">
            <v>10.891724827060333</v>
          </cell>
          <cell r="G31">
            <v>679.03874172690007</v>
          </cell>
          <cell r="H31">
            <v>10.101883160562117</v>
          </cell>
          <cell r="I31">
            <v>247.96177482851999</v>
          </cell>
          <cell r="J31">
            <v>12</v>
          </cell>
          <cell r="K31">
            <v>7266.5967572971422</v>
          </cell>
          <cell r="L31">
            <v>8.7923444675937166</v>
          </cell>
          <cell r="M31">
            <v>13088.615916740366</v>
          </cell>
          <cell r="N31">
            <v>10.178991598541721</v>
          </cell>
          <cell r="O31">
            <v>12409.577175013466</v>
          </cell>
          <cell r="P31">
            <v>10.183470915239278</v>
          </cell>
          <cell r="Q31">
            <v>679.03874172690007</v>
          </cell>
          <cell r="R31">
            <v>10.101883160562117</v>
          </cell>
          <cell r="S31">
            <v>247.96177482851999</v>
          </cell>
          <cell r="T31">
            <v>12</v>
          </cell>
          <cell r="U31">
            <v>5440.4372163887419</v>
          </cell>
          <cell r="V31">
            <v>8.3430074824215321</v>
          </cell>
          <cell r="W31">
            <v>4189.5837524226608</v>
          </cell>
          <cell r="X31">
            <v>12.867796964948498</v>
          </cell>
          <cell r="Y31">
            <v>4189.5837524226608</v>
          </cell>
          <cell r="Z31">
            <v>12.867796964948498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1826.1595409084</v>
          </cell>
          <cell r="AF31">
            <v>9.9980868069822737</v>
          </cell>
        </row>
        <row r="32">
          <cell r="C32">
            <v>204063.40469309091</v>
          </cell>
          <cell r="D32">
            <v>6.6738725949915549</v>
          </cell>
          <cell r="E32">
            <v>184650.68228603137</v>
          </cell>
          <cell r="F32">
            <v>6.6311101949328979</v>
          </cell>
          <cell r="G32">
            <v>19412.722407059846</v>
          </cell>
          <cell r="H32">
            <v>7.0701089890024296</v>
          </cell>
          <cell r="I32">
            <v>24349.578590424615</v>
          </cell>
          <cell r="J32">
            <v>6.612277552758643</v>
          </cell>
          <cell r="K32">
            <v>103201.10373990997</v>
          </cell>
          <cell r="L32">
            <v>5.9114767559019494</v>
          </cell>
          <cell r="M32">
            <v>198628.74885055906</v>
          </cell>
          <cell r="N32">
            <v>6.5546567659737134</v>
          </cell>
          <cell r="O32">
            <v>180389.54339141925</v>
          </cell>
          <cell r="P32">
            <v>6.5636572287287072</v>
          </cell>
          <cell r="Q32">
            <v>18239.205459140107</v>
          </cell>
          <cell r="R32">
            <v>6.4676831598762865</v>
          </cell>
          <cell r="S32">
            <v>24058.830351183075</v>
          </cell>
          <cell r="T32">
            <v>6.6200950220233086</v>
          </cell>
          <cell r="U32">
            <v>101691.16140140727</v>
          </cell>
          <cell r="V32">
            <v>5.8726483712602855</v>
          </cell>
          <cell r="W32">
            <v>5434.6558425319417</v>
          </cell>
          <cell r="X32">
            <v>10.906854567440668</v>
          </cell>
          <cell r="Y32">
            <v>4261.1388946122006</v>
          </cell>
          <cell r="Z32">
            <v>9.4362171347627797</v>
          </cell>
          <cell r="AA32">
            <v>1173.51694791974</v>
          </cell>
          <cell r="AB32">
            <v>15.936120234870959</v>
          </cell>
          <cell r="AC32">
            <v>290.74823924153998</v>
          </cell>
          <cell r="AD32">
            <v>6</v>
          </cell>
          <cell r="AE32">
            <v>1509.9423385027001</v>
          </cell>
          <cell r="AF32">
            <v>8.3040033897997496</v>
          </cell>
        </row>
        <row r="33">
          <cell r="C33">
            <v>871007.67297253083</v>
          </cell>
          <cell r="D33">
            <v>8.0456490045447708</v>
          </cell>
          <cell r="E33">
            <v>841655.82998136652</v>
          </cell>
          <cell r="F33">
            <v>7.9819428349429637</v>
          </cell>
          <cell r="G33">
            <v>29351.842991162033</v>
          </cell>
          <cell r="H33">
            <v>9.7646076512665463</v>
          </cell>
          <cell r="I33">
            <v>90597.66713159217</v>
          </cell>
          <cell r="J33">
            <v>8.0363610968650008</v>
          </cell>
          <cell r="K33">
            <v>344384.0055057581</v>
          </cell>
          <cell r="L33">
            <v>7.3430564984872202</v>
          </cell>
          <cell r="M33">
            <v>364588.56464699266</v>
          </cell>
          <cell r="N33">
            <v>8.0344817551038386</v>
          </cell>
          <cell r="O33">
            <v>353047.84996520722</v>
          </cell>
          <cell r="P33">
            <v>7.9782109901767537</v>
          </cell>
          <cell r="Q33">
            <v>11540.714681785825</v>
          </cell>
          <cell r="R33">
            <v>9.6854351295600818</v>
          </cell>
          <cell r="S33">
            <v>31094.371366236755</v>
          </cell>
          <cell r="T33">
            <v>7.5111817401161103</v>
          </cell>
          <cell r="U33">
            <v>151148.7993476002</v>
          </cell>
          <cell r="V33">
            <v>7.4169037094857178</v>
          </cell>
          <cell r="W33">
            <v>506419.10832555383</v>
          </cell>
          <cell r="X33">
            <v>8.0538805354217864</v>
          </cell>
          <cell r="Y33">
            <v>488607.98001617886</v>
          </cell>
          <cell r="Z33">
            <v>7.9847074145860182</v>
          </cell>
          <cell r="AA33">
            <v>17811.128309376283</v>
          </cell>
          <cell r="AB33">
            <v>9.8155181352062257</v>
          </cell>
          <cell r="AC33">
            <v>59503.295765355106</v>
          </cell>
          <cell r="AD33">
            <v>8.3121185422055621</v>
          </cell>
          <cell r="AE33">
            <v>193235.20615815307</v>
          </cell>
          <cell r="AF33">
            <v>7.2829275326284781</v>
          </cell>
        </row>
        <row r="34">
          <cell r="C34">
            <v>124110.3511888674</v>
          </cell>
          <cell r="D34">
            <v>8.3388525130142686</v>
          </cell>
          <cell r="E34">
            <v>117985.52950490065</v>
          </cell>
          <cell r="F34">
            <v>8.3126921834683039</v>
          </cell>
          <cell r="G34">
            <v>6124.821683966944</v>
          </cell>
          <cell r="H34">
            <v>8.8404031475100329</v>
          </cell>
          <cell r="I34">
            <v>11680.033713983965</v>
          </cell>
          <cell r="J34">
            <v>7.3465998108656381</v>
          </cell>
          <cell r="K34">
            <v>53342.316980320247</v>
          </cell>
          <cell r="L34">
            <v>7.9531989140981718</v>
          </cell>
          <cell r="M34">
            <v>111141.34009469676</v>
          </cell>
          <cell r="N34">
            <v>7.9182522125240995</v>
          </cell>
          <cell r="O34">
            <v>106618.22163861965</v>
          </cell>
          <cell r="P34">
            <v>7.9193129514006193</v>
          </cell>
          <cell r="Q34">
            <v>4523.1184560772199</v>
          </cell>
          <cell r="R34">
            <v>7.8931915898733855</v>
          </cell>
          <cell r="S34">
            <v>9938.5199163275229</v>
          </cell>
          <cell r="T34">
            <v>6.9501538092032282</v>
          </cell>
          <cell r="U34">
            <v>48944.667230553619</v>
          </cell>
          <cell r="V34">
            <v>7.5534487091774789</v>
          </cell>
          <cell r="W34">
            <v>12969.011094171125</v>
          </cell>
          <cell r="X34">
            <v>11.807253212086247</v>
          </cell>
          <cell r="Y34">
            <v>11367.307866281406</v>
          </cell>
          <cell r="Z34">
            <v>11.863411977969017</v>
          </cell>
          <cell r="AA34">
            <v>1601.70322788972</v>
          </cell>
          <cell r="AB34">
            <v>11.408693747346341</v>
          </cell>
          <cell r="AC34">
            <v>1741.5137976564401</v>
          </cell>
          <cell r="AD34">
            <v>9.4296384880125803</v>
          </cell>
          <cell r="AE34">
            <v>4397.6497497665605</v>
          </cell>
          <cell r="AF34">
            <v>12.297774884244362</v>
          </cell>
        </row>
        <row r="35">
          <cell r="C35">
            <v>109404.00326667361</v>
          </cell>
          <cell r="D35">
            <v>11.247985589072151</v>
          </cell>
          <cell r="E35">
            <v>104943.47043550278</v>
          </cell>
          <cell r="F35">
            <v>11.237560058505938</v>
          </cell>
          <cell r="G35">
            <v>4460.5328311709</v>
          </cell>
          <cell r="H35">
            <v>11.485643877822689</v>
          </cell>
          <cell r="I35">
            <v>7347.7220845446427</v>
          </cell>
          <cell r="J35">
            <v>9.7001420647412377</v>
          </cell>
          <cell r="K35">
            <v>41440.842754035439</v>
          </cell>
          <cell r="L35">
            <v>9.2152974800876937</v>
          </cell>
          <cell r="M35">
            <v>69583.195819195738</v>
          </cell>
          <cell r="N35">
            <v>10.588227288120789</v>
          </cell>
          <cell r="O35">
            <v>66474.959097621861</v>
          </cell>
          <cell r="P35">
            <v>10.542979547514483</v>
          </cell>
          <cell r="Q35">
            <v>3108.2367215739</v>
          </cell>
          <cell r="R35">
            <v>11.530379246322603</v>
          </cell>
          <cell r="S35">
            <v>4419.1917102220814</v>
          </cell>
          <cell r="T35">
            <v>10.559450122596562</v>
          </cell>
          <cell r="U35">
            <v>27765.902790850843</v>
          </cell>
          <cell r="V35">
            <v>8.4260613994493507</v>
          </cell>
          <cell r="W35">
            <v>39820.80744747867</v>
          </cell>
          <cell r="X35">
            <v>12.415978792622095</v>
          </cell>
          <cell r="Y35">
            <v>38468.511337881646</v>
          </cell>
          <cell r="Z35">
            <v>12.453778609320018</v>
          </cell>
          <cell r="AA35">
            <v>1352.2961095969999</v>
          </cell>
          <cell r="AB35">
            <v>11.3828201588622</v>
          </cell>
          <cell r="AC35">
            <v>2928.53037432256</v>
          </cell>
          <cell r="AD35">
            <v>8.4563172752671445</v>
          </cell>
          <cell r="AE35">
            <v>13674.939963184628</v>
          </cell>
          <cell r="AF35">
            <v>10.965136176181737</v>
          </cell>
        </row>
        <row r="36">
          <cell r="C36">
            <v>539432.44452951732</v>
          </cell>
          <cell r="D36">
            <v>9.878464859325101</v>
          </cell>
          <cell r="E36">
            <v>518581.80113712529</v>
          </cell>
          <cell r="F36">
            <v>9.8812595361766267</v>
          </cell>
          <cell r="G36">
            <v>20850.643392393442</v>
          </cell>
          <cell r="H36">
            <v>9.8125110537159657</v>
          </cell>
          <cell r="I36">
            <v>75518.851412274918</v>
          </cell>
          <cell r="J36">
            <v>9.3988563855325697</v>
          </cell>
          <cell r="K36">
            <v>179216.39643802261</v>
          </cell>
          <cell r="L36">
            <v>7.8983432331194194</v>
          </cell>
          <cell r="M36">
            <v>177391.69578318184</v>
          </cell>
          <cell r="N36">
            <v>10.195268436938898</v>
          </cell>
          <cell r="O36">
            <v>171890.74801442714</v>
          </cell>
          <cell r="P36">
            <v>10.207799394812861</v>
          </cell>
          <cell r="Q36">
            <v>5500.9477687548024</v>
          </cell>
          <cell r="R36">
            <v>9.783374034669583</v>
          </cell>
          <cell r="S36">
            <v>20085.139981200053</v>
          </cell>
          <cell r="T36">
            <v>9.5192300000679175</v>
          </cell>
          <cell r="U36">
            <v>52182.490428418481</v>
          </cell>
          <cell r="V36">
            <v>8.2375343635834053</v>
          </cell>
          <cell r="W36">
            <v>362040.74874634307</v>
          </cell>
          <cell r="X36">
            <v>9.716419894983316</v>
          </cell>
          <cell r="Y36">
            <v>346691.05312270386</v>
          </cell>
          <cell r="Z36">
            <v>9.7112890647490211</v>
          </cell>
          <cell r="AA36">
            <v>15349.695623638641</v>
          </cell>
          <cell r="AB36">
            <v>9.8220061775003682</v>
          </cell>
          <cell r="AC36">
            <v>55433.711431074684</v>
          </cell>
          <cell r="AD36">
            <v>9.3502997489971662</v>
          </cell>
          <cell r="AE36">
            <v>127033.90600960489</v>
          </cell>
          <cell r="AF36">
            <v>7.755996232787215</v>
          </cell>
        </row>
        <row r="37">
          <cell r="C37">
            <v>2076.4938447752002</v>
          </cell>
          <cell r="D37">
            <v>9.575071159399684</v>
          </cell>
          <cell r="E37">
            <v>2076.4938447752002</v>
          </cell>
          <cell r="F37">
            <v>9.575071159399684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1037.5242506555001</v>
          </cell>
          <cell r="N37">
            <v>10.791100730424214</v>
          </cell>
          <cell r="O37">
            <v>1037.5242506555001</v>
          </cell>
          <cell r="P37">
            <v>10.791100730424214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1038.9695941197001</v>
          </cell>
          <cell r="X37">
            <v>8.3607332455734991</v>
          </cell>
          <cell r="Y37">
            <v>1038.9695941197001</v>
          </cell>
          <cell r="Z37">
            <v>8.3607332455734991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</row>
        <row r="38">
          <cell r="C38">
            <v>27756.739192497058</v>
          </cell>
          <cell r="D38">
            <v>11.274145190983729</v>
          </cell>
          <cell r="E38">
            <v>0</v>
          </cell>
          <cell r="F38">
            <v>0</v>
          </cell>
          <cell r="G38">
            <v>27756.739192497058</v>
          </cell>
          <cell r="H38">
            <v>11.274145190983729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11653.204358220008</v>
          </cell>
          <cell r="N38">
            <v>11.287374852730318</v>
          </cell>
          <cell r="O38">
            <v>0</v>
          </cell>
          <cell r="P38">
            <v>0</v>
          </cell>
          <cell r="Q38">
            <v>11653.204358220008</v>
          </cell>
          <cell r="R38">
            <v>11.287374852730318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16103.534834277107</v>
          </cell>
          <cell r="X38">
            <v>11.264572301873214</v>
          </cell>
          <cell r="Y38">
            <v>0</v>
          </cell>
          <cell r="Z38">
            <v>0</v>
          </cell>
          <cell r="AA38">
            <v>16103.534834277107</v>
          </cell>
          <cell r="AB38">
            <v>11.264572301873214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</row>
        <row r="40">
          <cell r="C40">
            <v>286343.33127562003</v>
          </cell>
          <cell r="D40">
            <v>13.247779537459799</v>
          </cell>
          <cell r="E40">
            <v>275180.41610931919</v>
          </cell>
          <cell r="F40">
            <v>13.232157962673254</v>
          </cell>
          <cell r="G40">
            <v>11162.915166300196</v>
          </cell>
          <cell r="H40">
            <v>13.638976408521946</v>
          </cell>
          <cell r="I40">
            <v>29590.514291520896</v>
          </cell>
          <cell r="J40">
            <v>13.395066819649287</v>
          </cell>
          <cell r="K40">
            <v>49018.619081123215</v>
          </cell>
          <cell r="L40">
            <v>11.989163487176503</v>
          </cell>
          <cell r="M40">
            <v>131024.82938108276</v>
          </cell>
          <cell r="N40">
            <v>12.859320684679881</v>
          </cell>
          <cell r="O40">
            <v>127209.19426768947</v>
          </cell>
          <cell r="P40">
            <v>12.86460752439678</v>
          </cell>
          <cell r="Q40">
            <v>3815.6351133933599</v>
          </cell>
          <cell r="R40">
            <v>12.67223535269339</v>
          </cell>
          <cell r="S40">
            <v>11507.009305841964</v>
          </cell>
          <cell r="T40">
            <v>12.829676517592793</v>
          </cell>
          <cell r="U40">
            <v>25457.949058107879</v>
          </cell>
          <cell r="V40">
            <v>11.454636703408674</v>
          </cell>
          <cell r="W40">
            <v>155318.50189452991</v>
          </cell>
          <cell r="X40">
            <v>13.57415901575183</v>
          </cell>
          <cell r="Y40">
            <v>147971.22184162325</v>
          </cell>
          <cell r="Z40">
            <v>13.547484115415946</v>
          </cell>
          <cell r="AA40">
            <v>7347.2800529068336</v>
          </cell>
          <cell r="AB40">
            <v>14.108213866803521</v>
          </cell>
          <cell r="AC40">
            <v>18083.504985678974</v>
          </cell>
          <cell r="AD40">
            <v>13.74920470856344</v>
          </cell>
          <cell r="AE40">
            <v>23560.670023015453</v>
          </cell>
          <cell r="AF40">
            <v>12.561543070104269</v>
          </cell>
        </row>
        <row r="41">
          <cell r="C41">
            <v>131878.52313087415</v>
          </cell>
          <cell r="D41">
            <v>11.777300595761998</v>
          </cell>
          <cell r="E41">
            <v>126708.21937884562</v>
          </cell>
          <cell r="F41">
            <v>11.713851136710343</v>
          </cell>
          <cell r="G41">
            <v>5170.3037520286416</v>
          </cell>
          <cell r="H41">
            <v>13.28179263518207</v>
          </cell>
          <cell r="I41">
            <v>6363.1017025515612</v>
          </cell>
          <cell r="J41">
            <v>10.609763203229653</v>
          </cell>
          <cell r="K41">
            <v>34708.675662038615</v>
          </cell>
          <cell r="L41">
            <v>9.9122426721693273</v>
          </cell>
          <cell r="M41">
            <v>84690.056246851454</v>
          </cell>
          <cell r="N41">
            <v>11.237510082285663</v>
          </cell>
          <cell r="O41">
            <v>80941.231217571141</v>
          </cell>
          <cell r="P41">
            <v>11.197413644647241</v>
          </cell>
          <cell r="Q41">
            <v>3748.82502928038</v>
          </cell>
          <cell r="R41">
            <v>12.070355105850167</v>
          </cell>
          <cell r="S41">
            <v>3388.8941768875802</v>
          </cell>
          <cell r="T41">
            <v>10.433170518427413</v>
          </cell>
          <cell r="U41">
            <v>22722.948736602611</v>
          </cell>
          <cell r="V41">
            <v>9.5324481839734041</v>
          </cell>
          <cell r="W41">
            <v>47188.466884024143</v>
          </cell>
          <cell r="X41">
            <v>12.731895637896903</v>
          </cell>
          <cell r="Y41">
            <v>45766.988161275855</v>
          </cell>
          <cell r="Z41">
            <v>12.612888304758512</v>
          </cell>
          <cell r="AA41">
            <v>1421.47872274826</v>
          </cell>
          <cell r="AB41">
            <v>16.476682054693477</v>
          </cell>
          <cell r="AC41">
            <v>2974.2075256639801</v>
          </cell>
          <cell r="AD41">
            <v>10.810977784271246</v>
          </cell>
          <cell r="AE41">
            <v>11985.726925436085</v>
          </cell>
          <cell r="AF41">
            <v>10.6422088018808</v>
          </cell>
        </row>
        <row r="42">
          <cell r="C42">
            <v>95172.799103195008</v>
          </cell>
          <cell r="D42">
            <v>11.729064101165612</v>
          </cell>
          <cell r="E42">
            <v>87203.251555657116</v>
          </cell>
          <cell r="F42">
            <v>11.762453637542563</v>
          </cell>
          <cell r="G42">
            <v>7969.5475475380617</v>
          </cell>
          <cell r="H42">
            <v>11.353053667976406</v>
          </cell>
          <cell r="I42">
            <v>3331.2476911283798</v>
          </cell>
          <cell r="J42">
            <v>10.454230607138774</v>
          </cell>
          <cell r="K42">
            <v>33665.885754436626</v>
          </cell>
          <cell r="L42">
            <v>11.19690170579544</v>
          </cell>
          <cell r="M42">
            <v>36057.946885651945</v>
          </cell>
          <cell r="N42">
            <v>10.847377414440114</v>
          </cell>
          <cell r="O42">
            <v>33641.730376661195</v>
          </cell>
          <cell r="P42">
            <v>10.863242169118424</v>
          </cell>
          <cell r="Q42">
            <v>2416.2165089907398</v>
          </cell>
          <cell r="R42">
            <v>10.603040834284112</v>
          </cell>
          <cell r="S42">
            <v>1326.82714643284</v>
          </cell>
          <cell r="T42">
            <v>9.8409426309191197</v>
          </cell>
          <cell r="U42">
            <v>13231.920282190009</v>
          </cell>
          <cell r="V42">
            <v>10.39946747899101</v>
          </cell>
          <cell r="W42">
            <v>59114.85221754347</v>
          </cell>
          <cell r="X42">
            <v>12.259464860910114</v>
          </cell>
          <cell r="Y42">
            <v>53561.521178996176</v>
          </cell>
          <cell r="Z42">
            <v>12.323081099938927</v>
          </cell>
          <cell r="AA42">
            <v>5553.3310385473214</v>
          </cell>
          <cell r="AB42">
            <v>11.645890321517795</v>
          </cell>
          <cell r="AC42">
            <v>2004.42054469554</v>
          </cell>
          <cell r="AD42">
            <v>10.860196878828878</v>
          </cell>
          <cell r="AE42">
            <v>20433.965472246706</v>
          </cell>
          <cell r="AF42">
            <v>11.713276568701867</v>
          </cell>
        </row>
        <row r="43">
          <cell r="C43">
            <v>592104.9696122196</v>
          </cell>
          <cell r="D43">
            <v>7.8721608494958426</v>
          </cell>
          <cell r="E43">
            <v>575174.75808135455</v>
          </cell>
          <cell r="F43">
            <v>7.7944480651393064</v>
          </cell>
          <cell r="G43">
            <v>16930.211530866454</v>
          </cell>
          <cell r="H43">
            <v>10.291520830934109</v>
          </cell>
          <cell r="I43">
            <v>62364.718599066677</v>
          </cell>
          <cell r="J43">
            <v>8.3631003853570398</v>
          </cell>
          <cell r="K43">
            <v>227315.96616456541</v>
          </cell>
          <cell r="L43">
            <v>7.2119402068332628</v>
          </cell>
          <cell r="M43">
            <v>208551.26617787115</v>
          </cell>
          <cell r="N43">
            <v>8.0032704162678581</v>
          </cell>
          <cell r="O43">
            <v>201698.94948509289</v>
          </cell>
          <cell r="P43">
            <v>7.9342215218551972</v>
          </cell>
          <cell r="Q43">
            <v>6852.316692777722</v>
          </cell>
          <cell r="R43">
            <v>9.9007238558786295</v>
          </cell>
          <cell r="S43">
            <v>18898.232534740091</v>
          </cell>
          <cell r="T43">
            <v>7.5035399860114129</v>
          </cell>
          <cell r="U43">
            <v>77635.101745579756</v>
          </cell>
          <cell r="V43">
            <v>7.6079563532324466</v>
          </cell>
          <cell r="W43">
            <v>383553.70343435416</v>
          </cell>
          <cell r="X43">
            <v>7.7988157564662144</v>
          </cell>
          <cell r="Y43">
            <v>373475.80859626469</v>
          </cell>
          <cell r="Z43">
            <v>7.7167573461700929</v>
          </cell>
          <cell r="AA43">
            <v>10077.894838088745</v>
          </cell>
          <cell r="AB43">
            <v>10.557237498817855</v>
          </cell>
          <cell r="AC43">
            <v>43466.486064326484</v>
          </cell>
          <cell r="AD43">
            <v>8.7430633270668103</v>
          </cell>
          <cell r="AE43">
            <v>149680.86441898745</v>
          </cell>
          <cell r="AF43">
            <v>6.9961464495543471</v>
          </cell>
        </row>
        <row r="44">
          <cell r="C44">
            <v>1220131.5000982764</v>
          </cell>
          <cell r="D44">
            <v>5.1944361131515686</v>
          </cell>
          <cell r="E44">
            <v>1210040.9696045129</v>
          </cell>
          <cell r="F44">
            <v>5.1946813401133989</v>
          </cell>
          <cell r="G44">
            <v>10090.530493763468</v>
          </cell>
          <cell r="H44">
            <v>5.1673316579707436</v>
          </cell>
          <cell r="I44">
            <v>142366.9116841887</v>
          </cell>
          <cell r="J44">
            <v>5.7487247215201442</v>
          </cell>
          <cell r="K44">
            <v>483502.98259160703</v>
          </cell>
          <cell r="L44">
            <v>4.7823487219666712</v>
          </cell>
          <cell r="M44">
            <v>1093692.0005296203</v>
          </cell>
          <cell r="N44">
            <v>5.2211853436522109</v>
          </cell>
          <cell r="O44">
            <v>1086218.2041890309</v>
          </cell>
          <cell r="P44">
            <v>5.2208686787112999</v>
          </cell>
          <cell r="Q44">
            <v>7473.7963405896044</v>
          </cell>
          <cell r="R44">
            <v>5.2623667515751009</v>
          </cell>
          <cell r="S44">
            <v>128577.80602785424</v>
          </cell>
          <cell r="T44">
            <v>5.7464550850966951</v>
          </cell>
          <cell r="U44">
            <v>465184.48312679015</v>
          </cell>
          <cell r="V44">
            <v>4.77819676990788</v>
          </cell>
          <cell r="W44">
            <v>126439.49956865604</v>
          </cell>
          <cell r="X44">
            <v>4.9551675900922127</v>
          </cell>
          <cell r="Y44">
            <v>123822.76541548218</v>
          </cell>
          <cell r="Z44">
            <v>4.9572613088716553</v>
          </cell>
          <cell r="AA44">
            <v>2616.7341531738598</v>
          </cell>
          <cell r="AB44">
            <v>4.8571428571428577</v>
          </cell>
          <cell r="AC44">
            <v>13789.105656334454</v>
          </cell>
          <cell r="AD44">
            <v>5.7679436964676833</v>
          </cell>
          <cell r="AE44">
            <v>18318.499464816839</v>
          </cell>
          <cell r="AF44">
            <v>4.8878170603781914</v>
          </cell>
        </row>
        <row r="45">
          <cell r="C45">
            <v>106868.88884391819</v>
          </cell>
          <cell r="D45">
            <v>7.2446643265017299</v>
          </cell>
          <cell r="E45">
            <v>103241.52056737553</v>
          </cell>
          <cell r="F45">
            <v>7.2593786530726012</v>
          </cell>
          <cell r="G45">
            <v>3627.3682765427598</v>
          </cell>
          <cell r="H45">
            <v>6.8182102304135572</v>
          </cell>
          <cell r="I45">
            <v>9855.9226252942844</v>
          </cell>
          <cell r="J45">
            <v>6.7202159275420419</v>
          </cell>
          <cell r="K45">
            <v>43964.806322363533</v>
          </cell>
          <cell r="L45">
            <v>7.3514760523640126</v>
          </cell>
          <cell r="M45">
            <v>106287.39236543511</v>
          </cell>
          <cell r="N45">
            <v>7.2205870221608572</v>
          </cell>
          <cell r="O45">
            <v>102660.02408889245</v>
          </cell>
          <cell r="P45">
            <v>7.234551869546836</v>
          </cell>
          <cell r="Q45">
            <v>3627.3682765427598</v>
          </cell>
          <cell r="R45">
            <v>6.8182102304135572</v>
          </cell>
          <cell r="S45">
            <v>9855.9226252942844</v>
          </cell>
          <cell r="T45">
            <v>6.7202159275420419</v>
          </cell>
          <cell r="U45">
            <v>43383.309843880452</v>
          </cell>
          <cell r="V45">
            <v>7.2945436035903395</v>
          </cell>
          <cell r="W45">
            <v>581.49647848307995</v>
          </cell>
          <cell r="X45">
            <v>11.5</v>
          </cell>
          <cell r="Y45">
            <v>581.49647848307995</v>
          </cell>
          <cell r="Z45">
            <v>11.5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581.49647848307995</v>
          </cell>
          <cell r="AF45">
            <v>11.5</v>
          </cell>
        </row>
        <row r="46">
          <cell r="C46">
            <v>470101.92345183267</v>
          </cell>
          <cell r="D46">
            <v>6.9405968889650991</v>
          </cell>
          <cell r="E46">
            <v>438008.88729664619</v>
          </cell>
          <cell r="F46">
            <v>6.9166890020531522</v>
          </cell>
          <cell r="G46">
            <v>32093.03615518786</v>
          </cell>
          <cell r="H46">
            <v>7.2680213212091651</v>
          </cell>
          <cell r="I46">
            <v>55049.471493614983</v>
          </cell>
          <cell r="J46">
            <v>6.8121205980148174</v>
          </cell>
          <cell r="K46">
            <v>240779.23542841664</v>
          </cell>
          <cell r="L46">
            <v>6.678129921627419</v>
          </cell>
          <cell r="M46">
            <v>389550.88198881381</v>
          </cell>
          <cell r="N46">
            <v>6.9094385970885472</v>
          </cell>
          <cell r="O46">
            <v>362342.85864344874</v>
          </cell>
          <cell r="P46">
            <v>6.8996355967573662</v>
          </cell>
          <cell r="Q46">
            <v>27208.023345363552</v>
          </cell>
          <cell r="R46">
            <v>7.0407949558173133</v>
          </cell>
          <cell r="S46">
            <v>45692.278154041727</v>
          </cell>
          <cell r="T46">
            <v>6.8053853455778279</v>
          </cell>
          <cell r="U46">
            <v>204318.86203817054</v>
          </cell>
          <cell r="V46">
            <v>6.5522841197376369</v>
          </cell>
          <cell r="W46">
            <v>80551.041463020912</v>
          </cell>
          <cell r="X46">
            <v>7.0927683780589694</v>
          </cell>
          <cell r="Y46">
            <v>75666.02865319651</v>
          </cell>
          <cell r="Z46">
            <v>6.9992454666439432</v>
          </cell>
          <cell r="AA46">
            <v>4885.0128098243404</v>
          </cell>
          <cell r="AB46">
            <v>8.5267512012670679</v>
          </cell>
          <cell r="AC46">
            <v>9357.1933395732467</v>
          </cell>
          <cell r="AD46">
            <v>6.8459607426374749</v>
          </cell>
          <cell r="AE46">
            <v>36460.373390245833</v>
          </cell>
          <cell r="AF46">
            <v>7.378942030081495</v>
          </cell>
        </row>
        <row r="47">
          <cell r="C47">
            <v>158155.56833876227</v>
          </cell>
          <cell r="D47">
            <v>6.3414508677068513</v>
          </cell>
          <cell r="E47">
            <v>155653.77890094559</v>
          </cell>
          <cell r="F47">
            <v>6.3397172404318489</v>
          </cell>
          <cell r="G47">
            <v>2501.7894378167798</v>
          </cell>
          <cell r="H47">
            <v>6.4432787089454955</v>
          </cell>
          <cell r="I47">
            <v>25044.080462252216</v>
          </cell>
          <cell r="J47">
            <v>7.4863171605479186</v>
          </cell>
          <cell r="K47">
            <v>51025.030894741867</v>
          </cell>
          <cell r="L47">
            <v>6.0262904340674028</v>
          </cell>
          <cell r="M47">
            <v>39021.988909036809</v>
          </cell>
          <cell r="N47">
            <v>7.0380166711865773</v>
          </cell>
          <cell r="O47">
            <v>37736.502883552792</v>
          </cell>
          <cell r="P47">
            <v>7.0479637378501261</v>
          </cell>
          <cell r="Q47">
            <v>1285.48602548402</v>
          </cell>
          <cell r="R47">
            <v>6.7253395617454723</v>
          </cell>
          <cell r="S47">
            <v>4483.6317062765611</v>
          </cell>
          <cell r="T47">
            <v>8.4729738838315747</v>
          </cell>
          <cell r="U47">
            <v>19144.394326310787</v>
          </cell>
          <cell r="V47">
            <v>6.5881455557577606</v>
          </cell>
          <cell r="W47">
            <v>119133.57942972599</v>
          </cell>
          <cell r="X47">
            <v>6.1093357080885351</v>
          </cell>
          <cell r="Y47">
            <v>117917.27601739325</v>
          </cell>
          <cell r="Z47">
            <v>6.1081977706917758</v>
          </cell>
          <cell r="AA47">
            <v>1216.30341233276</v>
          </cell>
          <cell r="AB47">
            <v>6.202676757184725</v>
          </cell>
          <cell r="AC47">
            <v>20560.448755975653</v>
          </cell>
          <cell r="AD47">
            <v>7.2458906995064432</v>
          </cell>
          <cell r="AE47">
            <v>31880.636568431171</v>
          </cell>
          <cell r="AF47">
            <v>5.6978412353445069</v>
          </cell>
        </row>
        <row r="48">
          <cell r="C48">
            <v>83300.560708682387</v>
          </cell>
          <cell r="D48">
            <v>7.7190197402274174</v>
          </cell>
          <cell r="E48">
            <v>78683.308834179799</v>
          </cell>
          <cell r="F48">
            <v>7.7217795599251353</v>
          </cell>
          <cell r="G48">
            <v>4617.2518745025209</v>
          </cell>
          <cell r="H48">
            <v>7.6763731450259298</v>
          </cell>
          <cell r="I48">
            <v>8286.3702996780648</v>
          </cell>
          <cell r="J48">
            <v>8.5706871175792791</v>
          </cell>
          <cell r="K48">
            <v>41055.420571262883</v>
          </cell>
          <cell r="L48">
            <v>7.1489406288153106</v>
          </cell>
          <cell r="M48">
            <v>59626.017731023501</v>
          </cell>
          <cell r="N48">
            <v>7.3566871363004802</v>
          </cell>
          <cell r="O48">
            <v>56793.066118590395</v>
          </cell>
          <cell r="P48">
            <v>7.3169963730397463</v>
          </cell>
          <cell r="Q48">
            <v>2832.9516124330598</v>
          </cell>
          <cell r="R48">
            <v>8.0893461852643078</v>
          </cell>
          <cell r="S48">
            <v>5327.1077462246612</v>
          </cell>
          <cell r="T48">
            <v>6.5677072606667837</v>
          </cell>
          <cell r="U48">
            <v>31356.57407007369</v>
          </cell>
          <cell r="V48">
            <v>6.8565901549836878</v>
          </cell>
          <cell r="W48">
            <v>23674.542977658668</v>
          </cell>
          <cell r="X48">
            <v>8.677514474406804</v>
          </cell>
          <cell r="Y48">
            <v>21890.242715589207</v>
          </cell>
          <cell r="Z48">
            <v>8.8326591613346697</v>
          </cell>
          <cell r="AA48">
            <v>1784.3002620694601</v>
          </cell>
          <cell r="AB48">
            <v>7.0206916629878204</v>
          </cell>
          <cell r="AC48">
            <v>2959.2625534534</v>
          </cell>
          <cell r="AD48">
            <v>11.979552151499552</v>
          </cell>
          <cell r="AE48">
            <v>9698.8465011892586</v>
          </cell>
          <cell r="AF48">
            <v>8.1182462362160699</v>
          </cell>
        </row>
        <row r="49">
          <cell r="C49">
            <v>429306.85246805346</v>
          </cell>
          <cell r="D49">
            <v>6.6791508135845366</v>
          </cell>
          <cell r="E49">
            <v>410966.93258582731</v>
          </cell>
          <cell r="F49">
            <v>6.6556365657107923</v>
          </cell>
          <cell r="G49">
            <v>18339.919882227074</v>
          </cell>
          <cell r="H49">
            <v>7.1566751813355687</v>
          </cell>
          <cell r="I49">
            <v>63979.573199541454</v>
          </cell>
          <cell r="J49">
            <v>6.6775822673789742</v>
          </cell>
          <cell r="K49">
            <v>204409.73409278222</v>
          </cell>
          <cell r="L49">
            <v>6.5825570542288787</v>
          </cell>
          <cell r="M49">
            <v>117285.64751285025</v>
          </cell>
          <cell r="N49">
            <v>6.6106653235744552</v>
          </cell>
          <cell r="O49">
            <v>113258.97076432027</v>
          </cell>
          <cell r="P49">
            <v>6.5640367228715695</v>
          </cell>
          <cell r="Q49">
            <v>4026.6767485300597</v>
          </cell>
          <cell r="R49">
            <v>7.8760567674144086</v>
          </cell>
          <cell r="S49">
            <v>8238.729646982325</v>
          </cell>
          <cell r="T49">
            <v>6.812539576492826</v>
          </cell>
          <cell r="U49">
            <v>63926.698392180289</v>
          </cell>
          <cell r="V49">
            <v>6.197838447814533</v>
          </cell>
          <cell r="W49">
            <v>312021.20495520096</v>
          </cell>
          <cell r="X49">
            <v>6.7057284448911396</v>
          </cell>
          <cell r="Y49">
            <v>297707.96182150341</v>
          </cell>
          <cell r="Z49">
            <v>6.6917768576692334</v>
          </cell>
          <cell r="AA49">
            <v>14313.243133697011</v>
          </cell>
          <cell r="AB49">
            <v>6.9634634420440076</v>
          </cell>
          <cell r="AC49">
            <v>55740.843552559032</v>
          </cell>
          <cell r="AD49">
            <v>6.6561984498731945</v>
          </cell>
          <cell r="AE49">
            <v>140483.03570060272</v>
          </cell>
          <cell r="AF49">
            <v>6.7582959380800185</v>
          </cell>
        </row>
        <row r="50">
          <cell r="C50">
            <v>27611.046314425897</v>
          </cell>
          <cell r="D50">
            <v>7.7375589270186023</v>
          </cell>
          <cell r="E50">
            <v>26146.781127264629</v>
          </cell>
          <cell r="F50">
            <v>7.5819264330304721</v>
          </cell>
          <cell r="G50">
            <v>1464.26518716128</v>
          </cell>
          <cell r="H50">
            <v>10.287076724612563</v>
          </cell>
          <cell r="I50">
            <v>2643.5635089378202</v>
          </cell>
          <cell r="J50">
            <v>6.9592289368140401</v>
          </cell>
          <cell r="K50">
            <v>12763.405017709689</v>
          </cell>
          <cell r="L50">
            <v>6.7271819947044413</v>
          </cell>
          <cell r="M50">
            <v>25714.258816902049</v>
          </cell>
          <cell r="N50">
            <v>7.5156295812603284</v>
          </cell>
          <cell r="O50">
            <v>24499.400748033495</v>
          </cell>
          <cell r="P50">
            <v>7.3840387894960475</v>
          </cell>
          <cell r="Q50">
            <v>1214.8580688685599</v>
          </cell>
          <cell r="R50">
            <v>9.9354181490813573</v>
          </cell>
          <cell r="S50">
            <v>2643.5635089378202</v>
          </cell>
          <cell r="T50">
            <v>6.9592289368140401</v>
          </cell>
          <cell r="U50">
            <v>12044.470498498169</v>
          </cell>
          <cell r="V50">
            <v>6.5211841396731529</v>
          </cell>
          <cell r="W50">
            <v>1896.7874975238601</v>
          </cell>
          <cell r="X50">
            <v>10.493507662438093</v>
          </cell>
          <cell r="Y50">
            <v>1647.3803792311401</v>
          </cell>
          <cell r="Z50">
            <v>10.265430457332167</v>
          </cell>
          <cell r="AA50">
            <v>249.40711829272001</v>
          </cell>
          <cell r="AB50">
            <v>12</v>
          </cell>
          <cell r="AC50">
            <v>0</v>
          </cell>
          <cell r="AD50">
            <v>0</v>
          </cell>
          <cell r="AE50">
            <v>718.93451921151996</v>
          </cell>
          <cell r="AF50">
            <v>10.106846889561913</v>
          </cell>
        </row>
        <row r="51">
          <cell r="C51">
            <v>27756.739192497058</v>
          </cell>
          <cell r="D51">
            <v>11.274145190983729</v>
          </cell>
          <cell r="E51">
            <v>0</v>
          </cell>
          <cell r="F51">
            <v>0</v>
          </cell>
          <cell r="G51">
            <v>27756.739192497058</v>
          </cell>
          <cell r="H51">
            <v>11.274145190983729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11653.204358220008</v>
          </cell>
          <cell r="N51">
            <v>11.287374852730318</v>
          </cell>
          <cell r="O51">
            <v>0</v>
          </cell>
          <cell r="P51">
            <v>0</v>
          </cell>
          <cell r="Q51">
            <v>11653.204358220008</v>
          </cell>
          <cell r="R51">
            <v>11.287374852730318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16103.534834277107</v>
          </cell>
          <cell r="X51">
            <v>11.264572301873214</v>
          </cell>
          <cell r="Y51">
            <v>0</v>
          </cell>
          <cell r="Z51">
            <v>0</v>
          </cell>
          <cell r="AA51">
            <v>16103.534834277107</v>
          </cell>
          <cell r="AB51">
            <v>11.264572301873214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</row>
        <row r="61">
          <cell r="C61">
            <v>141723.87849643131</v>
          </cell>
          <cell r="D61">
            <v>9.287778689390306</v>
          </cell>
          <cell r="E61">
            <v>408875.47555777739</v>
          </cell>
          <cell r="F61">
            <v>7.4058729397362422</v>
          </cell>
          <cell r="G61">
            <v>1422209.7615810535</v>
          </cell>
          <cell r="H61">
            <v>6.6157712972409959</v>
          </cell>
          <cell r="I61">
            <v>57915.45501924678</v>
          </cell>
          <cell r="J61">
            <v>6.7663440562197827</v>
          </cell>
          <cell r="K61">
            <v>152529.08369003268</v>
          </cell>
          <cell r="L61">
            <v>7.833121383247093</v>
          </cell>
          <cell r="M61">
            <v>76155.358120474077</v>
          </cell>
          <cell r="N61">
            <v>8.5878290339002952</v>
          </cell>
          <cell r="O61">
            <v>239940.00257951379</v>
          </cell>
          <cell r="P61">
            <v>6.767403018386152</v>
          </cell>
          <cell r="Q61">
            <v>978406.71211838361</v>
          </cell>
          <cell r="R61">
            <v>6.1956876648992276</v>
          </cell>
          <cell r="S61">
            <v>18296.097102033815</v>
          </cell>
          <cell r="T61">
            <v>7.5257079081528735</v>
          </cell>
          <cell r="U61">
            <v>42147.982722517561</v>
          </cell>
          <cell r="V61">
            <v>7.8120793847447123</v>
          </cell>
          <cell r="W61">
            <v>65568.520375958586</v>
          </cell>
          <cell r="X61">
            <v>10.075086785911358</v>
          </cell>
          <cell r="Y61">
            <v>168935.47297826011</v>
          </cell>
          <cell r="Z61">
            <v>8.2762701992772225</v>
          </cell>
          <cell r="AA61">
            <v>443803.04946267273</v>
          </cell>
          <cell r="AB61">
            <v>7.4991825281823834</v>
          </cell>
          <cell r="AC61">
            <v>39619.357917212968</v>
          </cell>
          <cell r="AD61">
            <v>6.4036055961802489</v>
          </cell>
          <cell r="AE61">
            <v>110381.10096751479</v>
          </cell>
          <cell r="AF61">
            <v>7.8409508324605666</v>
          </cell>
        </row>
        <row r="62">
          <cell r="C62">
            <v>42649.425270505584</v>
          </cell>
          <cell r="D62">
            <v>10.708333333333332</v>
          </cell>
          <cell r="E62">
            <v>60502.673058159286</v>
          </cell>
          <cell r="F62">
            <v>8.8649789029535917</v>
          </cell>
          <cell r="G62">
            <v>151504.64442022744</v>
          </cell>
          <cell r="H62">
            <v>8.3972366148532167</v>
          </cell>
          <cell r="I62">
            <v>4711.2737217418799</v>
          </cell>
          <cell r="J62">
            <v>10.421052631578949</v>
          </cell>
          <cell r="K62">
            <v>18845.094886967519</v>
          </cell>
          <cell r="L62">
            <v>9.3521126760563362</v>
          </cell>
          <cell r="M62">
            <v>21324.712635252719</v>
          </cell>
          <cell r="N62">
            <v>9.4578313253011999</v>
          </cell>
          <cell r="O62">
            <v>27027.833456308679</v>
          </cell>
          <cell r="P62">
            <v>8.7980769230769216</v>
          </cell>
          <cell r="Q62">
            <v>80835.538594098223</v>
          </cell>
          <cell r="R62">
            <v>8.1904761904761951</v>
          </cell>
          <cell r="S62">
            <v>2727.5795231137199</v>
          </cell>
          <cell r="T62">
            <v>8.7272727272727266</v>
          </cell>
          <cell r="U62">
            <v>7686.8150196841198</v>
          </cell>
          <cell r="V62">
            <v>9.5172413793103452</v>
          </cell>
          <cell r="W62">
            <v>21324.712635252719</v>
          </cell>
          <cell r="X62">
            <v>11.929411764705883</v>
          </cell>
          <cell r="Y62">
            <v>33474.83960185021</v>
          </cell>
          <cell r="Z62">
            <v>8.9172932330827059</v>
          </cell>
          <cell r="AA62">
            <v>70669.105826128754</v>
          </cell>
          <cell r="AB62">
            <v>8.6439393939393963</v>
          </cell>
          <cell r="AC62">
            <v>1983.6941986281599</v>
          </cell>
          <cell r="AD62">
            <v>12.75</v>
          </cell>
          <cell r="AE62">
            <v>11158.2798672834</v>
          </cell>
          <cell r="AF62">
            <v>9.2380952380952372</v>
          </cell>
        </row>
        <row r="63">
          <cell r="C63">
            <v>20040.964971730351</v>
          </cell>
          <cell r="D63">
            <v>9.1903881700554528</v>
          </cell>
          <cell r="E63">
            <v>27213.900276360502</v>
          </cell>
          <cell r="F63">
            <v>8.4154929577464799</v>
          </cell>
          <cell r="G63">
            <v>115127.41388436558</v>
          </cell>
          <cell r="H63">
            <v>8.1131951299769618</v>
          </cell>
          <cell r="I63">
            <v>2523.1430719804403</v>
          </cell>
          <cell r="J63">
            <v>9.5833333333333321</v>
          </cell>
          <cell r="K63">
            <v>8290.3272365071662</v>
          </cell>
          <cell r="L63">
            <v>8.804347826086957</v>
          </cell>
          <cell r="M63">
            <v>9912.3477827802999</v>
          </cell>
          <cell r="N63">
            <v>8.5192307692307718</v>
          </cell>
          <cell r="O63">
            <v>10633.245803346137</v>
          </cell>
          <cell r="P63">
            <v>7.8</v>
          </cell>
          <cell r="Q63">
            <v>64772.687147840355</v>
          </cell>
          <cell r="R63">
            <v>7.8433313919627254</v>
          </cell>
          <cell r="S63">
            <v>1441.7960411316799</v>
          </cell>
          <cell r="T63">
            <v>10.5</v>
          </cell>
          <cell r="U63">
            <v>3424.2655976877413</v>
          </cell>
          <cell r="V63">
            <v>7.7368421052631575</v>
          </cell>
          <cell r="W63">
            <v>10128.617188950051</v>
          </cell>
          <cell r="X63">
            <v>9.811387900355875</v>
          </cell>
          <cell r="Y63">
            <v>16580.654473014296</v>
          </cell>
          <cell r="Z63">
            <v>8.8045977011494241</v>
          </cell>
          <cell r="AA63">
            <v>50354.726736523757</v>
          </cell>
          <cell r="AB63">
            <v>8.4636913767019664</v>
          </cell>
          <cell r="AC63">
            <v>1081.3470308487599</v>
          </cell>
          <cell r="AD63">
            <v>8.6666666666666661</v>
          </cell>
          <cell r="AE63">
            <v>4866.061638819423</v>
          </cell>
          <cell r="AF63">
            <v>9.5555555555555589</v>
          </cell>
        </row>
        <row r="64">
          <cell r="C64">
            <v>42399.210109762353</v>
          </cell>
          <cell r="D64">
            <v>9.4969325153374236</v>
          </cell>
          <cell r="E64">
            <v>104551.4639883075</v>
          </cell>
          <cell r="F64">
            <v>8.5841532884515779</v>
          </cell>
          <cell r="G64">
            <v>376953.91858761158</v>
          </cell>
          <cell r="H64">
            <v>7.452775356001168</v>
          </cell>
          <cell r="I64">
            <v>9976.2847317087999</v>
          </cell>
          <cell r="J64">
            <v>8.0789473684210531</v>
          </cell>
          <cell r="K64">
            <v>40204.427468786402</v>
          </cell>
          <cell r="L64">
            <v>8.6253263707571772</v>
          </cell>
          <cell r="M64">
            <v>23693.676237808348</v>
          </cell>
          <cell r="N64">
            <v>9.1011235955056176</v>
          </cell>
          <cell r="O64">
            <v>54869.566024398446</v>
          </cell>
          <cell r="P64">
            <v>7.7294685990338143</v>
          </cell>
          <cell r="Q64">
            <v>229205.14171101197</v>
          </cell>
          <cell r="R64">
            <v>7.0986857825567471</v>
          </cell>
          <cell r="S64">
            <v>5985.7708390252801</v>
          </cell>
          <cell r="T64">
            <v>8.0454545454545467</v>
          </cell>
          <cell r="U64">
            <v>12719.76303292872</v>
          </cell>
          <cell r="V64">
            <v>8.5</v>
          </cell>
          <cell r="W64">
            <v>18705.533871953983</v>
          </cell>
          <cell r="X64">
            <v>9.9729729729729737</v>
          </cell>
          <cell r="Y64">
            <v>49681.897963909825</v>
          </cell>
          <cell r="Z64">
            <v>9.5714285714285676</v>
          </cell>
          <cell r="AA64">
            <v>147748.77687660663</v>
          </cell>
          <cell r="AB64">
            <v>8.0022246941045623</v>
          </cell>
          <cell r="AC64">
            <v>3990.5138926835202</v>
          </cell>
          <cell r="AD64">
            <v>8.125</v>
          </cell>
          <cell r="AE64">
            <v>27484.664435857667</v>
          </cell>
          <cell r="AF64">
            <v>8.6860465116279055</v>
          </cell>
        </row>
        <row r="65">
          <cell r="C65">
            <v>36634.278144434087</v>
          </cell>
          <cell r="D65">
            <v>7.3865546218487417</v>
          </cell>
          <cell r="E65">
            <v>216607.43823494759</v>
          </cell>
          <cell r="F65">
            <v>6.1886792452830131</v>
          </cell>
          <cell r="G65">
            <v>778623.78468884516</v>
          </cell>
          <cell r="H65">
            <v>5.5097771714415638</v>
          </cell>
          <cell r="I65">
            <v>40704.753493815653</v>
          </cell>
          <cell r="J65">
            <v>5.7416666666666645</v>
          </cell>
          <cell r="K65">
            <v>85189.234097771332</v>
          </cell>
          <cell r="L65">
            <v>6.9486166007905137</v>
          </cell>
          <cell r="M65">
            <v>21224.621464632444</v>
          </cell>
          <cell r="N65">
            <v>7.1594202898550723</v>
          </cell>
          <cell r="O65">
            <v>147409.35729546097</v>
          </cell>
          <cell r="P65">
            <v>5.8588235294117661</v>
          </cell>
          <cell r="Q65">
            <v>603593.34466543782</v>
          </cell>
          <cell r="R65">
            <v>5.2825698988697178</v>
          </cell>
          <cell r="S65">
            <v>8140.9506987631248</v>
          </cell>
          <cell r="T65">
            <v>6.2400000000000011</v>
          </cell>
          <cell r="U65">
            <v>18317.13907221704</v>
          </cell>
          <cell r="V65">
            <v>6.3673469387755093</v>
          </cell>
          <cell r="W65">
            <v>15409.656679801636</v>
          </cell>
          <cell r="X65">
            <v>7.6999999999999993</v>
          </cell>
          <cell r="Y65">
            <v>69198.080939486608</v>
          </cell>
          <cell r="Z65">
            <v>6.8530805687203795</v>
          </cell>
          <cell r="AA65">
            <v>175030.44002340731</v>
          </cell>
          <cell r="AB65">
            <v>6.2471042471042502</v>
          </cell>
          <cell r="AC65">
            <v>32563.802795052521</v>
          </cell>
          <cell r="AD65">
            <v>5.610526315789472</v>
          </cell>
          <cell r="AE65">
            <v>66872.095025554285</v>
          </cell>
          <cell r="AF65">
            <v>7.088235294117645</v>
          </cell>
        </row>
        <row r="67">
          <cell r="C67">
            <v>0</v>
          </cell>
          <cell r="D67">
            <v>0</v>
          </cell>
          <cell r="E67">
            <v>581.49647848307995</v>
          </cell>
          <cell r="F67">
            <v>2</v>
          </cell>
          <cell r="G67">
            <v>679.03874172690007</v>
          </cell>
          <cell r="H67">
            <v>2.16102774883809</v>
          </cell>
          <cell r="I67">
            <v>1703.1483145004199</v>
          </cell>
          <cell r="J67">
            <v>1.8050144210207726</v>
          </cell>
          <cell r="K67">
            <v>1121.65183601734</v>
          </cell>
          <cell r="L67">
            <v>2.9234643878429036</v>
          </cell>
          <cell r="M67">
            <v>0</v>
          </cell>
          <cell r="N67">
            <v>0</v>
          </cell>
          <cell r="O67">
            <v>581.49647848307995</v>
          </cell>
          <cell r="P67">
            <v>2</v>
          </cell>
          <cell r="Q67">
            <v>498.81423658544003</v>
          </cell>
          <cell r="R67">
            <v>3</v>
          </cell>
          <cell r="S67">
            <v>830.9035967758</v>
          </cell>
          <cell r="T67">
            <v>2.3001637244808038</v>
          </cell>
          <cell r="U67">
            <v>1121.65183601734</v>
          </cell>
          <cell r="V67">
            <v>2.9234643878429036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180.22450514145999</v>
          </cell>
          <cell r="AB67">
            <v>1</v>
          </cell>
          <cell r="AC67">
            <v>872.24471772461993</v>
          </cell>
          <cell r="AD67">
            <v>1.3333333333333333</v>
          </cell>
          <cell r="AE67">
            <v>0</v>
          </cell>
          <cell r="AF67">
            <v>0</v>
          </cell>
        </row>
        <row r="68">
          <cell r="C68">
            <v>872.24471772461993</v>
          </cell>
          <cell r="D68">
            <v>4.333333333333333</v>
          </cell>
          <cell r="E68">
            <v>12653.027005996651</v>
          </cell>
          <cell r="F68">
            <v>5.9220666844928509</v>
          </cell>
          <cell r="G68">
            <v>15025.038327431714</v>
          </cell>
          <cell r="H68">
            <v>4.8006846807282217</v>
          </cell>
          <cell r="I68">
            <v>11713.97220415905</v>
          </cell>
          <cell r="J68">
            <v>6.0075493211544648</v>
          </cell>
          <cell r="K68">
            <v>16698.551550104177</v>
          </cell>
          <cell r="L68">
            <v>6.9671565093003993</v>
          </cell>
          <cell r="M68">
            <v>872.24471772461993</v>
          </cell>
          <cell r="N68">
            <v>4.333333333333333</v>
          </cell>
          <cell r="O68">
            <v>11242.07227420197</v>
          </cell>
          <cell r="P68">
            <v>5.8864230229198551</v>
          </cell>
          <cell r="Q68">
            <v>12974.940631394753</v>
          </cell>
          <cell r="R68">
            <v>4.6603121624407047</v>
          </cell>
          <cell r="S68">
            <v>4278.5413467254602</v>
          </cell>
          <cell r="T68">
            <v>6.4756849378698726</v>
          </cell>
          <cell r="U68">
            <v>5982.2078191160017</v>
          </cell>
          <cell r="V68">
            <v>5.9050731024197294</v>
          </cell>
          <cell r="W68">
            <v>0</v>
          </cell>
          <cell r="X68">
            <v>0</v>
          </cell>
          <cell r="Y68">
            <v>1410.9547317946799</v>
          </cell>
          <cell r="Z68">
            <v>6.2060648954142694</v>
          </cell>
          <cell r="AA68">
            <v>2050.0976960369599</v>
          </cell>
          <cell r="AB68">
            <v>5.63503136639559</v>
          </cell>
          <cell r="AC68">
            <v>7435.4308574335846</v>
          </cell>
          <cell r="AD68">
            <v>5.7153175194986163</v>
          </cell>
          <cell r="AE68">
            <v>10716.343730988168</v>
          </cell>
          <cell r="AF68">
            <v>7.4581028675524585</v>
          </cell>
        </row>
        <row r="69">
          <cell r="C69">
            <v>18958.939609156496</v>
          </cell>
          <cell r="D69">
            <v>8.6010715507144297</v>
          </cell>
          <cell r="E69">
            <v>45891.105317081689</v>
          </cell>
          <cell r="F69">
            <v>6.7840370513547006</v>
          </cell>
          <cell r="G69">
            <v>103894.02846410652</v>
          </cell>
          <cell r="H69">
            <v>6.3180067362716024</v>
          </cell>
          <cell r="I69">
            <v>11045.97561127585</v>
          </cell>
          <cell r="J69">
            <v>6.3407521960136997</v>
          </cell>
          <cell r="K69">
            <v>34853.19865783651</v>
          </cell>
          <cell r="L69">
            <v>7.3762817352862653</v>
          </cell>
          <cell r="M69">
            <v>8331.2052163098069</v>
          </cell>
          <cell r="N69">
            <v>7.9152562378289888</v>
          </cell>
          <cell r="O69">
            <v>35572.388029641239</v>
          </cell>
          <cell r="P69">
            <v>6.46681701447827</v>
          </cell>
          <cell r="Q69">
            <v>84848.240484388618</v>
          </cell>
          <cell r="R69">
            <v>6.0555049383567781</v>
          </cell>
          <cell r="S69">
            <v>2585.9170231786197</v>
          </cell>
          <cell r="T69">
            <v>6.6729347420891472</v>
          </cell>
          <cell r="U69">
            <v>11719.06307741715</v>
          </cell>
          <cell r="V69">
            <v>7.4207553143169722</v>
          </cell>
          <cell r="W69">
            <v>10627.734392846687</v>
          </cell>
          <cell r="X69">
            <v>9.1575054550678932</v>
          </cell>
          <cell r="Y69">
            <v>10318.717287440448</v>
          </cell>
          <cell r="Z69">
            <v>7.7699985537615897</v>
          </cell>
          <cell r="AA69">
            <v>19045.78797971793</v>
          </cell>
          <cell r="AB69">
            <v>7.4468760457116954</v>
          </cell>
          <cell r="AC69">
            <v>8460.0585880972267</v>
          </cell>
          <cell r="AD69">
            <v>6.2356029895302374</v>
          </cell>
          <cell r="AE69">
            <v>23134.135580419366</v>
          </cell>
          <cell r="AF69">
            <v>7.354891917829824</v>
          </cell>
        </row>
        <row r="70">
          <cell r="C70">
            <v>47875.611169962482</v>
          </cell>
          <cell r="D70">
            <v>9.7467566725018262</v>
          </cell>
          <cell r="E70">
            <v>75088.930752729459</v>
          </cell>
          <cell r="F70">
            <v>8.5970773859239848</v>
          </cell>
          <cell r="G70">
            <v>275404.87968805467</v>
          </cell>
          <cell r="H70">
            <v>8.0779948029274671</v>
          </cell>
          <cell r="I70">
            <v>9770.8436750166056</v>
          </cell>
          <cell r="J70">
            <v>8.6345285300588532</v>
          </cell>
          <cell r="K70">
            <v>34520.554547575128</v>
          </cell>
          <cell r="L70">
            <v>9.3716954371637691</v>
          </cell>
          <cell r="M70">
            <v>26869.746024612228</v>
          </cell>
          <cell r="N70">
            <v>9.2525943931351673</v>
          </cell>
          <cell r="O70">
            <v>46062.405349824527</v>
          </cell>
          <cell r="P70">
            <v>7.7532827755657534</v>
          </cell>
          <cell r="Q70">
            <v>195682.86632738027</v>
          </cell>
          <cell r="R70">
            <v>7.573787329810818</v>
          </cell>
          <cell r="S70">
            <v>3390.3395203517803</v>
          </cell>
          <cell r="T70">
            <v>9.5267237145823991</v>
          </cell>
          <cell r="U70">
            <v>9412.7913731137232</v>
          </cell>
          <cell r="V70">
            <v>9.196649997003572</v>
          </cell>
          <cell r="W70">
            <v>21005.865145350304</v>
          </cell>
          <cell r="X70">
            <v>10.346433182912312</v>
          </cell>
          <cell r="Y70">
            <v>29026.525402905045</v>
          </cell>
          <cell r="Z70">
            <v>9.8484557840325007</v>
          </cell>
          <cell r="AA70">
            <v>79722.013360676065</v>
          </cell>
          <cell r="AB70">
            <v>9.2731798530892533</v>
          </cell>
          <cell r="AC70">
            <v>6380.5041546648226</v>
          </cell>
          <cell r="AD70">
            <v>8.1604524193574353</v>
          </cell>
          <cell r="AE70">
            <v>25107.763174461423</v>
          </cell>
          <cell r="AF70">
            <v>9.4457757455256779</v>
          </cell>
        </row>
        <row r="71">
          <cell r="C71">
            <v>24153.394535654275</v>
          </cell>
          <cell r="D71">
            <v>10.069434999091543</v>
          </cell>
          <cell r="E71">
            <v>55088.34912293723</v>
          </cell>
          <cell r="F71">
            <v>7.7988759989760137</v>
          </cell>
          <cell r="G71">
            <v>177051.17189430748</v>
          </cell>
          <cell r="H71">
            <v>7.6069329674013462</v>
          </cell>
          <cell r="I71">
            <v>5647.2277719972426</v>
          </cell>
          <cell r="J71">
            <v>7.7896796232076735</v>
          </cell>
          <cell r="K71">
            <v>17029.242163187377</v>
          </cell>
          <cell r="L71">
            <v>8.4114307772016392</v>
          </cell>
          <cell r="M71">
            <v>12426.264947186264</v>
          </cell>
          <cell r="N71">
            <v>9.6162677515779702</v>
          </cell>
          <cell r="O71">
            <v>31218.627843314509</v>
          </cell>
          <cell r="P71">
            <v>7.4206368223074168</v>
          </cell>
          <cell r="Q71">
            <v>126648.93916161171</v>
          </cell>
          <cell r="R71">
            <v>7.1345645405585358</v>
          </cell>
          <cell r="S71">
            <v>1549.83811598732</v>
          </cell>
          <cell r="T71">
            <v>10.841311595039532</v>
          </cell>
          <cell r="U71">
            <v>2887.18925337374</v>
          </cell>
          <cell r="V71">
            <v>9.6797455814819919</v>
          </cell>
          <cell r="W71">
            <v>11727.129588468046</v>
          </cell>
          <cell r="X71">
            <v>10.520817137898451</v>
          </cell>
          <cell r="Y71">
            <v>23869.721279622798</v>
          </cell>
          <cell r="Z71">
            <v>8.2644372574175211</v>
          </cell>
          <cell r="AA71">
            <v>50402.232732695818</v>
          </cell>
          <cell r="AB71">
            <v>8.7208805779631451</v>
          </cell>
          <cell r="AC71">
            <v>4097.3896560099201</v>
          </cell>
          <cell r="AD71">
            <v>6.7803176942479624</v>
          </cell>
          <cell r="AE71">
            <v>14142.052909813636</v>
          </cell>
          <cell r="AF71">
            <v>8.1879115906676834</v>
          </cell>
        </row>
        <row r="72">
          <cell r="C72">
            <v>17232.981051436331</v>
          </cell>
          <cell r="D72">
            <v>9.9351927784660798</v>
          </cell>
          <cell r="E72">
            <v>42397.106348623885</v>
          </cell>
          <cell r="F72">
            <v>7.60311804997687</v>
          </cell>
          <cell r="G72">
            <v>152516.67449052868</v>
          </cell>
          <cell r="H72">
            <v>6.8029675585905354</v>
          </cell>
          <cell r="I72">
            <v>4648.9961900718408</v>
          </cell>
          <cell r="J72">
            <v>7.8632724951595305</v>
          </cell>
          <cell r="K72">
            <v>12178.908722092048</v>
          </cell>
          <cell r="L72">
            <v>7.130581066289734</v>
          </cell>
          <cell r="M72">
            <v>6154.1085196335825</v>
          </cell>
          <cell r="N72">
            <v>7.8745543979018224</v>
          </cell>
          <cell r="O72">
            <v>22661.741671913922</v>
          </cell>
          <cell r="P72">
            <v>6.7890543060254149</v>
          </cell>
          <cell r="Q72">
            <v>101088.86909568505</v>
          </cell>
          <cell r="R72">
            <v>6.1320618584867388</v>
          </cell>
          <cell r="S72">
            <v>745.33066794976003</v>
          </cell>
          <cell r="T72">
            <v>11.998060802370878</v>
          </cell>
          <cell r="U72">
            <v>1909.76896838012</v>
          </cell>
          <cell r="V72">
            <v>9.6523234881834998</v>
          </cell>
          <cell r="W72">
            <v>11078.872531802757</v>
          </cell>
          <cell r="X72">
            <v>11.106044657708889</v>
          </cell>
          <cell r="Y72">
            <v>19735.364676709982</v>
          </cell>
          <cell r="Z72">
            <v>8.5156806536832743</v>
          </cell>
          <cell r="AA72">
            <v>51427.805394843301</v>
          </cell>
          <cell r="AB72">
            <v>7.9983582885206426</v>
          </cell>
          <cell r="AC72">
            <v>3903.6655221220799</v>
          </cell>
          <cell r="AD72">
            <v>6.9356301956969473</v>
          </cell>
          <cell r="AE72">
            <v>10269.139753711926</v>
          </cell>
          <cell r="AF72">
            <v>6.7772360818649453</v>
          </cell>
        </row>
        <row r="73">
          <cell r="C73">
            <v>12105.932415780067</v>
          </cell>
          <cell r="D73">
            <v>8.7218505428879176</v>
          </cell>
          <cell r="E73">
            <v>40917.773094734272</v>
          </cell>
          <cell r="F73">
            <v>6.927227811394741</v>
          </cell>
          <cell r="G73">
            <v>142621.52956797805</v>
          </cell>
          <cell r="H73">
            <v>6.4800206492312604</v>
          </cell>
          <cell r="I73">
            <v>3418.2659634186202</v>
          </cell>
          <cell r="J73">
            <v>7.7077299322221045</v>
          </cell>
          <cell r="K73">
            <v>9841.5565824964688</v>
          </cell>
          <cell r="L73">
            <v>6.9666731493917933</v>
          </cell>
          <cell r="M73">
            <v>6227.6271631774416</v>
          </cell>
          <cell r="N73">
            <v>8.5748096058246119</v>
          </cell>
          <cell r="O73">
            <v>21359.695429026317</v>
          </cell>
          <cell r="P73">
            <v>6.0572002854998006</v>
          </cell>
          <cell r="Q73">
            <v>89010.002720644276</v>
          </cell>
          <cell r="R73">
            <v>5.9221157153169246</v>
          </cell>
          <cell r="S73">
            <v>1176.4076348481401</v>
          </cell>
          <cell r="T73">
            <v>9.7623093124777824</v>
          </cell>
          <cell r="U73">
            <v>1619.02072913858</v>
          </cell>
          <cell r="V73">
            <v>6.1549408585339052</v>
          </cell>
          <cell r="W73">
            <v>5878.3052526026222</v>
          </cell>
          <cell r="X73">
            <v>8.878016644386971</v>
          </cell>
          <cell r="Y73">
            <v>19558.077665707995</v>
          </cell>
          <cell r="Z73">
            <v>7.8069647478603263</v>
          </cell>
          <cell r="AA73">
            <v>53611.526847333276</v>
          </cell>
          <cell r="AB73">
            <v>7.3094724665379989</v>
          </cell>
          <cell r="AC73">
            <v>2241.8583285704799</v>
          </cell>
          <cell r="AD73">
            <v>6.4689362411056592</v>
          </cell>
          <cell r="AE73">
            <v>8222.5358533578856</v>
          </cell>
          <cell r="AF73">
            <v>7.1444703340717775</v>
          </cell>
        </row>
        <row r="74">
          <cell r="C74">
            <v>5095.3397650205807</v>
          </cell>
          <cell r="D74">
            <v>10.264974692259191</v>
          </cell>
          <cell r="E74">
            <v>39971.16749875612</v>
          </cell>
          <cell r="F74">
            <v>7.1802813047371838</v>
          </cell>
          <cell r="G74">
            <v>137024.25903835203</v>
          </cell>
          <cell r="H74">
            <v>5.9185824355325183</v>
          </cell>
          <cell r="I74">
            <v>2532.6065678120199</v>
          </cell>
          <cell r="J74">
            <v>5.1912029138725693</v>
          </cell>
          <cell r="K74">
            <v>7128.7255095429846</v>
          </cell>
          <cell r="L74">
            <v>6.4191889594621507</v>
          </cell>
          <cell r="M74">
            <v>2637.78213508102</v>
          </cell>
          <cell r="N74">
            <v>10.475105026816815</v>
          </cell>
          <cell r="O74">
            <v>19625.466679233738</v>
          </cell>
          <cell r="P74">
            <v>6.4850191019101118</v>
          </cell>
          <cell r="Q74">
            <v>82163.463409271164</v>
          </cell>
          <cell r="R74">
            <v>5.2317615889912252</v>
          </cell>
          <cell r="S74">
            <v>0</v>
          </cell>
          <cell r="T74">
            <v>0</v>
          </cell>
          <cell r="U74">
            <v>249.40711829272001</v>
          </cell>
          <cell r="V74">
            <v>11</v>
          </cell>
          <cell r="W74">
            <v>2457.5576299395598</v>
          </cell>
          <cell r="X74">
            <v>10.039434490970674</v>
          </cell>
          <cell r="Y74">
            <v>20345.700819522412</v>
          </cell>
          <cell r="Z74">
            <v>7.8209852094300141</v>
          </cell>
          <cell r="AA74">
            <v>54860.795629080429</v>
          </cell>
          <cell r="AB74">
            <v>6.9212002323610946</v>
          </cell>
          <cell r="AC74">
            <v>2532.6065678120199</v>
          </cell>
          <cell r="AD74">
            <v>5.1912029138725693</v>
          </cell>
          <cell r="AE74">
            <v>6879.3183912502645</v>
          </cell>
          <cell r="AF74">
            <v>6.2457845857201946</v>
          </cell>
        </row>
        <row r="75">
          <cell r="C75">
            <v>4424.0458985048008</v>
          </cell>
          <cell r="D75">
            <v>7.2475890397670693</v>
          </cell>
          <cell r="E75">
            <v>38499.394121359051</v>
          </cell>
          <cell r="F75">
            <v>7.712573651156621</v>
          </cell>
          <cell r="G75">
            <v>102175.34561124464</v>
          </cell>
          <cell r="H75">
            <v>5.9577693576857822</v>
          </cell>
          <cell r="I75">
            <v>2823.3548070535599</v>
          </cell>
          <cell r="J75">
            <v>4.7405653887820147</v>
          </cell>
          <cell r="K75">
            <v>4910.3726427823403</v>
          </cell>
          <cell r="L75">
            <v>8.2590493620701686</v>
          </cell>
          <cell r="M75">
            <v>3027.5179810305799</v>
          </cell>
          <cell r="N75">
            <v>7.8323943710177124</v>
          </cell>
          <cell r="O75">
            <v>18310.523916354276</v>
          </cell>
          <cell r="P75">
            <v>6.6057216867290593</v>
          </cell>
          <cell r="Q75">
            <v>65063.204237819868</v>
          </cell>
          <cell r="R75">
            <v>5.6557821311218186</v>
          </cell>
          <cell r="S75">
            <v>1121.65183601734</v>
          </cell>
          <cell r="T75">
            <v>3.3499181377595981</v>
          </cell>
          <cell r="U75">
            <v>1037.5242506555001</v>
          </cell>
          <cell r="V75">
            <v>10.152254624068476</v>
          </cell>
          <cell r="W75">
            <v>1396.52791747422</v>
          </cell>
          <cell r="X75">
            <v>6.084236683537199</v>
          </cell>
          <cell r="Y75">
            <v>20188.870205004849</v>
          </cell>
          <cell r="Z75">
            <v>8.638327971774876</v>
          </cell>
          <cell r="AA75">
            <v>37112.14137342458</v>
          </cell>
          <cell r="AB75">
            <v>6.4883070110038767</v>
          </cell>
          <cell r="AC75">
            <v>1701.7029710362199</v>
          </cell>
          <cell r="AD75">
            <v>6.1336358635257548</v>
          </cell>
          <cell r="AE75">
            <v>3872.8483921268398</v>
          </cell>
          <cell r="AF75">
            <v>7.4743661252118692</v>
          </cell>
        </row>
        <row r="76">
          <cell r="C76">
            <v>6483.716220579503</v>
          </cell>
          <cell r="D76">
            <v>7.7552984049924429</v>
          </cell>
          <cell r="E76">
            <v>27513.28579076978</v>
          </cell>
          <cell r="F76">
            <v>6.4956919908729622</v>
          </cell>
          <cell r="G76">
            <v>104112.99665646024</v>
          </cell>
          <cell r="H76">
            <v>5.5387882440494485</v>
          </cell>
          <cell r="I76">
            <v>1924.7139405906998</v>
          </cell>
          <cell r="J76">
            <v>1.5</v>
          </cell>
          <cell r="K76">
            <v>5226.5898451880403</v>
          </cell>
          <cell r="L76">
            <v>7.1527896515512186</v>
          </cell>
          <cell r="M76">
            <v>5447.6373133882007</v>
          </cell>
          <cell r="N76">
            <v>7.6669667826873544</v>
          </cell>
          <cell r="O76">
            <v>15525.53459245673</v>
          </cell>
          <cell r="P76">
            <v>6.1262239534380614</v>
          </cell>
          <cell r="Q76">
            <v>67194.494466058997</v>
          </cell>
          <cell r="R76">
            <v>5.3324364857529902</v>
          </cell>
          <cell r="S76">
            <v>470.97274438299996</v>
          </cell>
          <cell r="T76">
            <v>2</v>
          </cell>
          <cell r="U76">
            <v>1839.1410117646599</v>
          </cell>
          <cell r="V76">
            <v>5.9382027899362244</v>
          </cell>
          <cell r="W76">
            <v>1036.0789071913</v>
          </cell>
          <cell r="X76">
            <v>8.1525490138954222</v>
          </cell>
          <cell r="Y76">
            <v>11987.75119831305</v>
          </cell>
          <cell r="Z76">
            <v>7.0346496060586823</v>
          </cell>
          <cell r="AA76">
            <v>36918.502190401159</v>
          </cell>
          <cell r="AB76">
            <v>5.8708299156818518</v>
          </cell>
          <cell r="AC76">
            <v>1453.7411962076999</v>
          </cell>
          <cell r="AD76">
            <v>1</v>
          </cell>
          <cell r="AE76">
            <v>3387.4488334233802</v>
          </cell>
          <cell r="AF76">
            <v>7.6393400014002175</v>
          </cell>
        </row>
        <row r="77">
          <cell r="C77">
            <v>2473.9479456143399</v>
          </cell>
          <cell r="D77">
            <v>7.065683668282797</v>
          </cell>
          <cell r="E77">
            <v>12635.648733225151</v>
          </cell>
          <cell r="F77">
            <v>6.4424331434365678</v>
          </cell>
          <cell r="G77">
            <v>80171.333834833145</v>
          </cell>
          <cell r="H77">
            <v>5.1093735317449713</v>
          </cell>
          <cell r="I77">
            <v>677.59339826270002</v>
          </cell>
          <cell r="J77">
            <v>13</v>
          </cell>
          <cell r="K77">
            <v>2853.15980061032</v>
          </cell>
          <cell r="L77">
            <v>7.4105895049694936</v>
          </cell>
          <cell r="M77">
            <v>2293.7234404728797</v>
          </cell>
          <cell r="N77">
            <v>6.2851156132110217</v>
          </cell>
          <cell r="O77">
            <v>6465.1498979167827</v>
          </cell>
          <cell r="P77">
            <v>5.9350691452681215</v>
          </cell>
          <cell r="Q77">
            <v>56697.536361720995</v>
          </cell>
          <cell r="R77">
            <v>4.8758541740513683</v>
          </cell>
          <cell r="S77">
            <v>677.59339826270002</v>
          </cell>
          <cell r="T77">
            <v>13</v>
          </cell>
          <cell r="U77">
            <v>1371.05895431006</v>
          </cell>
          <cell r="V77">
            <v>5.1829006040215901</v>
          </cell>
          <cell r="W77">
            <v>180.22450514145999</v>
          </cell>
          <cell r="X77">
            <v>17</v>
          </cell>
          <cell r="Y77">
            <v>6170.4988353083627</v>
          </cell>
          <cell r="Z77">
            <v>6.926767902087934</v>
          </cell>
          <cell r="AA77">
            <v>23473.797473112259</v>
          </cell>
          <cell r="AB77">
            <v>5.6755256994116552</v>
          </cell>
          <cell r="AC77">
            <v>0</v>
          </cell>
          <cell r="AD77">
            <v>0</v>
          </cell>
          <cell r="AE77">
            <v>1482.1008463002599</v>
          </cell>
          <cell r="AF77">
            <v>10.80197080868728</v>
          </cell>
        </row>
        <row r="78">
          <cell r="C78">
            <v>790.0806337171</v>
          </cell>
          <cell r="D78">
            <v>6.5621800472074856</v>
          </cell>
          <cell r="E78">
            <v>9946.7321497654666</v>
          </cell>
          <cell r="F78">
            <v>6.5275825459579151</v>
          </cell>
          <cell r="G78">
            <v>51269.934893801459</v>
          </cell>
          <cell r="H78">
            <v>4.859081933259163</v>
          </cell>
          <cell r="I78">
            <v>1038.9695941197001</v>
          </cell>
          <cell r="J78">
            <v>6.9476404689755302</v>
          </cell>
          <cell r="K78">
            <v>3126.0723807128802</v>
          </cell>
          <cell r="L78">
            <v>5.9976406836634153</v>
          </cell>
          <cell r="M78">
            <v>609.85612857564001</v>
          </cell>
          <cell r="N78">
            <v>4.9551970816852569</v>
          </cell>
          <cell r="O78">
            <v>6029.1337918712816</v>
          </cell>
          <cell r="P78">
            <v>6.5651728567040335</v>
          </cell>
          <cell r="Q78">
            <v>36278.689334157818</v>
          </cell>
          <cell r="R78">
            <v>4.8601492046705417</v>
          </cell>
          <cell r="S78">
            <v>498.81423658544003</v>
          </cell>
          <cell r="T78">
            <v>9</v>
          </cell>
          <cell r="U78">
            <v>789.56247582698006</v>
          </cell>
          <cell r="V78">
            <v>5.6317603126503535</v>
          </cell>
          <cell r="W78">
            <v>180.22450514145999</v>
          </cell>
          <cell r="X78">
            <v>12</v>
          </cell>
          <cell r="Y78">
            <v>3917.59835789418</v>
          </cell>
          <cell r="Z78">
            <v>6.4721022184992494</v>
          </cell>
          <cell r="AA78">
            <v>14991.24555964367</v>
          </cell>
          <cell r="AB78">
            <v>4.8564010681935672</v>
          </cell>
          <cell r="AC78">
            <v>540.15535753426002</v>
          </cell>
          <cell r="AD78">
            <v>6</v>
          </cell>
          <cell r="AE78">
            <v>2336.5099048859001</v>
          </cell>
          <cell r="AF78">
            <v>6.2273442318033467</v>
          </cell>
        </row>
        <row r="79">
          <cell r="C79">
            <v>1257.6445332815799</v>
          </cell>
          <cell r="D79">
            <v>3.6935542553098579</v>
          </cell>
          <cell r="E79">
            <v>7691.4591433130045</v>
          </cell>
          <cell r="F79">
            <v>5.0555433825444824</v>
          </cell>
          <cell r="G79">
            <v>80263.530372225665</v>
          </cell>
          <cell r="H79">
            <v>4.3723735755727677</v>
          </cell>
          <cell r="I79">
            <v>969.78698096844005</v>
          </cell>
          <cell r="J79">
            <v>3.7962336788757645</v>
          </cell>
          <cell r="K79">
            <v>3040.4994518868398</v>
          </cell>
          <cell r="L79">
            <v>10.103801641086811</v>
          </cell>
          <cell r="M79">
            <v>1257.6445332815799</v>
          </cell>
          <cell r="N79">
            <v>3.6935542553098579</v>
          </cell>
          <cell r="O79">
            <v>5285.7666252758409</v>
          </cell>
          <cell r="P79">
            <v>5.4568021853929869</v>
          </cell>
          <cell r="Q79">
            <v>60256.651651666354</v>
          </cell>
          <cell r="R79">
            <v>4.2857475062007264</v>
          </cell>
          <cell r="S79">
            <v>969.78698096844005</v>
          </cell>
          <cell r="T79">
            <v>3.7962336788757645</v>
          </cell>
          <cell r="U79">
            <v>2209.5958551110398</v>
          </cell>
          <cell r="V79">
            <v>9.7738471220137235</v>
          </cell>
          <cell r="W79">
            <v>0</v>
          </cell>
          <cell r="X79">
            <v>0</v>
          </cell>
          <cell r="Y79">
            <v>2405.69251803716</v>
          </cell>
          <cell r="Z79">
            <v>4.2062356977624811</v>
          </cell>
          <cell r="AA79">
            <v>20006.878720559413</v>
          </cell>
          <cell r="AB79">
            <v>4.6386542731284415</v>
          </cell>
          <cell r="AC79">
            <v>0</v>
          </cell>
          <cell r="AD79">
            <v>0</v>
          </cell>
          <cell r="AE79">
            <v>830.9035967758</v>
          </cell>
          <cell r="AF79">
            <v>12</v>
          </cell>
        </row>
        <row r="81">
          <cell r="C81">
            <v>11669.655445417431</v>
          </cell>
          <cell r="D81">
            <v>5.8707610751879571</v>
          </cell>
          <cell r="E81">
            <v>143073.79191811802</v>
          </cell>
          <cell r="F81">
            <v>5.7550079534755225</v>
          </cell>
          <cell r="G81">
            <v>497101.68800800777</v>
          </cell>
          <cell r="H81">
            <v>4.8163896675952298</v>
          </cell>
          <cell r="I81">
            <v>39336.415324705187</v>
          </cell>
          <cell r="J81">
            <v>5.4252264246537889</v>
          </cell>
          <cell r="K81">
            <v>16948.800903106578</v>
          </cell>
          <cell r="L81">
            <v>5.6763487219138291</v>
          </cell>
          <cell r="M81">
            <v>8304.6999373654053</v>
          </cell>
          <cell r="N81">
            <v>5.9336222946440769</v>
          </cell>
          <cell r="O81">
            <v>129284.68626178359</v>
          </cell>
          <cell r="P81">
            <v>5.7645355464996504</v>
          </cell>
          <cell r="Q81">
            <v>476207.79551096587</v>
          </cell>
          <cell r="R81">
            <v>4.7969344174712489</v>
          </cell>
          <cell r="S81">
            <v>8723.807569846007</v>
          </cell>
          <cell r="T81">
            <v>5.99441335368354</v>
          </cell>
          <cell r="U81">
            <v>8973.2146881387271</v>
          </cell>
          <cell r="V81">
            <v>6.174081061843931</v>
          </cell>
          <cell r="W81">
            <v>3364.9555080520199</v>
          </cell>
          <cell r="X81">
            <v>5.7019739843972248</v>
          </cell>
          <cell r="Y81">
            <v>13789.105656334454</v>
          </cell>
          <cell r="Z81">
            <v>5.6739774184991418</v>
          </cell>
          <cell r="AA81">
            <v>20893.892497041885</v>
          </cell>
          <cell r="AB81">
            <v>5.2618571750811158</v>
          </cell>
          <cell r="AC81">
            <v>30612.607754859178</v>
          </cell>
          <cell r="AD81">
            <v>5.2576427601374878</v>
          </cell>
          <cell r="AE81">
            <v>7975.5862149678451</v>
          </cell>
          <cell r="AF81">
            <v>5.2431427707646767</v>
          </cell>
        </row>
        <row r="82">
          <cell r="C82">
            <v>247.96177482851999</v>
          </cell>
          <cell r="D82">
            <v>3</v>
          </cell>
          <cell r="E82">
            <v>1661.8071935516</v>
          </cell>
          <cell r="F82">
            <v>6.4502455867212056</v>
          </cell>
          <cell r="G82">
            <v>3282.2732661543796</v>
          </cell>
          <cell r="H82">
            <v>5.9219713961016218</v>
          </cell>
          <cell r="I82">
            <v>0</v>
          </cell>
          <cell r="J82">
            <v>0</v>
          </cell>
          <cell r="K82">
            <v>290.74823924153998</v>
          </cell>
          <cell r="L82">
            <v>12</v>
          </cell>
          <cell r="M82">
            <v>247.96177482851999</v>
          </cell>
          <cell r="N82">
            <v>3</v>
          </cell>
          <cell r="O82">
            <v>1371.05895431006</v>
          </cell>
          <cell r="P82">
            <v>6.5457251510053975</v>
          </cell>
          <cell r="Q82">
            <v>2991.5250269128396</v>
          </cell>
          <cell r="R82">
            <v>5.9095643513651348</v>
          </cell>
          <cell r="S82">
            <v>0</v>
          </cell>
          <cell r="T82">
            <v>0</v>
          </cell>
          <cell r="U82">
            <v>290.74823924153998</v>
          </cell>
          <cell r="V82">
            <v>12</v>
          </cell>
          <cell r="W82">
            <v>0</v>
          </cell>
          <cell r="X82">
            <v>0</v>
          </cell>
          <cell r="Y82">
            <v>290.74823924153998</v>
          </cell>
          <cell r="Z82">
            <v>6</v>
          </cell>
          <cell r="AA82">
            <v>290.74823924153998</v>
          </cell>
          <cell r="AB82">
            <v>6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</row>
        <row r="83">
          <cell r="C83">
            <v>21169.920036209081</v>
          </cell>
          <cell r="D83">
            <v>8.8388477276903803</v>
          </cell>
          <cell r="E83">
            <v>54398.061738456876</v>
          </cell>
          <cell r="F83">
            <v>7.5391756109696688</v>
          </cell>
          <cell r="G83">
            <v>192974.53813154716</v>
          </cell>
          <cell r="H83">
            <v>7.3576157604445598</v>
          </cell>
          <cell r="I83">
            <v>1536.8566451310601</v>
          </cell>
          <cell r="J83">
            <v>7.7590239048557201</v>
          </cell>
          <cell r="K83">
            <v>14435.218044324751</v>
          </cell>
          <cell r="L83">
            <v>6.9571485325503986</v>
          </cell>
          <cell r="M83">
            <v>12358.230221001188</v>
          </cell>
          <cell r="N83">
            <v>8.7057286647104242</v>
          </cell>
          <cell r="O83">
            <v>19440.242263422511</v>
          </cell>
          <cell r="P83">
            <v>7.523925780246663</v>
          </cell>
          <cell r="Q83">
            <v>112033.93316528706</v>
          </cell>
          <cell r="R83">
            <v>7.4905682268701632</v>
          </cell>
          <cell r="S83">
            <v>857.81790340416001</v>
          </cell>
          <cell r="T83">
            <v>9.151446905449129</v>
          </cell>
          <cell r="U83">
            <v>3872.8483921268398</v>
          </cell>
          <cell r="V83">
            <v>7.3803841746480634</v>
          </cell>
          <cell r="W83">
            <v>8811.6898152079048</v>
          </cell>
          <cell r="X83">
            <v>9.0157063245495159</v>
          </cell>
          <cell r="Y83">
            <v>34957.81947503447</v>
          </cell>
          <cell r="Z83">
            <v>7.5480438157429806</v>
          </cell>
          <cell r="AA83">
            <v>80940.604966261992</v>
          </cell>
          <cell r="AB83">
            <v>7.165749498997469</v>
          </cell>
          <cell r="AC83">
            <v>679.03874172690007</v>
          </cell>
          <cell r="AD83">
            <v>6</v>
          </cell>
          <cell r="AE83">
            <v>10562.369652197907</v>
          </cell>
          <cell r="AF83">
            <v>6.819767476478825</v>
          </cell>
        </row>
        <row r="84">
          <cell r="C84">
            <v>679.03874172690007</v>
          </cell>
          <cell r="D84">
            <v>10.101883160562117</v>
          </cell>
          <cell r="E84">
            <v>247.96177482851999</v>
          </cell>
          <cell r="F84">
            <v>12</v>
          </cell>
          <cell r="G84">
            <v>7266.5967572971422</v>
          </cell>
          <cell r="H84">
            <v>8.7923444675937166</v>
          </cell>
          <cell r="I84">
            <v>247.96177482851999</v>
          </cell>
          <cell r="J84">
            <v>11</v>
          </cell>
          <cell r="K84">
            <v>180.22450514145999</v>
          </cell>
          <cell r="L84">
            <v>9</v>
          </cell>
          <cell r="M84">
            <v>679.03874172690007</v>
          </cell>
          <cell r="N84">
            <v>10.101883160562117</v>
          </cell>
          <cell r="O84">
            <v>247.96177482851999</v>
          </cell>
          <cell r="P84">
            <v>12</v>
          </cell>
          <cell r="Q84">
            <v>5440.4372163887419</v>
          </cell>
          <cell r="R84">
            <v>8.3430074824215321</v>
          </cell>
          <cell r="S84">
            <v>247.96177482851999</v>
          </cell>
          <cell r="T84">
            <v>11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1826.1595409084</v>
          </cell>
          <cell r="AB84">
            <v>9.9980868069822737</v>
          </cell>
          <cell r="AC84">
            <v>0</v>
          </cell>
          <cell r="AD84">
            <v>0</v>
          </cell>
          <cell r="AE84">
            <v>180.22450514145999</v>
          </cell>
          <cell r="AF84">
            <v>9</v>
          </cell>
        </row>
        <row r="85">
          <cell r="C85">
            <v>19412.722407059846</v>
          </cell>
          <cell r="D85">
            <v>7.0701089890024296</v>
          </cell>
          <cell r="E85">
            <v>24349.578590424615</v>
          </cell>
          <cell r="F85">
            <v>6.612277552758643</v>
          </cell>
          <cell r="G85">
            <v>103201.10373990997</v>
          </cell>
          <cell r="H85">
            <v>5.9114767559019494</v>
          </cell>
          <cell r="I85">
            <v>3139.4870585948602</v>
          </cell>
          <cell r="J85">
            <v>6.2772325099057484</v>
          </cell>
          <cell r="K85">
            <v>7333.9008199584841</v>
          </cell>
          <cell r="L85">
            <v>6.4545525557625645</v>
          </cell>
          <cell r="M85">
            <v>18239.205459140107</v>
          </cell>
          <cell r="N85">
            <v>6.4676831598762865</v>
          </cell>
          <cell r="O85">
            <v>24058.830351183075</v>
          </cell>
          <cell r="P85">
            <v>6.6200950220233086</v>
          </cell>
          <cell r="Q85">
            <v>101691.16140140727</v>
          </cell>
          <cell r="R85">
            <v>5.8726483712602855</v>
          </cell>
          <cell r="S85">
            <v>2890.0799403021401</v>
          </cell>
          <cell r="T85">
            <v>6.3027481741347335</v>
          </cell>
          <cell r="U85">
            <v>7333.9008199584841</v>
          </cell>
          <cell r="V85">
            <v>6.4545525557625645</v>
          </cell>
          <cell r="W85">
            <v>1173.51694791974</v>
          </cell>
          <cell r="X85">
            <v>15.936120234870959</v>
          </cell>
          <cell r="Y85">
            <v>290.74823924153998</v>
          </cell>
          <cell r="Z85">
            <v>6</v>
          </cell>
          <cell r="AA85">
            <v>1509.9423385027001</v>
          </cell>
          <cell r="AB85">
            <v>8.3040033897997496</v>
          </cell>
          <cell r="AC85">
            <v>249.40711829272001</v>
          </cell>
          <cell r="AD85">
            <v>6</v>
          </cell>
          <cell r="AE85">
            <v>0</v>
          </cell>
          <cell r="AF85">
            <v>0</v>
          </cell>
        </row>
        <row r="86">
          <cell r="C86">
            <v>29351.842991162033</v>
          </cell>
          <cell r="D86">
            <v>9.7646076512665463</v>
          </cell>
          <cell r="E86">
            <v>90597.66713159217</v>
          </cell>
          <cell r="F86">
            <v>8.0363610968650008</v>
          </cell>
          <cell r="G86">
            <v>344384.0055057581</v>
          </cell>
          <cell r="H86">
            <v>7.3430564984872202</v>
          </cell>
          <cell r="I86">
            <v>3833.4707725323401</v>
          </cell>
          <cell r="J86">
            <v>10.828017371268578</v>
          </cell>
          <cell r="K86">
            <v>21314.339913524673</v>
          </cell>
          <cell r="L86">
            <v>8.7386202594713716</v>
          </cell>
          <cell r="M86">
            <v>11540.714681785825</v>
          </cell>
          <cell r="N86">
            <v>9.6854351295600818</v>
          </cell>
          <cell r="O86">
            <v>31094.371366236755</v>
          </cell>
          <cell r="P86">
            <v>7.5111817401161103</v>
          </cell>
          <cell r="Q86">
            <v>151148.7993476002</v>
          </cell>
          <cell r="R86">
            <v>7.4169037094857178</v>
          </cell>
          <cell r="S86">
            <v>1107.22502169688</v>
          </cell>
          <cell r="T86">
            <v>12.1461428952354</v>
          </cell>
          <cell r="U86">
            <v>4144.8337866553211</v>
          </cell>
          <cell r="V86">
            <v>8.9461954372519159</v>
          </cell>
          <cell r="W86">
            <v>17811.128309376283</v>
          </cell>
          <cell r="X86">
            <v>9.8155181352062257</v>
          </cell>
          <cell r="Y86">
            <v>59503.295765355106</v>
          </cell>
          <cell r="Z86">
            <v>8.3121185422055621</v>
          </cell>
          <cell r="AA86">
            <v>193235.20615815307</v>
          </cell>
          <cell r="AB86">
            <v>7.2829275326284781</v>
          </cell>
          <cell r="AC86">
            <v>2726.2457508354601</v>
          </cell>
          <cell r="AD86">
            <v>10.379817482748741</v>
          </cell>
          <cell r="AE86">
            <v>17169.50612686935</v>
          </cell>
          <cell r="AF86">
            <v>8.6859618629805446</v>
          </cell>
        </row>
        <row r="87">
          <cell r="C87">
            <v>6124.821683966944</v>
          </cell>
          <cell r="D87">
            <v>8.8404031475100329</v>
          </cell>
          <cell r="E87">
            <v>11680.033713983965</v>
          </cell>
          <cell r="F87">
            <v>7.3465998108656381</v>
          </cell>
          <cell r="G87">
            <v>53342.316980320247</v>
          </cell>
          <cell r="H87">
            <v>7.9531989140981718</v>
          </cell>
          <cell r="I87">
            <v>748.22135487816001</v>
          </cell>
          <cell r="J87">
            <v>9</v>
          </cell>
          <cell r="K87">
            <v>2077.0120026653203</v>
          </cell>
          <cell r="L87">
            <v>7.0041215407461657</v>
          </cell>
          <cell r="M87">
            <v>4523.1184560772199</v>
          </cell>
          <cell r="N87">
            <v>7.8931915898733855</v>
          </cell>
          <cell r="O87">
            <v>9938.5199163275229</v>
          </cell>
          <cell r="P87">
            <v>6.9501538092032282</v>
          </cell>
          <cell r="Q87">
            <v>48944.667230553619</v>
          </cell>
          <cell r="R87">
            <v>7.5534487091774789</v>
          </cell>
          <cell r="S87">
            <v>748.22135487816001</v>
          </cell>
          <cell r="T87">
            <v>9</v>
          </cell>
          <cell r="U87">
            <v>1648.8257226953401</v>
          </cell>
          <cell r="V87">
            <v>5.3105966732639862</v>
          </cell>
          <cell r="W87">
            <v>1601.70322788972</v>
          </cell>
          <cell r="X87">
            <v>11.408693747346341</v>
          </cell>
          <cell r="Y87">
            <v>1741.5137976564401</v>
          </cell>
          <cell r="Z87">
            <v>9.4296384880125803</v>
          </cell>
          <cell r="AA87">
            <v>4397.6497497665605</v>
          </cell>
          <cell r="AB87">
            <v>12.297774884244362</v>
          </cell>
          <cell r="AC87">
            <v>0</v>
          </cell>
          <cell r="AD87">
            <v>0</v>
          </cell>
          <cell r="AE87">
            <v>428.18627996997998</v>
          </cell>
          <cell r="AF87">
            <v>13.525412609961657</v>
          </cell>
        </row>
        <row r="88">
          <cell r="C88">
            <v>4460.5328311709</v>
          </cell>
          <cell r="D88">
            <v>11.485643877822689</v>
          </cell>
          <cell r="E88">
            <v>7347.7220845446427</v>
          </cell>
          <cell r="F88">
            <v>9.7001420647412377</v>
          </cell>
          <cell r="G88">
            <v>41440.842754035439</v>
          </cell>
          <cell r="H88">
            <v>9.2152974800876937</v>
          </cell>
          <cell r="I88">
            <v>247.96177482851999</v>
          </cell>
          <cell r="J88">
            <v>12</v>
          </cell>
          <cell r="K88">
            <v>1267.630179455504</v>
          </cell>
          <cell r="L88">
            <v>12.458727228104379</v>
          </cell>
          <cell r="M88">
            <v>3108.2367215739</v>
          </cell>
          <cell r="N88">
            <v>11.530379246322603</v>
          </cell>
          <cell r="O88">
            <v>4419.1917102220814</v>
          </cell>
          <cell r="P88">
            <v>10.559450122596562</v>
          </cell>
          <cell r="Q88">
            <v>27765.902790850843</v>
          </cell>
          <cell r="R88">
            <v>8.4260613994493507</v>
          </cell>
          <cell r="S88">
            <v>247.96177482851999</v>
          </cell>
          <cell r="T88">
            <v>12</v>
          </cell>
          <cell r="U88">
            <v>0</v>
          </cell>
          <cell r="V88">
            <v>0</v>
          </cell>
          <cell r="W88">
            <v>1352.2961095969999</v>
          </cell>
          <cell r="X88">
            <v>11.3828201588622</v>
          </cell>
          <cell r="Y88">
            <v>2928.53037432256</v>
          </cell>
          <cell r="Z88">
            <v>8.4563172752671445</v>
          </cell>
          <cell r="AA88">
            <v>13674.939963184628</v>
          </cell>
          <cell r="AB88">
            <v>10.965136176181737</v>
          </cell>
          <cell r="AC88">
            <v>0</v>
          </cell>
          <cell r="AD88">
            <v>0</v>
          </cell>
          <cell r="AE88">
            <v>1267.630179455504</v>
          </cell>
          <cell r="AF88">
            <v>12.458727228104379</v>
          </cell>
        </row>
        <row r="89">
          <cell r="C89">
            <v>20850.643392393442</v>
          </cell>
          <cell r="D89">
            <v>9.8125110537159657</v>
          </cell>
          <cell r="E89">
            <v>75518.851412274918</v>
          </cell>
          <cell r="F89">
            <v>9.3988563855325697</v>
          </cell>
          <cell r="G89">
            <v>179216.39643802261</v>
          </cell>
          <cell r="H89">
            <v>7.8983432331194194</v>
          </cell>
          <cell r="I89">
            <v>3942.5491631682198</v>
          </cell>
          <cell r="J89">
            <v>9.6552364373699024</v>
          </cell>
          <cell r="K89">
            <v>26198.573701141762</v>
          </cell>
          <cell r="L89">
            <v>7.9125678350648663</v>
          </cell>
          <cell r="M89">
            <v>5500.9477687548024</v>
          </cell>
          <cell r="N89">
            <v>9.783374034669583</v>
          </cell>
          <cell r="O89">
            <v>20085.139981200053</v>
          </cell>
          <cell r="P89">
            <v>9.5192300000679175</v>
          </cell>
          <cell r="Q89">
            <v>52182.490428418481</v>
          </cell>
          <cell r="R89">
            <v>8.2375343635834053</v>
          </cell>
          <cell r="S89">
            <v>1715.1176489182001</v>
          </cell>
          <cell r="T89">
            <v>10.365323906499146</v>
          </cell>
          <cell r="U89">
            <v>3138.0417151306601</v>
          </cell>
          <cell r="V89">
            <v>12.412712630600302</v>
          </cell>
          <cell r="W89">
            <v>15349.695623638641</v>
          </cell>
          <cell r="X89">
            <v>9.8220061775003682</v>
          </cell>
          <cell r="Y89">
            <v>55433.711431074684</v>
          </cell>
          <cell r="Z89">
            <v>9.3502997489971662</v>
          </cell>
          <cell r="AA89">
            <v>127033.90600960489</v>
          </cell>
          <cell r="AB89">
            <v>7.755996232787215</v>
          </cell>
          <cell r="AC89">
            <v>2227.43151425002</v>
          </cell>
          <cell r="AD89">
            <v>9.1329895205538403</v>
          </cell>
          <cell r="AE89">
            <v>23060.531986011101</v>
          </cell>
          <cell r="AF89">
            <v>7.2204657430465025</v>
          </cell>
        </row>
        <row r="90"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290.74823924153998</v>
          </cell>
          <cell r="J90">
            <v>6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290.74823924153998</v>
          </cell>
          <cell r="AD90">
            <v>6</v>
          </cell>
          <cell r="AE90">
            <v>0</v>
          </cell>
          <cell r="AF90">
            <v>0</v>
          </cell>
        </row>
        <row r="91">
          <cell r="C91">
            <v>27756.739192497058</v>
          </cell>
          <cell r="D91">
            <v>11.274145190983729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4591.7829113383596</v>
          </cell>
          <cell r="J91">
            <v>10.391275467185793</v>
          </cell>
          <cell r="K91">
            <v>62482.635381472362</v>
          </cell>
          <cell r="L91">
            <v>8.3012089498274282</v>
          </cell>
          <cell r="M91">
            <v>11653.204358220008</v>
          </cell>
          <cell r="N91">
            <v>11.287374852730318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1757.9041133312201</v>
          </cell>
          <cell r="T91">
            <v>8.7897424519154885</v>
          </cell>
          <cell r="U91">
            <v>12745.569358570709</v>
          </cell>
          <cell r="V91">
            <v>8.2432727460288913</v>
          </cell>
          <cell r="W91">
            <v>16103.534834277107</v>
          </cell>
          <cell r="X91">
            <v>11.264572301873214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2833.8787980071402</v>
          </cell>
          <cell r="AD91">
            <v>11.384734141974301</v>
          </cell>
          <cell r="AE91">
            <v>49737.066022901708</v>
          </cell>
          <cell r="AF91">
            <v>8.3165448558819719</v>
          </cell>
        </row>
        <row r="93">
          <cell r="C93">
            <v>11162.915166300196</v>
          </cell>
          <cell r="D93">
            <v>13.638976408521946</v>
          </cell>
          <cell r="E93">
            <v>29590.514291520896</v>
          </cell>
          <cell r="F93">
            <v>13.395066819649287</v>
          </cell>
          <cell r="G93">
            <v>49018.619081123215</v>
          </cell>
          <cell r="H93">
            <v>11.989163487176503</v>
          </cell>
          <cell r="I93">
            <v>1244.1449045352001</v>
          </cell>
          <cell r="J93">
            <v>12.594423761570802</v>
          </cell>
          <cell r="K93">
            <v>7844.6843909617037</v>
          </cell>
          <cell r="L93">
            <v>12.771864827224601</v>
          </cell>
          <cell r="M93">
            <v>3815.6351133933599</v>
          </cell>
          <cell r="N93">
            <v>12.67223535269339</v>
          </cell>
          <cell r="O93">
            <v>11507.009305841964</v>
          </cell>
          <cell r="P93">
            <v>12.829676517592793</v>
          </cell>
          <cell r="Q93">
            <v>25457.949058107879</v>
          </cell>
          <cell r="R93">
            <v>11.454636703408674</v>
          </cell>
          <cell r="S93">
            <v>746.77601141396008</v>
          </cell>
          <cell r="T93">
            <v>11.330107592633514</v>
          </cell>
          <cell r="U93">
            <v>2847.2934758891201</v>
          </cell>
          <cell r="V93">
            <v>14.301782466101438</v>
          </cell>
          <cell r="W93">
            <v>7347.2800529068336</v>
          </cell>
          <cell r="X93">
            <v>14.108213866803521</v>
          </cell>
          <cell r="Y93">
            <v>18083.504985678974</v>
          </cell>
          <cell r="Z93">
            <v>13.74920470856344</v>
          </cell>
          <cell r="AA93">
            <v>23560.670023015453</v>
          </cell>
          <cell r="AB93">
            <v>12.561543070104269</v>
          </cell>
          <cell r="AC93">
            <v>497.36889312124003</v>
          </cell>
          <cell r="AD93">
            <v>14.492735052974817</v>
          </cell>
          <cell r="AE93">
            <v>4997.3909150725813</v>
          </cell>
          <cell r="AF93">
            <v>11.900185067555757</v>
          </cell>
        </row>
        <row r="94">
          <cell r="C94">
            <v>5170.3037520286416</v>
          </cell>
          <cell r="D94">
            <v>13.28179263518207</v>
          </cell>
          <cell r="E94">
            <v>6363.1017025515612</v>
          </cell>
          <cell r="F94">
            <v>10.609763203229653</v>
          </cell>
          <cell r="G94">
            <v>34708.675662038615</v>
          </cell>
          <cell r="H94">
            <v>9.9122426721693273</v>
          </cell>
          <cell r="I94">
            <v>677.59339826270002</v>
          </cell>
          <cell r="J94">
            <v>12.731889582939491</v>
          </cell>
          <cell r="K94">
            <v>2119.2803091882197</v>
          </cell>
          <cell r="L94">
            <v>10.764630363230946</v>
          </cell>
          <cell r="M94">
            <v>3748.82502928038</v>
          </cell>
          <cell r="N94">
            <v>12.070355105850167</v>
          </cell>
          <cell r="O94">
            <v>3388.8941768875802</v>
          </cell>
          <cell r="P94">
            <v>10.433170518427413</v>
          </cell>
          <cell r="Q94">
            <v>22722.948736602611</v>
          </cell>
          <cell r="R94">
            <v>9.5324481839734041</v>
          </cell>
          <cell r="S94">
            <v>497.36889312124003</v>
          </cell>
          <cell r="T94">
            <v>12.997094021189927</v>
          </cell>
          <cell r="U94">
            <v>498.81423658544003</v>
          </cell>
          <cell r="V94">
            <v>6</v>
          </cell>
          <cell r="W94">
            <v>1421.47872274826</v>
          </cell>
          <cell r="X94">
            <v>16.476682054693477</v>
          </cell>
          <cell r="Y94">
            <v>2974.2075256639801</v>
          </cell>
          <cell r="Z94">
            <v>10.810977784271246</v>
          </cell>
          <cell r="AA94">
            <v>11985.726925436085</v>
          </cell>
          <cell r="AB94">
            <v>10.6422088018808</v>
          </cell>
          <cell r="AC94">
            <v>180.22450514145999</v>
          </cell>
          <cell r="AD94">
            <v>12</v>
          </cell>
          <cell r="AE94">
            <v>1620.4660726027801</v>
          </cell>
          <cell r="AF94">
            <v>12.231285850457203</v>
          </cell>
        </row>
        <row r="95">
          <cell r="C95">
            <v>7969.5475475380617</v>
          </cell>
          <cell r="D95">
            <v>11.353053667976406</v>
          </cell>
          <cell r="E95">
            <v>3331.2476911283798</v>
          </cell>
          <cell r="F95">
            <v>10.454230607138774</v>
          </cell>
          <cell r="G95">
            <v>33665.885754436626</v>
          </cell>
          <cell r="H95">
            <v>11.19690170579544</v>
          </cell>
          <cell r="I95">
            <v>1424.3694096766601</v>
          </cell>
          <cell r="J95">
            <v>11.222655994874092</v>
          </cell>
          <cell r="K95">
            <v>2525.274712737084</v>
          </cell>
          <cell r="L95">
            <v>12.783495967336926</v>
          </cell>
          <cell r="M95">
            <v>2416.2165089907398</v>
          </cell>
          <cell r="N95">
            <v>10.603040834284112</v>
          </cell>
          <cell r="O95">
            <v>1326.82714643284</v>
          </cell>
          <cell r="P95">
            <v>9.8409426309191197</v>
          </cell>
          <cell r="Q95">
            <v>13231.920282190009</v>
          </cell>
          <cell r="R95">
            <v>10.39946747899101</v>
          </cell>
          <cell r="S95">
            <v>249.40711829272001</v>
          </cell>
          <cell r="T95">
            <v>10</v>
          </cell>
          <cell r="U95">
            <v>428.18627996997998</v>
          </cell>
          <cell r="V95">
            <v>13.737293695019172</v>
          </cell>
          <cell r="W95">
            <v>5553.3310385473214</v>
          </cell>
          <cell r="X95">
            <v>11.645890321517795</v>
          </cell>
          <cell r="Y95">
            <v>2004.42054469554</v>
          </cell>
          <cell r="Z95">
            <v>10.860196878828878</v>
          </cell>
          <cell r="AA95">
            <v>20433.965472246706</v>
          </cell>
          <cell r="AB95">
            <v>11.713276568701867</v>
          </cell>
          <cell r="AC95">
            <v>1174.9622913839401</v>
          </cell>
          <cell r="AD95">
            <v>11.482186969255995</v>
          </cell>
          <cell r="AE95">
            <v>2097.0884327671038</v>
          </cell>
          <cell r="AF95">
            <v>12.588748290282034</v>
          </cell>
        </row>
        <row r="96">
          <cell r="C96">
            <v>16930.211530866454</v>
          </cell>
          <cell r="D96">
            <v>10.291520830934109</v>
          </cell>
          <cell r="E96">
            <v>62364.718599066677</v>
          </cell>
          <cell r="F96">
            <v>8.3631003853570398</v>
          </cell>
          <cell r="G96">
            <v>227315.96616456541</v>
          </cell>
          <cell r="H96">
            <v>7.2119402068332628</v>
          </cell>
          <cell r="I96">
            <v>1801.20873563436</v>
          </cell>
          <cell r="J96">
            <v>9.6390418717821493</v>
          </cell>
          <cell r="K96">
            <v>12597.410804838346</v>
          </cell>
          <cell r="L96">
            <v>8.7977300309127795</v>
          </cell>
          <cell r="M96">
            <v>6852.316692777722</v>
          </cell>
          <cell r="N96">
            <v>9.9007238558786295</v>
          </cell>
          <cell r="O96">
            <v>18898.232534740091</v>
          </cell>
          <cell r="P96">
            <v>7.5035399860114129</v>
          </cell>
          <cell r="Q96">
            <v>77635.101745579756</v>
          </cell>
          <cell r="R96">
            <v>7.6079563532324466</v>
          </cell>
          <cell r="S96">
            <v>609.85612857564001</v>
          </cell>
          <cell r="T96">
            <v>10.432795622527884</v>
          </cell>
          <cell r="U96">
            <v>2927.0850308583599</v>
          </cell>
          <cell r="V96">
            <v>7.9781627808858584</v>
          </cell>
          <cell r="W96">
            <v>10077.894838088745</v>
          </cell>
          <cell r="X96">
            <v>10.557237498817855</v>
          </cell>
          <cell r="Y96">
            <v>43466.486064326484</v>
          </cell>
          <cell r="Z96">
            <v>8.7430633270668103</v>
          </cell>
          <cell r="AA96">
            <v>149680.86441898745</v>
          </cell>
          <cell r="AB96">
            <v>6.9961464495543471</v>
          </cell>
          <cell r="AC96">
            <v>1191.35260705872</v>
          </cell>
          <cell r="AD96">
            <v>9.2327175085297775</v>
          </cell>
          <cell r="AE96">
            <v>9670.3257739799847</v>
          </cell>
          <cell r="AF96">
            <v>9.0691214161463201</v>
          </cell>
        </row>
        <row r="97">
          <cell r="C97">
            <v>10090.530493763468</v>
          </cell>
          <cell r="D97">
            <v>5.1673316579707436</v>
          </cell>
          <cell r="E97">
            <v>142366.9116841887</v>
          </cell>
          <cell r="F97">
            <v>5.7487247215201442</v>
          </cell>
          <cell r="G97">
            <v>483502.98259160703</v>
          </cell>
          <cell r="H97">
            <v>4.7823487219666712</v>
          </cell>
          <cell r="I97">
            <v>38464.170606980566</v>
          </cell>
          <cell r="J97">
            <v>5.3921443216187415</v>
          </cell>
          <cell r="K97">
            <v>15619.083069745337</v>
          </cell>
          <cell r="L97">
            <v>5.7037824623612403</v>
          </cell>
          <cell r="M97">
            <v>7473.7963405896044</v>
          </cell>
          <cell r="N97">
            <v>5.2623667515751009</v>
          </cell>
          <cell r="O97">
            <v>128577.80602785424</v>
          </cell>
          <cell r="P97">
            <v>5.7464550850966951</v>
          </cell>
          <cell r="Q97">
            <v>465184.48312679015</v>
          </cell>
          <cell r="R97">
            <v>4.77819676990788</v>
          </cell>
          <cell r="S97">
            <v>7851.5628521213857</v>
          </cell>
          <cell r="T97">
            <v>5.9078164600287097</v>
          </cell>
          <cell r="U97">
            <v>8183.6522123117466</v>
          </cell>
          <cell r="V97">
            <v>6.0845590115637194</v>
          </cell>
          <cell r="W97">
            <v>2616.7341531738598</v>
          </cell>
          <cell r="X97">
            <v>4.8571428571428577</v>
          </cell>
          <cell r="Y97">
            <v>13789.105656334454</v>
          </cell>
          <cell r="Z97">
            <v>5.7679436964676833</v>
          </cell>
          <cell r="AA97">
            <v>18318.499464816839</v>
          </cell>
          <cell r="AB97">
            <v>4.8878170603781914</v>
          </cell>
          <cell r="AC97">
            <v>30612.607754859178</v>
          </cell>
          <cell r="AD97">
            <v>5.2576427601374878</v>
          </cell>
          <cell r="AE97">
            <v>7435.4308574335846</v>
          </cell>
          <cell r="AF97">
            <v>5.3893942930208354</v>
          </cell>
        </row>
        <row r="98">
          <cell r="C98">
            <v>3627.3682765427598</v>
          </cell>
          <cell r="D98">
            <v>6.8182102304135572</v>
          </cell>
          <cell r="E98">
            <v>9855.9226252942844</v>
          </cell>
          <cell r="F98">
            <v>6.7202159275420419</v>
          </cell>
          <cell r="G98">
            <v>43964.806322363533</v>
          </cell>
          <cell r="H98">
            <v>7.3514760523640126</v>
          </cell>
          <cell r="I98">
            <v>1371.05895431006</v>
          </cell>
          <cell r="J98">
            <v>7.3336640734510423</v>
          </cell>
          <cell r="K98">
            <v>2339.4005918142998</v>
          </cell>
          <cell r="L98">
            <v>5.7933038107080712</v>
          </cell>
          <cell r="M98">
            <v>3627.3682765427598</v>
          </cell>
          <cell r="N98">
            <v>6.8182102304135572</v>
          </cell>
          <cell r="O98">
            <v>9855.9226252942844</v>
          </cell>
          <cell r="P98">
            <v>6.7202159275420419</v>
          </cell>
          <cell r="Q98">
            <v>43383.309843880452</v>
          </cell>
          <cell r="R98">
            <v>7.2945436035903395</v>
          </cell>
          <cell r="S98">
            <v>1371.05895431006</v>
          </cell>
          <cell r="T98">
            <v>7.3336640734510423</v>
          </cell>
          <cell r="U98">
            <v>2339.4005918142998</v>
          </cell>
          <cell r="V98">
            <v>5.7933038107080712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581.49647848307995</v>
          </cell>
          <cell r="AB98">
            <v>11.5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</row>
        <row r="99">
          <cell r="C99">
            <v>32093.03615518786</v>
          </cell>
          <cell r="D99">
            <v>7.2680213212091651</v>
          </cell>
          <cell r="E99">
            <v>55049.471493614983</v>
          </cell>
          <cell r="F99">
            <v>6.8121205980148174</v>
          </cell>
          <cell r="G99">
            <v>240779.23542841664</v>
          </cell>
          <cell r="H99">
            <v>6.678129921627419</v>
          </cell>
          <cell r="I99">
            <v>4855.1228654031802</v>
          </cell>
          <cell r="J99">
            <v>6.9516938330810847</v>
          </cell>
          <cell r="K99">
            <v>16097.025237876353</v>
          </cell>
          <cell r="L99">
            <v>6.4491829387628528</v>
          </cell>
          <cell r="M99">
            <v>27208.023345363552</v>
          </cell>
          <cell r="N99">
            <v>7.0407949558173133</v>
          </cell>
          <cell r="O99">
            <v>45692.278154041727</v>
          </cell>
          <cell r="P99">
            <v>6.8053853455778279</v>
          </cell>
          <cell r="Q99">
            <v>204318.86203817054</v>
          </cell>
          <cell r="R99">
            <v>6.5522841197376369</v>
          </cell>
          <cell r="S99">
            <v>4176.0841236762808</v>
          </cell>
          <cell r="T99">
            <v>7.1210593420251289</v>
          </cell>
          <cell r="U99">
            <v>9881.3674091166868</v>
          </cell>
          <cell r="V99">
            <v>6.7636237923640321</v>
          </cell>
          <cell r="W99">
            <v>4885.0128098243404</v>
          </cell>
          <cell r="X99">
            <v>8.5267512012670679</v>
          </cell>
          <cell r="Y99">
            <v>9357.1933395732467</v>
          </cell>
          <cell r="Z99">
            <v>6.8459607426374749</v>
          </cell>
          <cell r="AA99">
            <v>36460.373390245833</v>
          </cell>
          <cell r="AB99">
            <v>7.378942030081495</v>
          </cell>
          <cell r="AC99">
            <v>679.03874172690007</v>
          </cell>
          <cell r="AD99">
            <v>6</v>
          </cell>
          <cell r="AE99">
            <v>6215.6578287596622</v>
          </cell>
          <cell r="AF99">
            <v>5.9912603632146979</v>
          </cell>
        </row>
        <row r="100">
          <cell r="C100">
            <v>2501.7894378167798</v>
          </cell>
          <cell r="D100">
            <v>6.4432787089454955</v>
          </cell>
          <cell r="E100">
            <v>25044.080462252216</v>
          </cell>
          <cell r="F100">
            <v>7.4863171605479186</v>
          </cell>
          <cell r="G100">
            <v>51025.030894741867</v>
          </cell>
          <cell r="H100">
            <v>6.0262904340674028</v>
          </cell>
          <cell r="I100">
            <v>0</v>
          </cell>
          <cell r="J100">
            <v>0</v>
          </cell>
          <cell r="K100">
            <v>3667.6730817113398</v>
          </cell>
          <cell r="L100">
            <v>7.5071700347887891</v>
          </cell>
          <cell r="M100">
            <v>1285.48602548402</v>
          </cell>
          <cell r="N100">
            <v>6.7253395617454723</v>
          </cell>
          <cell r="O100">
            <v>4483.6317062765611</v>
          </cell>
          <cell r="P100">
            <v>8.4729738838315747</v>
          </cell>
          <cell r="Q100">
            <v>19144.394326310787</v>
          </cell>
          <cell r="R100">
            <v>6.5881455557577606</v>
          </cell>
          <cell r="S100">
            <v>0</v>
          </cell>
          <cell r="T100">
            <v>0</v>
          </cell>
          <cell r="U100">
            <v>1121.65183601734</v>
          </cell>
          <cell r="V100">
            <v>7.3996725510383925</v>
          </cell>
          <cell r="W100">
            <v>1216.30341233276</v>
          </cell>
          <cell r="X100">
            <v>6.202676757184725</v>
          </cell>
          <cell r="Y100">
            <v>20560.448755975653</v>
          </cell>
          <cell r="Z100">
            <v>7.2458906995064432</v>
          </cell>
          <cell r="AA100">
            <v>31880.636568431171</v>
          </cell>
          <cell r="AB100">
            <v>5.6978412353445069</v>
          </cell>
          <cell r="AC100">
            <v>0</v>
          </cell>
          <cell r="AD100">
            <v>0</v>
          </cell>
          <cell r="AE100">
            <v>2546.0212456940003</v>
          </cell>
          <cell r="AF100">
            <v>7.5467750163750544</v>
          </cell>
        </row>
        <row r="101">
          <cell r="C101">
            <v>4617.2518745025209</v>
          </cell>
          <cell r="D101">
            <v>7.6763731450259298</v>
          </cell>
          <cell r="E101">
            <v>8286.3702996780648</v>
          </cell>
          <cell r="F101">
            <v>8.5706871175792791</v>
          </cell>
          <cell r="G101">
            <v>41055.420571262883</v>
          </cell>
          <cell r="H101">
            <v>7.1489406288153106</v>
          </cell>
          <cell r="I101">
            <v>1120.2064925531399</v>
          </cell>
          <cell r="J101">
            <v>8.546304872409042</v>
          </cell>
          <cell r="K101">
            <v>2072.1578143826</v>
          </cell>
          <cell r="L101">
            <v>7.6076971827250128</v>
          </cell>
          <cell r="M101">
            <v>2832.9516124330598</v>
          </cell>
          <cell r="N101">
            <v>8.0893461852643078</v>
          </cell>
          <cell r="O101">
            <v>5327.1077462246612</v>
          </cell>
          <cell r="P101">
            <v>6.5677072606667837</v>
          </cell>
          <cell r="Q101">
            <v>31356.57407007369</v>
          </cell>
          <cell r="R101">
            <v>6.8565901549836878</v>
          </cell>
          <cell r="S101">
            <v>538.71001407005997</v>
          </cell>
          <cell r="T101">
            <v>11</v>
          </cell>
          <cell r="U101">
            <v>994.73778624248007</v>
          </cell>
          <cell r="V101">
            <v>8.3243012593738381</v>
          </cell>
          <cell r="W101">
            <v>1784.3002620694601</v>
          </cell>
          <cell r="X101">
            <v>7.0206916629878204</v>
          </cell>
          <cell r="Y101">
            <v>2959.2625534534</v>
          </cell>
          <cell r="Z101">
            <v>11.979552151499552</v>
          </cell>
          <cell r="AA101">
            <v>9698.8465011892586</v>
          </cell>
          <cell r="AB101">
            <v>8.1182462362160699</v>
          </cell>
          <cell r="AC101">
            <v>581.49647848307995</v>
          </cell>
          <cell r="AD101">
            <v>7.5</v>
          </cell>
          <cell r="AE101">
            <v>1077.4200281401199</v>
          </cell>
          <cell r="AF101">
            <v>7.1110081291099831</v>
          </cell>
        </row>
        <row r="102">
          <cell r="C102">
            <v>18339.919882227074</v>
          </cell>
          <cell r="D102">
            <v>7.1566751813355687</v>
          </cell>
          <cell r="E102">
            <v>63979.573199541454</v>
          </cell>
          <cell r="F102">
            <v>6.6775822673789742</v>
          </cell>
          <cell r="G102">
            <v>204409.73409278222</v>
          </cell>
          <cell r="H102">
            <v>6.5825570542288787</v>
          </cell>
          <cell r="I102">
            <v>2365.7967405525401</v>
          </cell>
          <cell r="J102">
            <v>7.9388380321256706</v>
          </cell>
          <cell r="K102">
            <v>24734.826671870604</v>
          </cell>
          <cell r="L102">
            <v>6.137791887207408</v>
          </cell>
          <cell r="M102">
            <v>4026.6767485300597</v>
          </cell>
          <cell r="N102">
            <v>7.8760567674144086</v>
          </cell>
          <cell r="O102">
            <v>8238.729646982325</v>
          </cell>
          <cell r="P102">
            <v>6.812539576492826</v>
          </cell>
          <cell r="Q102">
            <v>63926.698392180289</v>
          </cell>
          <cell r="R102">
            <v>6.197838447814533</v>
          </cell>
          <cell r="S102">
            <v>497.36889312124003</v>
          </cell>
          <cell r="T102">
            <v>10.997094021189927</v>
          </cell>
          <cell r="U102">
            <v>0</v>
          </cell>
          <cell r="V102">
            <v>0</v>
          </cell>
          <cell r="W102">
            <v>14313.243133697011</v>
          </cell>
          <cell r="X102">
            <v>6.9634634420440076</v>
          </cell>
          <cell r="Y102">
            <v>55740.843552559032</v>
          </cell>
          <cell r="Z102">
            <v>6.6561984498731945</v>
          </cell>
          <cell r="AA102">
            <v>140483.03570060272</v>
          </cell>
          <cell r="AB102">
            <v>6.7582959380800185</v>
          </cell>
          <cell r="AC102">
            <v>1868.4278474313001</v>
          </cell>
          <cell r="AD102">
            <v>6.9747123704473832</v>
          </cell>
          <cell r="AE102">
            <v>24734.826671870604</v>
          </cell>
          <cell r="AF102">
            <v>6.137791887207408</v>
          </cell>
        </row>
        <row r="103">
          <cell r="C103">
            <v>1464.26518716128</v>
          </cell>
          <cell r="D103">
            <v>10.287076724612563</v>
          </cell>
          <cell r="E103">
            <v>2643.5635089378202</v>
          </cell>
          <cell r="F103">
            <v>6.9592289368140401</v>
          </cell>
          <cell r="G103">
            <v>12763.405017709689</v>
          </cell>
          <cell r="H103">
            <v>6.7271819947044413</v>
          </cell>
          <cell r="I103">
            <v>0</v>
          </cell>
          <cell r="J103">
            <v>0</v>
          </cell>
          <cell r="K103">
            <v>429.63162343418003</v>
          </cell>
          <cell r="L103">
            <v>2.741541623257135</v>
          </cell>
          <cell r="M103">
            <v>1214.8580688685599</v>
          </cell>
          <cell r="N103">
            <v>9.9354181490813573</v>
          </cell>
          <cell r="O103">
            <v>2643.5635089378202</v>
          </cell>
          <cell r="P103">
            <v>6.9592289368140401</v>
          </cell>
          <cell r="Q103">
            <v>12044.470498498169</v>
          </cell>
          <cell r="R103">
            <v>6.5211841396731529</v>
          </cell>
          <cell r="S103">
            <v>0</v>
          </cell>
          <cell r="T103">
            <v>0</v>
          </cell>
          <cell r="U103">
            <v>180.22450514145999</v>
          </cell>
          <cell r="V103">
            <v>1</v>
          </cell>
          <cell r="W103">
            <v>249.40711829272001</v>
          </cell>
          <cell r="X103">
            <v>12</v>
          </cell>
          <cell r="Y103">
            <v>0</v>
          </cell>
          <cell r="Z103">
            <v>0</v>
          </cell>
          <cell r="AA103">
            <v>718.93451921151996</v>
          </cell>
          <cell r="AB103">
            <v>10.106846889561913</v>
          </cell>
          <cell r="AC103">
            <v>0</v>
          </cell>
          <cell r="AD103">
            <v>0</v>
          </cell>
          <cell r="AE103">
            <v>249.40711829272001</v>
          </cell>
          <cell r="AF103">
            <v>4</v>
          </cell>
        </row>
        <row r="104">
          <cell r="C104">
            <v>27756.739192497058</v>
          </cell>
          <cell r="D104">
            <v>11.274145190983729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4591.7829113383596</v>
          </cell>
          <cell r="J104">
            <v>10.391275467185793</v>
          </cell>
          <cell r="K104">
            <v>62482.635381472362</v>
          </cell>
          <cell r="L104">
            <v>8.3012089498274282</v>
          </cell>
          <cell r="M104">
            <v>11653.204358220008</v>
          </cell>
          <cell r="N104">
            <v>11.287374852730318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1757.9041133312201</v>
          </cell>
          <cell r="T104">
            <v>8.7897424519154885</v>
          </cell>
          <cell r="U104">
            <v>12745.569358570709</v>
          </cell>
          <cell r="V104">
            <v>8.2432727460288913</v>
          </cell>
          <cell r="W104">
            <v>16103.534834277107</v>
          </cell>
          <cell r="X104">
            <v>11.264572301873214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2833.8787980071402</v>
          </cell>
          <cell r="AD104">
            <v>11.384734141974301</v>
          </cell>
          <cell r="AE104">
            <v>49737.066022901708</v>
          </cell>
          <cell r="AF104">
            <v>8.3165448558819719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Portada"/>
      <sheetName val="Resumen"/>
    </sheetNames>
    <sheetDataSet>
      <sheetData sheetId="0"/>
      <sheetData sheetId="1">
        <row r="49">
          <cell r="A49" t="str">
            <v>Fuente: Instituto Nacional de Estadística (INE). XLIV Encuesta Permanente de Hogares de Propósitos Múltiples, mayo 2013.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1"/>
  <dimension ref="A1"/>
  <sheetViews>
    <sheetView tabSelected="1" workbookViewId="0">
      <selection activeCell="J34" sqref="J34"/>
    </sheetView>
  </sheetViews>
  <sheetFormatPr baseColWidth="10" defaultRowHeight="11.25"/>
  <sheetData/>
  <printOptions horizontalCentered="1" verticalCentered="1"/>
  <pageMargins left="0.70866141732283472" right="0.70866141732283472" top="0.74803149606299213" bottom="0.74803149606299213" header="0.31496062992125984" footer="0.31496062992125984"/>
  <pageSetup paperSize="11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Hoja2"/>
  <dimension ref="A2:O75"/>
  <sheetViews>
    <sheetView workbookViewId="0">
      <selection activeCell="A32" sqref="A32"/>
    </sheetView>
  </sheetViews>
  <sheetFormatPr baseColWidth="10" defaultRowHeight="11.25"/>
  <cols>
    <col min="1" max="1" width="44.83203125" customWidth="1"/>
    <col min="2" max="2" width="13.1640625" bestFit="1" customWidth="1"/>
    <col min="3" max="3" width="9.83203125" bestFit="1" customWidth="1"/>
    <col min="4" max="4" width="13.1640625" bestFit="1" customWidth="1"/>
    <col min="5" max="5" width="8" customWidth="1"/>
    <col min="6" max="6" width="11.1640625" bestFit="1" customWidth="1"/>
    <col min="7" max="8" width="8" customWidth="1"/>
    <col min="9" max="9" width="11.1640625" bestFit="1" customWidth="1"/>
    <col min="10" max="11" width="8" customWidth="1"/>
    <col min="12" max="12" width="13" bestFit="1" customWidth="1"/>
    <col min="13" max="14" width="8" customWidth="1"/>
    <col min="15" max="15" width="45.5" bestFit="1" customWidth="1"/>
    <col min="16" max="16" width="10.5" bestFit="1" customWidth="1"/>
    <col min="17" max="17" width="7" bestFit="1" customWidth="1"/>
    <col min="18" max="18" width="10.5" bestFit="1" customWidth="1"/>
    <col min="19" max="19" width="6.1640625" bestFit="1" customWidth="1"/>
    <col min="20" max="20" width="9" bestFit="1" customWidth="1"/>
    <col min="21" max="21" width="6.1640625" bestFit="1" customWidth="1"/>
    <col min="22" max="22" width="7" bestFit="1" customWidth="1"/>
    <col min="23" max="23" width="9" bestFit="1" customWidth="1"/>
    <col min="24" max="24" width="6.1640625" bestFit="1" customWidth="1"/>
    <col min="25" max="25" width="7.1640625" bestFit="1" customWidth="1"/>
    <col min="26" max="26" width="9" bestFit="1" customWidth="1"/>
    <col min="27" max="27" width="6.1640625" bestFit="1" customWidth="1"/>
    <col min="28" max="28" width="7.1640625" bestFit="1" customWidth="1"/>
  </cols>
  <sheetData>
    <row r="2" spans="1:15">
      <c r="A2" s="102" t="s">
        <v>60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</row>
    <row r="4" spans="1:15">
      <c r="A4" s="103" t="s">
        <v>59</v>
      </c>
      <c r="B4" s="105" t="s">
        <v>58</v>
      </c>
      <c r="C4" s="105"/>
      <c r="D4" s="105" t="s">
        <v>57</v>
      </c>
      <c r="E4" s="105"/>
      <c r="F4" s="105" t="s">
        <v>56</v>
      </c>
      <c r="G4" s="105"/>
      <c r="H4" s="105"/>
      <c r="I4" s="105" t="s">
        <v>55</v>
      </c>
      <c r="J4" s="105"/>
      <c r="K4" s="105"/>
      <c r="L4" s="105" t="s">
        <v>54</v>
      </c>
      <c r="M4" s="105"/>
      <c r="N4" s="105"/>
    </row>
    <row r="5" spans="1:15">
      <c r="A5" s="104"/>
      <c r="B5" s="14" t="s">
        <v>51</v>
      </c>
      <c r="C5" s="14" t="s">
        <v>50</v>
      </c>
      <c r="D5" s="14" t="s">
        <v>51</v>
      </c>
      <c r="E5" s="14" t="s">
        <v>50</v>
      </c>
      <c r="F5" s="14" t="s">
        <v>51</v>
      </c>
      <c r="G5" s="14" t="s">
        <v>50</v>
      </c>
      <c r="H5" s="14" t="s">
        <v>53</v>
      </c>
      <c r="I5" s="14" t="s">
        <v>51</v>
      </c>
      <c r="J5" s="14" t="s">
        <v>50</v>
      </c>
      <c r="K5" s="14" t="s">
        <v>52</v>
      </c>
      <c r="L5" s="14" t="s">
        <v>51</v>
      </c>
      <c r="M5" s="14" t="s">
        <v>50</v>
      </c>
      <c r="N5" s="14" t="s">
        <v>49</v>
      </c>
    </row>
    <row r="6" spans="1:15">
      <c r="A6" s="16"/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</row>
    <row r="7" spans="1:15">
      <c r="A7" s="57" t="s">
        <v>70</v>
      </c>
      <c r="B7" s="13">
        <f>[1]ProEmp!C8</f>
        <v>3628732.702538522</v>
      </c>
      <c r="C7" s="12">
        <f>[1]ProEmp!D8</f>
        <v>7.4800110457168056</v>
      </c>
      <c r="D7" s="13">
        <f>[1]ProEmp!E8</f>
        <v>3487008.8240420702</v>
      </c>
      <c r="E7" s="12">
        <f>[1]ProEmp!F8</f>
        <v>7.3996990992706486</v>
      </c>
      <c r="F7" s="13">
        <f>[1]ProEmp!G8</f>
        <v>141723.87849643131</v>
      </c>
      <c r="G7" s="12">
        <f>[1]ProEmp!H8</f>
        <v>9.287778689390306</v>
      </c>
      <c r="H7" s="12">
        <f>F7/B7*100</f>
        <v>3.9056025922572561</v>
      </c>
      <c r="I7" s="13">
        <f>[1]ProEmp!I8</f>
        <v>408875.47555777739</v>
      </c>
      <c r="J7" s="12">
        <f>[1]ProEmp!J8</f>
        <v>7.4058729397362422</v>
      </c>
      <c r="K7" s="12">
        <f>IF(ISNUMBER(I7/D7*100),I7/D7*100,0)</f>
        <v>11.725679405761216</v>
      </c>
      <c r="L7" s="13">
        <f>[1]ProEmp!K8</f>
        <v>1422209.7615810535</v>
      </c>
      <c r="M7" s="12">
        <f>[1]ProEmp!L8</f>
        <v>6.6157712972409959</v>
      </c>
      <c r="N7" s="12">
        <f>IF(ISNUMBER(L7/D7*100),L7/D7*100,0)</f>
        <v>40.785952469499534</v>
      </c>
    </row>
    <row r="8" spans="1:15">
      <c r="A8" s="57"/>
      <c r="B8" s="11"/>
      <c r="C8" s="10"/>
      <c r="D8" s="11"/>
      <c r="E8" s="10"/>
      <c r="F8" s="11"/>
      <c r="G8" s="10"/>
      <c r="H8" s="10"/>
      <c r="I8" s="11"/>
      <c r="J8" s="10"/>
      <c r="K8" s="10"/>
      <c r="L8" s="11"/>
      <c r="M8" s="10"/>
      <c r="N8" s="10"/>
    </row>
    <row r="9" spans="1:15">
      <c r="A9" s="57" t="s">
        <v>47</v>
      </c>
      <c r="B9" s="86"/>
      <c r="C9" s="87"/>
      <c r="D9" s="86"/>
      <c r="E9" s="87"/>
      <c r="F9" s="86"/>
      <c r="G9" s="87"/>
      <c r="H9" s="87"/>
      <c r="I9" s="86"/>
      <c r="J9" s="87"/>
      <c r="K9" s="87"/>
      <c r="L9" s="86"/>
      <c r="M9" s="87"/>
      <c r="N9" s="87"/>
      <c r="O9" s="88"/>
    </row>
    <row r="10" spans="1:15">
      <c r="A10" s="58" t="s">
        <v>46</v>
      </c>
      <c r="B10" s="4">
        <f>SUM(B11:B13)</f>
        <v>1760093.7689329947</v>
      </c>
      <c r="C10" s="3">
        <f>AVERAGE(C11:C13)</f>
        <v>9.1831175051550176</v>
      </c>
      <c r="D10" s="4">
        <f>SUM(D11:D13)</f>
        <v>1655004.168580997</v>
      </c>
      <c r="E10" s="3">
        <f>AVERAGE(E11:E13)</f>
        <v>9.1425329835225231</v>
      </c>
      <c r="F10" s="4">
        <f>SUM(F11:F13)</f>
        <v>105089.60035199829</v>
      </c>
      <c r="G10" s="3">
        <f>AVERAGE(G11:G13)</f>
        <v>9.7985513395754023</v>
      </c>
      <c r="H10" s="3">
        <f t="shared" ref="H10:H29" si="0">F10/B10*100</f>
        <v>5.9706819151860175</v>
      </c>
      <c r="I10" s="4">
        <f>SUM(I11:I13)</f>
        <v>192268.03732282727</v>
      </c>
      <c r="J10" s="3">
        <f>AVERAGE(J11:J13)</f>
        <v>8.6215417163838826</v>
      </c>
      <c r="K10" s="3">
        <f t="shared" ref="K10:K29" si="1">IF(ISNUMBER(I10/D10*100),I10/D10*100,0)</f>
        <v>11.617374806232553</v>
      </c>
      <c r="L10" s="4">
        <f>SUM(L11:L13)</f>
        <v>643585.97689220461</v>
      </c>
      <c r="M10" s="3">
        <f>AVERAGE(M11:M13)</f>
        <v>7.9877357002771161</v>
      </c>
      <c r="N10" s="3">
        <f t="shared" ref="N10:N29" si="2">IF(ISNUMBER(L10/D10*100),L10/D10*100,0)</f>
        <v>38.887272256481154</v>
      </c>
    </row>
    <row r="11" spans="1:15">
      <c r="A11" s="59" t="s">
        <v>45</v>
      </c>
      <c r="B11" s="6">
        <f>[1]ProEmp!C9</f>
        <v>495923.54965701932</v>
      </c>
      <c r="C11" s="2">
        <f>[1]ProEmp!D9</f>
        <v>9.9901452282157592</v>
      </c>
      <c r="D11" s="6">
        <f>[1]ProEmp!E9</f>
        <v>453274.12438651826</v>
      </c>
      <c r="E11" s="2">
        <f>[1]ProEmp!F9</f>
        <v>9.9215909090908987</v>
      </c>
      <c r="F11" s="6">
        <f>[1]ProEmp!G9</f>
        <v>42649.425270505584</v>
      </c>
      <c r="G11" s="2">
        <f>[1]ProEmp!H9</f>
        <v>10.708333333333332</v>
      </c>
      <c r="H11" s="3">
        <f t="shared" si="0"/>
        <v>8.6000000000003887</v>
      </c>
      <c r="I11" s="6">
        <f>[1]ProEmp!I9</f>
        <v>60502.673058159286</v>
      </c>
      <c r="J11" s="2">
        <f>[1]ProEmp!J9</f>
        <v>8.8649789029535917</v>
      </c>
      <c r="K11" s="3">
        <f t="shared" si="1"/>
        <v>13.347921225383502</v>
      </c>
      <c r="L11" s="6">
        <f>[1]ProEmp!K9</f>
        <v>151504.64442022744</v>
      </c>
      <c r="M11" s="2">
        <f>[1]ProEmp!L9</f>
        <v>8.3972366148532167</v>
      </c>
      <c r="N11" s="3">
        <f t="shared" si="2"/>
        <v>33.424507658644906</v>
      </c>
    </row>
    <row r="12" spans="1:15">
      <c r="A12" s="59" t="s">
        <v>44</v>
      </c>
      <c r="B12" s="4">
        <f>[1]ProEmp!C10</f>
        <v>304002.6952726139</v>
      </c>
      <c r="C12" s="3">
        <f>[1]ProEmp!D10</f>
        <v>9.2335277329693621</v>
      </c>
      <c r="D12" s="4">
        <f>[1]ProEmp!E10</f>
        <v>283961.73030088621</v>
      </c>
      <c r="E12" s="3">
        <f>[1]ProEmp!F10</f>
        <v>9.236632083000794</v>
      </c>
      <c r="F12" s="4">
        <f>[1]ProEmp!G10</f>
        <v>20040.964971730351</v>
      </c>
      <c r="G12" s="3">
        <f>[1]ProEmp!H10</f>
        <v>9.1903881700554528</v>
      </c>
      <c r="H12" s="3">
        <f t="shared" si="0"/>
        <v>6.5923642399810465</v>
      </c>
      <c r="I12" s="4">
        <f>[1]ProEmp!I10</f>
        <v>27213.900276360502</v>
      </c>
      <c r="J12" s="3">
        <f>[1]ProEmp!J10</f>
        <v>8.4154929577464799</v>
      </c>
      <c r="K12" s="3">
        <f t="shared" si="1"/>
        <v>9.5836506727595356</v>
      </c>
      <c r="L12" s="4">
        <f>[1]ProEmp!K10</f>
        <v>115127.41388436558</v>
      </c>
      <c r="M12" s="3">
        <f>[1]ProEmp!L10</f>
        <v>8.1131951299769618</v>
      </c>
      <c r="N12" s="3">
        <f t="shared" si="2"/>
        <v>40.543285097740608</v>
      </c>
    </row>
    <row r="13" spans="1:15">
      <c r="A13" s="59" t="s">
        <v>43</v>
      </c>
      <c r="B13" s="4">
        <f>[1]ProEmp!C11</f>
        <v>960167.52400336147</v>
      </c>
      <c r="C13" s="3">
        <f>[1]ProEmp!D11</f>
        <v>8.3256795542799296</v>
      </c>
      <c r="D13" s="4">
        <f>[1]ProEmp!E11</f>
        <v>917768.31389359257</v>
      </c>
      <c r="E13" s="3">
        <f>[1]ProEmp!F11</f>
        <v>8.2693759584758766</v>
      </c>
      <c r="F13" s="4">
        <f>[1]ProEmp!G11</f>
        <v>42399.210109762353</v>
      </c>
      <c r="G13" s="3">
        <f>[1]ProEmp!H11</f>
        <v>9.4969325153374236</v>
      </c>
      <c r="H13" s="3">
        <f t="shared" si="0"/>
        <v>4.4158138085093075</v>
      </c>
      <c r="I13" s="4">
        <f>[1]ProEmp!I11</f>
        <v>104551.4639883075</v>
      </c>
      <c r="J13" s="3">
        <f>[1]ProEmp!J11</f>
        <v>8.5841532884515779</v>
      </c>
      <c r="K13" s="3">
        <f t="shared" si="1"/>
        <v>11.39192347410126</v>
      </c>
      <c r="L13" s="4">
        <f>[1]ProEmp!K11</f>
        <v>376953.91858761158</v>
      </c>
      <c r="M13" s="3">
        <f>[1]ProEmp!L11</f>
        <v>7.452775356001168</v>
      </c>
      <c r="N13" s="3">
        <f t="shared" si="2"/>
        <v>41.072884395888629</v>
      </c>
    </row>
    <row r="14" spans="1:15">
      <c r="A14" s="58" t="s">
        <v>42</v>
      </c>
      <c r="B14" s="4">
        <f>[1]ProEmp!C12</f>
        <v>1868638.9336053801</v>
      </c>
      <c r="C14" s="3">
        <f>[1]ProEmp!D12</f>
        <v>5.8956538029224319</v>
      </c>
      <c r="D14" s="4">
        <f>[1]ProEmp!E12</f>
        <v>1832004.655460946</v>
      </c>
      <c r="E14" s="3">
        <f>[1]ProEmp!F12</f>
        <v>5.8616593217091379</v>
      </c>
      <c r="F14" s="4">
        <f>[1]ProEmp!G12</f>
        <v>36634.278144434087</v>
      </c>
      <c r="G14" s="3">
        <f>[1]ProEmp!H12</f>
        <v>7.3865546218487417</v>
      </c>
      <c r="H14" s="3">
        <f t="shared" si="0"/>
        <v>1.9604792282557955</v>
      </c>
      <c r="I14" s="4">
        <f>[1]ProEmp!I12</f>
        <v>216607.43823494759</v>
      </c>
      <c r="J14" s="3">
        <f>[1]ProEmp!J12</f>
        <v>6.1886792452830131</v>
      </c>
      <c r="K14" s="3">
        <f t="shared" si="1"/>
        <v>11.823520076178385</v>
      </c>
      <c r="L14" s="4">
        <f>[1]ProEmp!K12</f>
        <v>778623.78468884516</v>
      </c>
      <c r="M14" s="3">
        <f>[1]ProEmp!L12</f>
        <v>5.5097771714415638</v>
      </c>
      <c r="N14" s="3">
        <f t="shared" si="2"/>
        <v>42.501190287255994</v>
      </c>
    </row>
    <row r="15" spans="1:15" ht="12.75">
      <c r="A15" s="58"/>
      <c r="B15" s="9"/>
      <c r="C15" s="8"/>
      <c r="D15" s="9"/>
      <c r="E15" s="8"/>
      <c r="F15" s="9"/>
      <c r="G15" s="8"/>
      <c r="H15" s="3"/>
      <c r="I15" s="9"/>
      <c r="J15" s="8"/>
      <c r="K15" s="8">
        <f t="shared" si="1"/>
        <v>0</v>
      </c>
      <c r="L15" s="9"/>
      <c r="M15" s="8"/>
      <c r="N15" s="8">
        <f t="shared" si="2"/>
        <v>0</v>
      </c>
    </row>
    <row r="16" spans="1:15">
      <c r="A16" s="57" t="s">
        <v>41</v>
      </c>
      <c r="B16" s="86"/>
      <c r="C16" s="87"/>
      <c r="D16" s="86"/>
      <c r="E16" s="87"/>
      <c r="F16" s="86"/>
      <c r="G16" s="87"/>
      <c r="H16" s="87"/>
      <c r="I16" s="86"/>
      <c r="J16" s="87"/>
      <c r="K16" s="87"/>
      <c r="L16" s="86"/>
      <c r="M16" s="87"/>
      <c r="N16" s="87"/>
    </row>
    <row r="17" spans="1:14">
      <c r="A17" s="58" t="s">
        <v>40</v>
      </c>
      <c r="B17" s="4">
        <f>[1]ProEmp!C14</f>
        <v>19977.849178465764</v>
      </c>
      <c r="C17" s="3">
        <f>[1]ProEmp!D14</f>
        <v>3.4488445844522113</v>
      </c>
      <c r="D17" s="4">
        <f>[1]ProEmp!E14</f>
        <v>19977.849178465764</v>
      </c>
      <c r="E17" s="3">
        <f>[1]ProEmp!F14</f>
        <v>3.4488445844522113</v>
      </c>
      <c r="F17" s="4">
        <f>[1]ProEmp!G14</f>
        <v>0</v>
      </c>
      <c r="G17" s="3">
        <f>[1]ProEmp!H14</f>
        <v>0</v>
      </c>
      <c r="H17" s="3">
        <f t="shared" si="0"/>
        <v>0</v>
      </c>
      <c r="I17" s="4">
        <f>[1]ProEmp!I14</f>
        <v>581.49647848307995</v>
      </c>
      <c r="J17" s="3">
        <f>[1]ProEmp!J14</f>
        <v>2</v>
      </c>
      <c r="K17" s="3">
        <f t="shared" si="1"/>
        <v>2.9107061190044337</v>
      </c>
      <c r="L17" s="4">
        <f>[1]ProEmp!K14</f>
        <v>679.03874172690007</v>
      </c>
      <c r="M17" s="3">
        <f>[1]ProEmp!L14</f>
        <v>2.16102774883809</v>
      </c>
      <c r="N17" s="3">
        <f t="shared" si="2"/>
        <v>3.3989581944528835</v>
      </c>
    </row>
    <row r="18" spans="1:14">
      <c r="A18" s="58" t="s">
        <v>39</v>
      </c>
      <c r="B18" s="4">
        <f>[1]ProEmp!C15</f>
        <v>127231.89797161263</v>
      </c>
      <c r="C18" s="3">
        <f>[1]ProEmp!D15</f>
        <v>5.4669886869514919</v>
      </c>
      <c r="D18" s="4">
        <f>[1]ProEmp!E15</f>
        <v>126359.65325388801</v>
      </c>
      <c r="E18" s="3">
        <f>[1]ProEmp!F15</f>
        <v>5.4751050052417725</v>
      </c>
      <c r="F18" s="4">
        <f>[1]ProEmp!G15</f>
        <v>872.24471772461993</v>
      </c>
      <c r="G18" s="3">
        <f>[1]ProEmp!H15</f>
        <v>4.333333333333333</v>
      </c>
      <c r="H18" s="3">
        <f t="shared" si="0"/>
        <v>0.68555506255139798</v>
      </c>
      <c r="I18" s="4">
        <f>[1]ProEmp!I15</f>
        <v>12653.027005996651</v>
      </c>
      <c r="J18" s="3">
        <f>[1]ProEmp!J15</f>
        <v>5.9220666844928509</v>
      </c>
      <c r="K18" s="3">
        <f t="shared" si="1"/>
        <v>10.013502475013578</v>
      </c>
      <c r="L18" s="4">
        <f>[1]ProEmp!K15</f>
        <v>15025.038327431714</v>
      </c>
      <c r="M18" s="3">
        <f>[1]ProEmp!L15</f>
        <v>4.8006846807282217</v>
      </c>
      <c r="N18" s="3">
        <f t="shared" si="2"/>
        <v>11.890692907523787</v>
      </c>
    </row>
    <row r="19" spans="1:14">
      <c r="A19" s="58" t="s">
        <v>38</v>
      </c>
      <c r="B19" s="4">
        <f>[1]ProEmp!C16</f>
        <v>328207.13849945151</v>
      </c>
      <c r="C19" s="3">
        <f>[1]ProEmp!D16</f>
        <v>6.8817366488283271</v>
      </c>
      <c r="D19" s="4">
        <f>[1]ProEmp!E16</f>
        <v>309248.1988902954</v>
      </c>
      <c r="E19" s="3">
        <f>[1]ProEmp!F16</f>
        <v>6.7757443075125368</v>
      </c>
      <c r="F19" s="4">
        <f>[1]ProEmp!G16</f>
        <v>18958.939609156496</v>
      </c>
      <c r="G19" s="3">
        <f>[1]ProEmp!H16</f>
        <v>8.6010715507144297</v>
      </c>
      <c r="H19" s="3">
        <f t="shared" si="0"/>
        <v>5.7765165303338399</v>
      </c>
      <c r="I19" s="4">
        <f>[1]ProEmp!I16</f>
        <v>45891.105317081689</v>
      </c>
      <c r="J19" s="3">
        <f>[1]ProEmp!J16</f>
        <v>6.7840370513547006</v>
      </c>
      <c r="K19" s="3">
        <f t="shared" si="1"/>
        <v>14.839570766056873</v>
      </c>
      <c r="L19" s="4">
        <f>[1]ProEmp!K16</f>
        <v>103894.02846410652</v>
      </c>
      <c r="M19" s="3">
        <f>[1]ProEmp!L16</f>
        <v>6.3180067362716024</v>
      </c>
      <c r="N19" s="3">
        <f t="shared" si="2"/>
        <v>33.595677787912528</v>
      </c>
    </row>
    <row r="20" spans="1:14">
      <c r="A20" s="58" t="s">
        <v>37</v>
      </c>
      <c r="B20" s="6">
        <f>[1]ProEmp!C17</f>
        <v>613314.0950429329</v>
      </c>
      <c r="C20" s="2">
        <f>[1]ProEmp!D17</f>
        <v>8.6854907631425835</v>
      </c>
      <c r="D20" s="6">
        <f>[1]ProEmp!E17</f>
        <v>565438.48387297243</v>
      </c>
      <c r="E20" s="2">
        <f>[1]ProEmp!F17</f>
        <v>8.5949596467287783</v>
      </c>
      <c r="F20" s="6">
        <f>[1]ProEmp!G17</f>
        <v>47875.611169962482</v>
      </c>
      <c r="G20" s="2">
        <f>[1]ProEmp!H17</f>
        <v>9.7467566725018262</v>
      </c>
      <c r="H20" s="3">
        <f t="shared" si="0"/>
        <v>7.8060510196836619</v>
      </c>
      <c r="I20" s="6">
        <f>[1]ProEmp!I17</f>
        <v>75088.930752729459</v>
      </c>
      <c r="J20" s="2">
        <f>[1]ProEmp!J17</f>
        <v>8.5970773859239848</v>
      </c>
      <c r="K20" s="3">
        <f t="shared" si="1"/>
        <v>13.279770106627273</v>
      </c>
      <c r="L20" s="6">
        <f>[1]ProEmp!K17</f>
        <v>275404.87968805467</v>
      </c>
      <c r="M20" s="2">
        <f>[1]ProEmp!L17</f>
        <v>8.0779948029274671</v>
      </c>
      <c r="N20" s="3">
        <f t="shared" si="2"/>
        <v>48.706426524361802</v>
      </c>
    </row>
    <row r="21" spans="1:14">
      <c r="A21" s="58" t="s">
        <v>36</v>
      </c>
      <c r="B21" s="4">
        <f>[1]ProEmp!C18</f>
        <v>419189.84319037228</v>
      </c>
      <c r="C21" s="3">
        <f>[1]ProEmp!D18</f>
        <v>8.6483218903443611</v>
      </c>
      <c r="D21" s="4">
        <f>[1]ProEmp!E18</f>
        <v>395036.44865471654</v>
      </c>
      <c r="E21" s="3">
        <f>[1]ProEmp!F18</f>
        <v>8.5568379938831836</v>
      </c>
      <c r="F21" s="4">
        <f>[1]ProEmp!G18</f>
        <v>24153.394535654275</v>
      </c>
      <c r="G21" s="3">
        <f>[1]ProEmp!H18</f>
        <v>10.069434999091543</v>
      </c>
      <c r="H21" s="3">
        <f t="shared" si="0"/>
        <v>5.7619226534277388</v>
      </c>
      <c r="I21" s="4">
        <f>[1]ProEmp!I18</f>
        <v>55088.34912293723</v>
      </c>
      <c r="J21" s="3">
        <f>[1]ProEmp!J18</f>
        <v>7.7988759989760137</v>
      </c>
      <c r="K21" s="3">
        <f t="shared" si="1"/>
        <v>13.94513071149226</v>
      </c>
      <c r="L21" s="4">
        <f>[1]ProEmp!K18</f>
        <v>177051.17189430748</v>
      </c>
      <c r="M21" s="3">
        <f>[1]ProEmp!L18</f>
        <v>7.6069329674013462</v>
      </c>
      <c r="N21" s="3">
        <f t="shared" si="2"/>
        <v>44.818945820632337</v>
      </c>
    </row>
    <row r="22" spans="1:14">
      <c r="A22" s="58" t="s">
        <v>35</v>
      </c>
      <c r="B22" s="4">
        <f>[1]ProEmp!C19</f>
        <v>370897.98085716809</v>
      </c>
      <c r="C22" s="3">
        <f>[1]ProEmp!D19</f>
        <v>8.2619114033439249</v>
      </c>
      <c r="D22" s="4">
        <f>[1]ProEmp!E19</f>
        <v>353664.99980573059</v>
      </c>
      <c r="E22" s="3">
        <f>[1]ProEmp!F19</f>
        <v>8.1751712705596269</v>
      </c>
      <c r="F22" s="4">
        <f>[1]ProEmp!G19</f>
        <v>17232.981051436331</v>
      </c>
      <c r="G22" s="3">
        <f>[1]ProEmp!H19</f>
        <v>9.9351927784660798</v>
      </c>
      <c r="H22" s="3">
        <f t="shared" si="0"/>
        <v>4.6462860249629419</v>
      </c>
      <c r="I22" s="4">
        <f>[1]ProEmp!I19</f>
        <v>42397.106348623885</v>
      </c>
      <c r="J22" s="3">
        <f>[1]ProEmp!J19</f>
        <v>7.60311804997687</v>
      </c>
      <c r="K22" s="3">
        <f t="shared" si="1"/>
        <v>11.987928229231832</v>
      </c>
      <c r="L22" s="4">
        <f>[1]ProEmp!K19</f>
        <v>152516.67449052868</v>
      </c>
      <c r="M22" s="3">
        <f>[1]ProEmp!L19</f>
        <v>6.8029675585905354</v>
      </c>
      <c r="N22" s="3">
        <f t="shared" si="2"/>
        <v>43.124616395262919</v>
      </c>
    </row>
    <row r="23" spans="1:14">
      <c r="A23" s="58" t="s">
        <v>34</v>
      </c>
      <c r="B23" s="4">
        <f>[1]ProEmp!C20</f>
        <v>337511.49605846952</v>
      </c>
      <c r="C23" s="3">
        <f>[1]ProEmp!D20</f>
        <v>7.6619235513331851</v>
      </c>
      <c r="D23" s="4">
        <f>[1]ProEmp!E20</f>
        <v>325405.56364268874</v>
      </c>
      <c r="E23" s="3">
        <f>[1]ProEmp!F20</f>
        <v>7.6203424700559346</v>
      </c>
      <c r="F23" s="4">
        <f>[1]ProEmp!G20</f>
        <v>12105.932415780067</v>
      </c>
      <c r="G23" s="3">
        <f>[1]ProEmp!H20</f>
        <v>8.7218505428879176</v>
      </c>
      <c r="H23" s="3">
        <f t="shared" si="0"/>
        <v>3.5868207623016399</v>
      </c>
      <c r="I23" s="4">
        <f>[1]ProEmp!I20</f>
        <v>40917.773094734272</v>
      </c>
      <c r="J23" s="3">
        <f>[1]ProEmp!J20</f>
        <v>6.927227811394741</v>
      </c>
      <c r="K23" s="3">
        <f t="shared" si="1"/>
        <v>12.574392593872179</v>
      </c>
      <c r="L23" s="4">
        <f>[1]ProEmp!K20</f>
        <v>142621.52956797805</v>
      </c>
      <c r="M23" s="3">
        <f>[1]ProEmp!L20</f>
        <v>6.4800206492312604</v>
      </c>
      <c r="N23" s="3">
        <f t="shared" si="2"/>
        <v>43.828854052594963</v>
      </c>
    </row>
    <row r="24" spans="1:14">
      <c r="A24" s="58" t="s">
        <v>33</v>
      </c>
      <c r="B24" s="4">
        <f>[1]ProEmp!C21</f>
        <v>319513.45970356907</v>
      </c>
      <c r="C24" s="3">
        <f>[1]ProEmp!D21</f>
        <v>7.3184161737811939</v>
      </c>
      <c r="D24" s="4">
        <f>[1]ProEmp!E21</f>
        <v>314418.11993854807</v>
      </c>
      <c r="E24" s="3">
        <f>[1]ProEmp!F21</f>
        <v>7.2632997060624467</v>
      </c>
      <c r="F24" s="4">
        <f>[1]ProEmp!G21</f>
        <v>5095.3397650205807</v>
      </c>
      <c r="G24" s="3">
        <f>[1]ProEmp!H21</f>
        <v>10.264974692259191</v>
      </c>
      <c r="H24" s="3">
        <f t="shared" si="0"/>
        <v>1.5947183476238587</v>
      </c>
      <c r="I24" s="4">
        <f>[1]ProEmp!I21</f>
        <v>39971.16749875612</v>
      </c>
      <c r="J24" s="3">
        <f>[1]ProEmp!J21</f>
        <v>7.1802813047371838</v>
      </c>
      <c r="K24" s="3">
        <f t="shared" si="1"/>
        <v>12.712742989039036</v>
      </c>
      <c r="L24" s="4">
        <f>[1]ProEmp!K21</f>
        <v>137024.25903835203</v>
      </c>
      <c r="M24" s="3">
        <f>[1]ProEmp!L21</f>
        <v>5.9185824355325183</v>
      </c>
      <c r="N24" s="3">
        <f t="shared" si="2"/>
        <v>43.580267913672706</v>
      </c>
    </row>
    <row r="25" spans="1:14">
      <c r="A25" s="58" t="s">
        <v>32</v>
      </c>
      <c r="B25" s="4">
        <f>[1]ProEmp!C22</f>
        <v>261612.82916404781</v>
      </c>
      <c r="C25" s="3">
        <f>[1]ProEmp!D22</f>
        <v>7.2838226373107746</v>
      </c>
      <c r="D25" s="4">
        <f>[1]ProEmp!E22</f>
        <v>257188.78326554268</v>
      </c>
      <c r="E25" s="3">
        <f>[1]ProEmp!F22</f>
        <v>7.284504175458264</v>
      </c>
      <c r="F25" s="4">
        <f>[1]ProEmp!G22</f>
        <v>4424.0458985048008</v>
      </c>
      <c r="G25" s="3">
        <f>[1]ProEmp!H22</f>
        <v>7.2475890397670693</v>
      </c>
      <c r="H25" s="3">
        <f t="shared" si="0"/>
        <v>1.6910661119492132</v>
      </c>
      <c r="I25" s="4">
        <f>[1]ProEmp!I22</f>
        <v>38499.394121359051</v>
      </c>
      <c r="J25" s="3">
        <f>[1]ProEmp!J22</f>
        <v>7.712573651156621</v>
      </c>
      <c r="K25" s="3">
        <f t="shared" si="1"/>
        <v>14.969313059663703</v>
      </c>
      <c r="L25" s="4">
        <f>[1]ProEmp!K22</f>
        <v>102175.34561124464</v>
      </c>
      <c r="M25" s="3">
        <f>[1]ProEmp!L22</f>
        <v>5.9577693576857822</v>
      </c>
      <c r="N25" s="3">
        <f t="shared" si="2"/>
        <v>39.72776118535095</v>
      </c>
    </row>
    <row r="26" spans="1:14">
      <c r="A26" s="58" t="s">
        <v>31</v>
      </c>
      <c r="B26" s="4">
        <f>[1]ProEmp!C23</f>
        <v>264515.19894484262</v>
      </c>
      <c r="C26" s="3">
        <f>[1]ProEmp!D23</f>
        <v>6.8966047563888688</v>
      </c>
      <c r="D26" s="4">
        <f>[1]ProEmp!E23</f>
        <v>258031.48272426295</v>
      </c>
      <c r="E26" s="3">
        <f>[1]ProEmp!F23</f>
        <v>6.8740432761772192</v>
      </c>
      <c r="F26" s="4">
        <f>[1]ProEmp!G23</f>
        <v>6483.716220579503</v>
      </c>
      <c r="G26" s="3">
        <f>[1]ProEmp!H23</f>
        <v>7.7552984049924429</v>
      </c>
      <c r="H26" s="3">
        <f t="shared" si="0"/>
        <v>2.4511696289828335</v>
      </c>
      <c r="I26" s="4">
        <f>[1]ProEmp!I23</f>
        <v>27513.28579076978</v>
      </c>
      <c r="J26" s="3">
        <f>[1]ProEmp!J23</f>
        <v>6.4956919908729622</v>
      </c>
      <c r="K26" s="3">
        <f t="shared" si="1"/>
        <v>10.662763124983075</v>
      </c>
      <c r="L26" s="4">
        <f>[1]ProEmp!K23</f>
        <v>104112.99665646024</v>
      </c>
      <c r="M26" s="3">
        <f>[1]ProEmp!L23</f>
        <v>5.5387882440494485</v>
      </c>
      <c r="N26" s="3">
        <f t="shared" si="2"/>
        <v>40.348951049402466</v>
      </c>
    </row>
    <row r="27" spans="1:14">
      <c r="A27" s="58" t="s">
        <v>30</v>
      </c>
      <c r="B27" s="4">
        <f>[1]ProEmp!C24</f>
        <v>189332.83944945323</v>
      </c>
      <c r="C27" s="3">
        <f>[1]ProEmp!D24</f>
        <v>6.017221842082221</v>
      </c>
      <c r="D27" s="4">
        <f>[1]ProEmp!E24</f>
        <v>186858.89150383897</v>
      </c>
      <c r="E27" s="3">
        <f>[1]ProEmp!F24</f>
        <v>5.9997900080605566</v>
      </c>
      <c r="F27" s="4">
        <f>[1]ProEmp!G24</f>
        <v>2473.9479456143399</v>
      </c>
      <c r="G27" s="3">
        <f>[1]ProEmp!H24</f>
        <v>7.065683668282797</v>
      </c>
      <c r="H27" s="3">
        <f t="shared" si="0"/>
        <v>1.3066660558243079</v>
      </c>
      <c r="I27" s="4">
        <f>[1]ProEmp!I24</f>
        <v>12635.648733225151</v>
      </c>
      <c r="J27" s="3">
        <f>[1]ProEmp!J24</f>
        <v>6.4424331434365678</v>
      </c>
      <c r="K27" s="3">
        <f t="shared" si="1"/>
        <v>6.7621340528853322</v>
      </c>
      <c r="L27" s="4">
        <f>[1]ProEmp!K24</f>
        <v>80171.333834833145</v>
      </c>
      <c r="M27" s="3">
        <f>[1]ProEmp!L24</f>
        <v>5.1093735317449713</v>
      </c>
      <c r="N27" s="3">
        <f t="shared" si="2"/>
        <v>42.90474656550451</v>
      </c>
    </row>
    <row r="28" spans="1:14">
      <c r="A28" s="58" t="s">
        <v>29</v>
      </c>
      <c r="B28" s="4">
        <f>[1]ProEmp!C25</f>
        <v>146830.53070238515</v>
      </c>
      <c r="C28" s="3">
        <f>[1]ProEmp!D25</f>
        <v>6.1515668821272129</v>
      </c>
      <c r="D28" s="4">
        <f>[1]ProEmp!E25</f>
        <v>146040.45006866805</v>
      </c>
      <c r="E28" s="3">
        <f>[1]ProEmp!F25</f>
        <v>6.148734637031338</v>
      </c>
      <c r="F28" s="4">
        <f>[1]ProEmp!G25</f>
        <v>790.0806337171</v>
      </c>
      <c r="G28" s="3">
        <f>[1]ProEmp!H25</f>
        <v>6.5621800472074856</v>
      </c>
      <c r="H28" s="3">
        <f t="shared" si="0"/>
        <v>0.53809015736552512</v>
      </c>
      <c r="I28" s="4">
        <f>[1]ProEmp!I25</f>
        <v>9946.7321497654666</v>
      </c>
      <c r="J28" s="3">
        <f>[1]ProEmp!J25</f>
        <v>6.5275825459579151</v>
      </c>
      <c r="K28" s="3">
        <f t="shared" si="1"/>
        <v>6.8109432318844014</v>
      </c>
      <c r="L28" s="4">
        <f>[1]ProEmp!K25</f>
        <v>51269.934893801459</v>
      </c>
      <c r="M28" s="3">
        <f>[1]ProEmp!L25</f>
        <v>4.859081933259163</v>
      </c>
      <c r="N28" s="3">
        <f t="shared" si="2"/>
        <v>35.106667275877598</v>
      </c>
    </row>
    <row r="29" spans="1:14">
      <c r="A29" s="58" t="s">
        <v>28</v>
      </c>
      <c r="B29" s="4">
        <f>[1]ProEmp!C26</f>
        <v>230597.54377558897</v>
      </c>
      <c r="C29" s="3">
        <f>[1]ProEmp!D26</f>
        <v>4.727266105423463</v>
      </c>
      <c r="D29" s="4">
        <f>[1]ProEmp!E26</f>
        <v>229339.89924230738</v>
      </c>
      <c r="E29" s="3">
        <f>[1]ProEmp!F26</f>
        <v>4.7368811176031622</v>
      </c>
      <c r="F29" s="4">
        <f>[1]ProEmp!G26</f>
        <v>1257.6445332815799</v>
      </c>
      <c r="G29" s="3">
        <f>[1]ProEmp!H26</f>
        <v>3.6935542553098579</v>
      </c>
      <c r="H29" s="3">
        <f t="shared" si="0"/>
        <v>0.54538505167491469</v>
      </c>
      <c r="I29" s="4">
        <f>[1]ProEmp!I26</f>
        <v>7691.4591433130045</v>
      </c>
      <c r="J29" s="3">
        <f>[1]ProEmp!J26</f>
        <v>5.0555433825444824</v>
      </c>
      <c r="K29" s="3">
        <f t="shared" si="1"/>
        <v>3.3537379098552105</v>
      </c>
      <c r="L29" s="4">
        <f>[1]ProEmp!K26</f>
        <v>80263.530372225665</v>
      </c>
      <c r="M29" s="3">
        <f>[1]ProEmp!L26</f>
        <v>4.3723735755727677</v>
      </c>
      <c r="N29" s="3">
        <f t="shared" si="2"/>
        <v>34.997630432994924</v>
      </c>
    </row>
    <row r="30" spans="1:14">
      <c r="A30" s="50"/>
      <c r="B30" s="51"/>
      <c r="C30" s="52"/>
      <c r="D30" s="51"/>
      <c r="E30" s="52"/>
      <c r="F30" s="51"/>
      <c r="G30" s="52"/>
      <c r="H30" s="53"/>
      <c r="I30" s="51"/>
      <c r="J30" s="52"/>
      <c r="K30" s="54"/>
      <c r="L30" s="51"/>
      <c r="M30" s="52"/>
      <c r="N30" s="54"/>
    </row>
    <row r="31" spans="1:14">
      <c r="A31" s="1" t="str">
        <f>[2]Resumen!A49</f>
        <v>Fuente: Instituto Nacional de Estadística (INE). XLIV Encuesta Permanente de Hogares de Propósitos Múltiples, mayo 2013.</v>
      </c>
    </row>
    <row r="32" spans="1:14">
      <c r="A32" s="1" t="s">
        <v>3</v>
      </c>
    </row>
    <row r="33" spans="1:14">
      <c r="A33" s="1" t="s">
        <v>2</v>
      </c>
    </row>
    <row r="34" spans="1:14">
      <c r="A34" s="1" t="s">
        <v>1</v>
      </c>
    </row>
    <row r="35" spans="1:14">
      <c r="A35" s="1" t="s">
        <v>0</v>
      </c>
    </row>
    <row r="37" spans="1:14">
      <c r="A37" s="102" t="str">
        <f>A2</f>
        <v>Cuadro No. 1. Población Económicamente Activa (PEA) en condición de empleo, según dominio, rama de actividad  y ocupación</v>
      </c>
      <c r="B37" s="102"/>
      <c r="C37" s="102"/>
      <c r="D37" s="102"/>
      <c r="E37" s="102"/>
      <c r="F37" s="102"/>
      <c r="G37" s="102"/>
      <c r="H37" s="102"/>
      <c r="I37" s="102"/>
      <c r="J37" s="102"/>
      <c r="K37" s="102"/>
      <c r="L37" s="102"/>
      <c r="M37" s="102"/>
      <c r="N37" s="102"/>
    </row>
    <row r="38" spans="1:14">
      <c r="A38" s="15" t="s">
        <v>27</v>
      </c>
    </row>
    <row r="39" spans="1:14">
      <c r="A39" s="103" t="str">
        <f>A4</f>
        <v>Categorías</v>
      </c>
      <c r="B39" s="105" t="str">
        <f>B4</f>
        <v xml:space="preserve">            PEA            </v>
      </c>
      <c r="C39" s="105"/>
      <c r="D39" s="105" t="str">
        <f>D4</f>
        <v xml:space="preserve">        Ocupados         </v>
      </c>
      <c r="E39" s="105"/>
      <c r="F39" s="105" t="str">
        <f>F4</f>
        <v xml:space="preserve">           Desocupados           </v>
      </c>
      <c r="G39" s="105"/>
      <c r="H39" s="105"/>
      <c r="I39" s="105" t="str">
        <f>I4</f>
        <v xml:space="preserve">     Subempleo Visible     </v>
      </c>
      <c r="J39" s="105"/>
      <c r="K39" s="105"/>
      <c r="L39" s="105" t="str">
        <f>L4</f>
        <v xml:space="preserve">     Subempleo Invisible     </v>
      </c>
      <c r="M39" s="105"/>
      <c r="N39" s="105"/>
    </row>
    <row r="40" spans="1:14">
      <c r="A40" s="104"/>
      <c r="B40" s="14" t="str">
        <f>B5</f>
        <v>No.</v>
      </c>
      <c r="C40" s="14" t="str">
        <f>C5</f>
        <v>AEP</v>
      </c>
      <c r="D40" s="14" t="str">
        <f>D5</f>
        <v>No.</v>
      </c>
      <c r="E40" s="14" t="str">
        <f>E5</f>
        <v>AEP</v>
      </c>
      <c r="F40" s="14" t="str">
        <f>F5</f>
        <v>No.</v>
      </c>
      <c r="G40" s="14" t="str">
        <f>G5</f>
        <v>AEP</v>
      </c>
      <c r="H40" s="14" t="str">
        <f>H5</f>
        <v>TDA</v>
      </c>
      <c r="I40" s="14" t="str">
        <f>I5</f>
        <v>No.</v>
      </c>
      <c r="J40" s="14" t="str">
        <f>J5</f>
        <v>AEP</v>
      </c>
      <c r="K40" s="14" t="str">
        <f>K5</f>
        <v>TSV</v>
      </c>
      <c r="L40" s="14" t="str">
        <f>L5</f>
        <v>No.</v>
      </c>
      <c r="M40" s="14" t="str">
        <f>M5</f>
        <v>AEP</v>
      </c>
      <c r="N40" s="14" t="str">
        <f>N5</f>
        <v>TSI</v>
      </c>
    </row>
    <row r="42" spans="1:14">
      <c r="A42" s="7" t="str">
        <f t="shared" ref="A42:N42" si="3">A7</f>
        <v>Total Nacional</v>
      </c>
      <c r="B42" s="13">
        <f t="shared" si="3"/>
        <v>3628732.702538522</v>
      </c>
      <c r="C42" s="12">
        <f t="shared" si="3"/>
        <v>7.4800110457168056</v>
      </c>
      <c r="D42" s="13">
        <f t="shared" si="3"/>
        <v>3487008.8240420702</v>
      </c>
      <c r="E42" s="12">
        <f t="shared" si="3"/>
        <v>7.3996990992706486</v>
      </c>
      <c r="F42" s="13">
        <f t="shared" si="3"/>
        <v>141723.87849643131</v>
      </c>
      <c r="G42" s="12">
        <f t="shared" si="3"/>
        <v>9.287778689390306</v>
      </c>
      <c r="H42" s="12">
        <f t="shared" si="3"/>
        <v>3.9056025922572561</v>
      </c>
      <c r="I42" s="13">
        <f t="shared" si="3"/>
        <v>408875.47555777739</v>
      </c>
      <c r="J42" s="12">
        <f t="shared" si="3"/>
        <v>7.4058729397362422</v>
      </c>
      <c r="K42" s="12">
        <f t="shared" si="3"/>
        <v>11.725679405761216</v>
      </c>
      <c r="L42" s="13">
        <f t="shared" si="3"/>
        <v>1422209.7615810535</v>
      </c>
      <c r="M42" s="12">
        <f t="shared" si="3"/>
        <v>6.6157712972409959</v>
      </c>
      <c r="N42" s="12">
        <f t="shared" si="3"/>
        <v>40.785952469499534</v>
      </c>
    </row>
    <row r="43" spans="1:14">
      <c r="B43" s="11"/>
      <c r="C43" s="10"/>
      <c r="D43" s="11"/>
      <c r="E43" s="10"/>
      <c r="F43" s="11"/>
      <c r="G43" s="10"/>
      <c r="H43" s="10"/>
      <c r="I43" s="11"/>
      <c r="J43" s="10"/>
      <c r="K43" s="10"/>
      <c r="L43" s="11"/>
      <c r="M43" s="10"/>
      <c r="N43" s="10"/>
    </row>
    <row r="44" spans="1:14">
      <c r="A44" s="7" t="s">
        <v>26</v>
      </c>
      <c r="B44" s="86"/>
      <c r="C44" s="87"/>
      <c r="D44" s="86"/>
      <c r="E44" s="87"/>
      <c r="F44" s="86"/>
      <c r="G44" s="87"/>
      <c r="H44" s="87"/>
      <c r="I44" s="86"/>
      <c r="J44" s="87"/>
      <c r="K44" s="87"/>
      <c r="L44" s="86"/>
      <c r="M44" s="87"/>
      <c r="N44" s="87"/>
    </row>
    <row r="45" spans="1:14">
      <c r="A45" s="5" t="s">
        <v>25</v>
      </c>
      <c r="B45" s="4">
        <f>[1]ProEmp!C28</f>
        <v>1259348.9246028508</v>
      </c>
      <c r="C45" s="3">
        <f>[1]ProEmp!D28</f>
        <v>5.2836314753101901</v>
      </c>
      <c r="D45" s="4">
        <f>[1]ProEmp!E28</f>
        <v>1247679.2691574332</v>
      </c>
      <c r="E45" s="3">
        <f>[1]ProEmp!F28</f>
        <v>5.2775698532926336</v>
      </c>
      <c r="F45" s="4">
        <f>[1]ProEmp!G28</f>
        <v>11669.655445417431</v>
      </c>
      <c r="G45" s="3">
        <f>[1]ProEmp!H28</f>
        <v>5.8707610751879571</v>
      </c>
      <c r="H45" s="3">
        <f t="shared" ref="H45:H69" si="4">F45/B45*100</f>
        <v>0.92664195104605984</v>
      </c>
      <c r="I45" s="4">
        <f>[1]ProEmp!I28</f>
        <v>143073.79191811802</v>
      </c>
      <c r="J45" s="3">
        <f>[1]ProEmp!J28</f>
        <v>5.7550079534755225</v>
      </c>
      <c r="K45" s="3">
        <f t="shared" ref="K45:K69" si="5">IF(ISNUMBER(I45/D45*100),I45/D45*100,0)</f>
        <v>11.467193168540565</v>
      </c>
      <c r="L45" s="4">
        <f>[1]ProEmp!K28</f>
        <v>497101.68800800777</v>
      </c>
      <c r="M45" s="3">
        <f>[1]ProEmp!L28</f>
        <v>4.8163896675952298</v>
      </c>
      <c r="N45" s="3">
        <f t="shared" ref="N45:N69" si="6">IF(ISNUMBER(L45/D45*100),L45/D45*100,0)</f>
        <v>39.84210528269049</v>
      </c>
    </row>
    <row r="46" spans="1:14">
      <c r="A46" s="5" t="s">
        <v>24</v>
      </c>
      <c r="B46" s="4">
        <f>[1]ProEmp!C29</f>
        <v>9678.6495786038686</v>
      </c>
      <c r="C46" s="3">
        <f>[1]ProEmp!D29</f>
        <v>6.0059760159357678</v>
      </c>
      <c r="D46" s="4">
        <f>[1]ProEmp!E29</f>
        <v>9430.6878037753468</v>
      </c>
      <c r="E46" s="3">
        <f>[1]ProEmp!F29</f>
        <v>6.1067632749927991</v>
      </c>
      <c r="F46" s="4">
        <f>[1]ProEmp!G29</f>
        <v>247.96177482851999</v>
      </c>
      <c r="G46" s="3">
        <f>[1]ProEmp!H29</f>
        <v>3</v>
      </c>
      <c r="H46" s="3">
        <f t="shared" si="4"/>
        <v>2.5619459906542885</v>
      </c>
      <c r="I46" s="4">
        <f>[1]ProEmp!I29</f>
        <v>1661.8071935516</v>
      </c>
      <c r="J46" s="3">
        <f>[1]ProEmp!J29</f>
        <v>6.4502455867212056</v>
      </c>
      <c r="K46" s="3">
        <f t="shared" si="5"/>
        <v>17.621272468444303</v>
      </c>
      <c r="L46" s="4">
        <f>[1]ProEmp!K29</f>
        <v>3282.2732661543796</v>
      </c>
      <c r="M46" s="3">
        <f>[1]ProEmp!L29</f>
        <v>5.9219713961016218</v>
      </c>
      <c r="N46" s="3">
        <f t="shared" si="6"/>
        <v>34.804176900441988</v>
      </c>
    </row>
    <row r="47" spans="1:14">
      <c r="A47" s="5" t="s">
        <v>23</v>
      </c>
      <c r="B47" s="4">
        <f>[1]ProEmp!C30</f>
        <v>464575.81899976829</v>
      </c>
      <c r="C47" s="3">
        <f>[1]ProEmp!D30</f>
        <v>7.5836719293714605</v>
      </c>
      <c r="D47" s="4">
        <f>[1]ProEmp!E30</f>
        <v>443405.89896356058</v>
      </c>
      <c r="E47" s="3">
        <f>[1]ProEmp!F30</f>
        <v>7.5223614348162045</v>
      </c>
      <c r="F47" s="4">
        <f>[1]ProEmp!G30</f>
        <v>21169.920036209081</v>
      </c>
      <c r="G47" s="3">
        <f>[1]ProEmp!H30</f>
        <v>8.8388477276903803</v>
      </c>
      <c r="H47" s="3">
        <f t="shared" si="4"/>
        <v>4.5568277922402238</v>
      </c>
      <c r="I47" s="4">
        <f>[1]ProEmp!I30</f>
        <v>54398.061738456876</v>
      </c>
      <c r="J47" s="3">
        <f>[1]ProEmp!J30</f>
        <v>7.5391756109696688</v>
      </c>
      <c r="K47" s="3">
        <f t="shared" si="5"/>
        <v>12.268231402786851</v>
      </c>
      <c r="L47" s="4">
        <f>[1]ProEmp!K30</f>
        <v>192974.53813154716</v>
      </c>
      <c r="M47" s="3">
        <f>[1]ProEmp!L30</f>
        <v>7.3576157604445598</v>
      </c>
      <c r="N47" s="3">
        <f t="shared" si="6"/>
        <v>43.520967714370876</v>
      </c>
    </row>
    <row r="48" spans="1:14">
      <c r="A48" s="5" t="s">
        <v>22</v>
      </c>
      <c r="B48" s="4">
        <f>[1]ProEmp!C31</f>
        <v>17278.199669163027</v>
      </c>
      <c r="C48" s="3">
        <f>[1]ProEmp!D31</f>
        <v>10.859333298607273</v>
      </c>
      <c r="D48" s="4">
        <f>[1]ProEmp!E31</f>
        <v>16599.160927436129</v>
      </c>
      <c r="E48" s="3">
        <f>[1]ProEmp!F31</f>
        <v>10.891724827060333</v>
      </c>
      <c r="F48" s="4">
        <f>[1]ProEmp!G31</f>
        <v>679.03874172690007</v>
      </c>
      <c r="G48" s="3">
        <f>[1]ProEmp!H31</f>
        <v>10.101883160562117</v>
      </c>
      <c r="H48" s="3">
        <f t="shared" si="4"/>
        <v>3.9300318015123006</v>
      </c>
      <c r="I48" s="4">
        <f>[1]ProEmp!I31</f>
        <v>247.96177482851999</v>
      </c>
      <c r="J48" s="3">
        <f>[1]ProEmp!J31</f>
        <v>12</v>
      </c>
      <c r="K48" s="3">
        <f t="shared" si="5"/>
        <v>1.4938211389870515</v>
      </c>
      <c r="L48" s="4">
        <f>[1]ProEmp!K31</f>
        <v>7266.5967572971422</v>
      </c>
      <c r="M48" s="3">
        <f>[1]ProEmp!L31</f>
        <v>8.7923444675937166</v>
      </c>
      <c r="N48" s="3">
        <f t="shared" si="6"/>
        <v>43.77689203124995</v>
      </c>
    </row>
    <row r="49" spans="1:14">
      <c r="A49" s="5" t="s">
        <v>21</v>
      </c>
      <c r="B49" s="4">
        <f>[1]ProEmp!C32</f>
        <v>204063.40469309091</v>
      </c>
      <c r="C49" s="3">
        <f>[1]ProEmp!D32</f>
        <v>6.6738725949915549</v>
      </c>
      <c r="D49" s="4">
        <f>[1]ProEmp!E32</f>
        <v>184650.68228603137</v>
      </c>
      <c r="E49" s="3">
        <f>[1]ProEmp!F32</f>
        <v>6.6311101949328979</v>
      </c>
      <c r="F49" s="4">
        <f>[1]ProEmp!G32</f>
        <v>19412.722407059846</v>
      </c>
      <c r="G49" s="3">
        <f>[1]ProEmp!H32</f>
        <v>7.0701089890024296</v>
      </c>
      <c r="H49" s="3">
        <f t="shared" si="4"/>
        <v>9.513083659589217</v>
      </c>
      <c r="I49" s="4">
        <f>[1]ProEmp!I32</f>
        <v>24349.578590424615</v>
      </c>
      <c r="J49" s="3">
        <f>[1]ProEmp!J32</f>
        <v>6.612277552758643</v>
      </c>
      <c r="K49" s="3">
        <f t="shared" si="5"/>
        <v>13.186833803682422</v>
      </c>
      <c r="L49" s="4">
        <f>[1]ProEmp!K32</f>
        <v>103201.10373990997</v>
      </c>
      <c r="M49" s="3">
        <f>[1]ProEmp!L32</f>
        <v>5.9114767559019494</v>
      </c>
      <c r="N49" s="3">
        <f t="shared" si="6"/>
        <v>55.889911947385762</v>
      </c>
    </row>
    <row r="50" spans="1:14">
      <c r="A50" s="5" t="s">
        <v>20</v>
      </c>
      <c r="B50" s="4">
        <f>[1]ProEmp!C33</f>
        <v>871007.67297253083</v>
      </c>
      <c r="C50" s="3">
        <f>[1]ProEmp!D33</f>
        <v>8.0456490045447708</v>
      </c>
      <c r="D50" s="4">
        <f>[1]ProEmp!E33</f>
        <v>841655.82998136652</v>
      </c>
      <c r="E50" s="3">
        <f>[1]ProEmp!F33</f>
        <v>7.9819428349429637</v>
      </c>
      <c r="F50" s="4">
        <f>[1]ProEmp!G33</f>
        <v>29351.842991162033</v>
      </c>
      <c r="G50" s="3">
        <f>[1]ProEmp!H33</f>
        <v>9.7646076512665463</v>
      </c>
      <c r="H50" s="3">
        <f t="shared" si="4"/>
        <v>3.3698719198410219</v>
      </c>
      <c r="I50" s="4">
        <f>[1]ProEmp!I33</f>
        <v>90597.66713159217</v>
      </c>
      <c r="J50" s="3">
        <f>[1]ProEmp!J33</f>
        <v>8.0363610968650008</v>
      </c>
      <c r="K50" s="3">
        <f t="shared" si="5"/>
        <v>10.764217855367072</v>
      </c>
      <c r="L50" s="4">
        <f>[1]ProEmp!K33</f>
        <v>344384.0055057581</v>
      </c>
      <c r="M50" s="3">
        <f>[1]ProEmp!L33</f>
        <v>7.3430564984872202</v>
      </c>
      <c r="N50" s="3">
        <f t="shared" si="6"/>
        <v>40.917438368291521</v>
      </c>
    </row>
    <row r="51" spans="1:14">
      <c r="A51" s="5" t="s">
        <v>19</v>
      </c>
      <c r="B51" s="4">
        <f>[1]ProEmp!C34</f>
        <v>124110.3511888674</v>
      </c>
      <c r="C51" s="3">
        <f>[1]ProEmp!D34</f>
        <v>8.3388525130142686</v>
      </c>
      <c r="D51" s="4">
        <f>[1]ProEmp!E34</f>
        <v>117985.52950490065</v>
      </c>
      <c r="E51" s="3">
        <f>[1]ProEmp!F34</f>
        <v>8.3126921834683039</v>
      </c>
      <c r="F51" s="4">
        <f>[1]ProEmp!G34</f>
        <v>6124.821683966944</v>
      </c>
      <c r="G51" s="3">
        <f>[1]ProEmp!H34</f>
        <v>8.8404031475100329</v>
      </c>
      <c r="H51" s="3">
        <f t="shared" si="4"/>
        <v>4.9349805437633281</v>
      </c>
      <c r="I51" s="4">
        <f>[1]ProEmp!I34</f>
        <v>11680.033713983965</v>
      </c>
      <c r="J51" s="3">
        <f>[1]ProEmp!J34</f>
        <v>7.3465998108656381</v>
      </c>
      <c r="K51" s="3">
        <f t="shared" si="5"/>
        <v>9.8995476504589668</v>
      </c>
      <c r="L51" s="4">
        <f>[1]ProEmp!K34</f>
        <v>53342.316980320247</v>
      </c>
      <c r="M51" s="3">
        <f>[1]ProEmp!L34</f>
        <v>7.9531989140981718</v>
      </c>
      <c r="N51" s="3">
        <f t="shared" si="6"/>
        <v>45.210897644956212</v>
      </c>
    </row>
    <row r="52" spans="1:14">
      <c r="A52" s="5" t="s">
        <v>18</v>
      </c>
      <c r="B52" s="4">
        <f>[1]ProEmp!C35</f>
        <v>109404.00326667361</v>
      </c>
      <c r="C52" s="3">
        <f>[1]ProEmp!D35</f>
        <v>11.247985589072151</v>
      </c>
      <c r="D52" s="4">
        <f>[1]ProEmp!E35</f>
        <v>104943.47043550278</v>
      </c>
      <c r="E52" s="3">
        <f>[1]ProEmp!F35</f>
        <v>11.237560058505938</v>
      </c>
      <c r="F52" s="4">
        <f>[1]ProEmp!G35</f>
        <v>4460.5328311709</v>
      </c>
      <c r="G52" s="3">
        <f>[1]ProEmp!H35</f>
        <v>11.485643877822689</v>
      </c>
      <c r="H52" s="3">
        <f t="shared" si="4"/>
        <v>4.077120304545252</v>
      </c>
      <c r="I52" s="4">
        <f>[1]ProEmp!I35</f>
        <v>7347.7220845446427</v>
      </c>
      <c r="J52" s="3">
        <f>[1]ProEmp!J35</f>
        <v>9.7001420647412377</v>
      </c>
      <c r="K52" s="3">
        <f t="shared" si="5"/>
        <v>7.0016000557752474</v>
      </c>
      <c r="L52" s="4">
        <f>[1]ProEmp!K35</f>
        <v>41440.842754035439</v>
      </c>
      <c r="M52" s="3">
        <f>[1]ProEmp!L35</f>
        <v>9.2152974800876937</v>
      </c>
      <c r="N52" s="3">
        <f t="shared" si="6"/>
        <v>39.48872910535637</v>
      </c>
    </row>
    <row r="53" spans="1:14">
      <c r="A53" s="5" t="s">
        <v>17</v>
      </c>
      <c r="B53" s="4">
        <f>[1]ProEmp!C36</f>
        <v>539432.44452951732</v>
      </c>
      <c r="C53" s="3">
        <f>[1]ProEmp!D36</f>
        <v>9.878464859325101</v>
      </c>
      <c r="D53" s="4">
        <f>[1]ProEmp!E36</f>
        <v>518581.80113712529</v>
      </c>
      <c r="E53" s="3">
        <f>[1]ProEmp!F36</f>
        <v>9.8812595361766267</v>
      </c>
      <c r="F53" s="4">
        <f>[1]ProEmp!G36</f>
        <v>20850.643392393442</v>
      </c>
      <c r="G53" s="3">
        <f>[1]ProEmp!H36</f>
        <v>9.8125110537159657</v>
      </c>
      <c r="H53" s="3">
        <f t="shared" si="4"/>
        <v>3.8652927913112407</v>
      </c>
      <c r="I53" s="4">
        <f>[1]ProEmp!I36</f>
        <v>75518.851412274918</v>
      </c>
      <c r="J53" s="3">
        <f>[1]ProEmp!J36</f>
        <v>9.3988563855325697</v>
      </c>
      <c r="K53" s="3">
        <f t="shared" si="5"/>
        <v>14.562572625317785</v>
      </c>
      <c r="L53" s="4">
        <f>[1]ProEmp!K36</f>
        <v>179216.39643802261</v>
      </c>
      <c r="M53" s="3">
        <f>[1]ProEmp!L36</f>
        <v>7.8983432331194194</v>
      </c>
      <c r="N53" s="3">
        <f t="shared" si="6"/>
        <v>34.558944422084252</v>
      </c>
    </row>
    <row r="54" spans="1:14">
      <c r="A54" s="5" t="s">
        <v>5</v>
      </c>
      <c r="B54" s="4">
        <f>[1]ProEmp!C37</f>
        <v>2076.4938447752002</v>
      </c>
      <c r="C54" s="3">
        <f>[1]ProEmp!D37</f>
        <v>9.575071159399684</v>
      </c>
      <c r="D54" s="4">
        <f>[1]ProEmp!E37</f>
        <v>2076.4938447752002</v>
      </c>
      <c r="E54" s="3">
        <f>[1]ProEmp!F37</f>
        <v>9.575071159399684</v>
      </c>
      <c r="F54" s="4">
        <f>[1]ProEmp!G37</f>
        <v>0</v>
      </c>
      <c r="G54" s="3">
        <f>[1]ProEmp!H37</f>
        <v>0</v>
      </c>
      <c r="H54" s="3">
        <f t="shared" si="4"/>
        <v>0</v>
      </c>
      <c r="I54" s="4">
        <f>[1]ProEmp!I37</f>
        <v>0</v>
      </c>
      <c r="J54" s="3">
        <f>[1]ProEmp!J37</f>
        <v>0</v>
      </c>
      <c r="K54" s="3">
        <f t="shared" si="5"/>
        <v>0</v>
      </c>
      <c r="L54" s="4">
        <f>[1]ProEmp!K37</f>
        <v>0</v>
      </c>
      <c r="M54" s="3">
        <f>[1]ProEmp!L37</f>
        <v>0</v>
      </c>
      <c r="N54" s="3">
        <f t="shared" si="6"/>
        <v>0</v>
      </c>
    </row>
    <row r="55" spans="1:14">
      <c r="A55" s="5" t="s">
        <v>4</v>
      </c>
      <c r="B55" s="4">
        <f>[1]ProEmp!C38</f>
        <v>27756.739192497058</v>
      </c>
      <c r="C55" s="3">
        <f>[1]ProEmp!D38</f>
        <v>11.274145190983729</v>
      </c>
      <c r="D55" s="4">
        <f>[1]ProEmp!E38</f>
        <v>0</v>
      </c>
      <c r="E55" s="3">
        <f>[1]ProEmp!F38</f>
        <v>0</v>
      </c>
      <c r="F55" s="4">
        <f>[1]ProEmp!G38</f>
        <v>27756.739192497058</v>
      </c>
      <c r="G55" s="3">
        <f>[1]ProEmp!H38</f>
        <v>11.274145190983729</v>
      </c>
      <c r="H55" s="3">
        <f t="shared" si="4"/>
        <v>100</v>
      </c>
      <c r="I55" s="4">
        <f>[1]ProEmp!I38</f>
        <v>0</v>
      </c>
      <c r="J55" s="3">
        <f>[1]ProEmp!J38</f>
        <v>0</v>
      </c>
      <c r="K55" s="3">
        <f t="shared" si="5"/>
        <v>0</v>
      </c>
      <c r="L55" s="4">
        <f>[1]ProEmp!K38</f>
        <v>0</v>
      </c>
      <c r="M55" s="3">
        <f>[1]ProEmp!L38</f>
        <v>0</v>
      </c>
      <c r="N55" s="3">
        <f t="shared" si="6"/>
        <v>0</v>
      </c>
    </row>
    <row r="56" spans="1:14" ht="12.75">
      <c r="A56" s="5"/>
      <c r="B56" s="9"/>
      <c r="C56" s="8"/>
      <c r="D56" s="9"/>
      <c r="E56" s="8"/>
      <c r="F56" s="9"/>
      <c r="G56" s="8"/>
      <c r="H56" s="8"/>
      <c r="I56" s="9"/>
      <c r="J56" s="8"/>
      <c r="K56" s="8">
        <f t="shared" si="5"/>
        <v>0</v>
      </c>
      <c r="L56" s="9"/>
      <c r="M56" s="8"/>
      <c r="N56" s="8">
        <f t="shared" si="6"/>
        <v>0</v>
      </c>
    </row>
    <row r="57" spans="1:14">
      <c r="A57" s="7" t="s">
        <v>16</v>
      </c>
      <c r="B57" s="86"/>
      <c r="C57" s="87"/>
      <c r="D57" s="86"/>
      <c r="E57" s="87"/>
      <c r="F57" s="86"/>
      <c r="G57" s="87"/>
      <c r="H57" s="87"/>
      <c r="I57" s="86"/>
      <c r="J57" s="87"/>
      <c r="K57" s="87"/>
      <c r="L57" s="86"/>
      <c r="M57" s="87"/>
      <c r="N57" s="87"/>
    </row>
    <row r="58" spans="1:14">
      <c r="A58" s="5" t="s">
        <v>15</v>
      </c>
      <c r="B58" s="4">
        <f>[1]ProEmp!C40</f>
        <v>286343.33127562003</v>
      </c>
      <c r="C58" s="3">
        <f>[1]ProEmp!D40</f>
        <v>13.247779537459799</v>
      </c>
      <c r="D58" s="4">
        <f>[1]ProEmp!E40</f>
        <v>275180.41610931919</v>
      </c>
      <c r="E58" s="3">
        <f>[1]ProEmp!F40</f>
        <v>13.232157962673254</v>
      </c>
      <c r="F58" s="4">
        <f>[1]ProEmp!G40</f>
        <v>11162.915166300196</v>
      </c>
      <c r="G58" s="3">
        <f>[1]ProEmp!H40</f>
        <v>13.638976408521946</v>
      </c>
      <c r="H58" s="3">
        <f t="shared" si="4"/>
        <v>3.8984372768770092</v>
      </c>
      <c r="I58" s="4">
        <f>[1]ProEmp!I40</f>
        <v>29590.514291520896</v>
      </c>
      <c r="J58" s="3">
        <f>[1]ProEmp!J40</f>
        <v>13.395066819649287</v>
      </c>
      <c r="K58" s="3">
        <f t="shared" si="5"/>
        <v>10.753132330378358</v>
      </c>
      <c r="L58" s="4">
        <f>[1]ProEmp!K40</f>
        <v>49018.619081123215</v>
      </c>
      <c r="M58" s="3">
        <f>[1]ProEmp!L40</f>
        <v>11.989163487176503</v>
      </c>
      <c r="N58" s="3">
        <f t="shared" si="6"/>
        <v>17.813265847250516</v>
      </c>
    </row>
    <row r="59" spans="1:14">
      <c r="A59" s="5" t="s">
        <v>14</v>
      </c>
      <c r="B59" s="6">
        <f>[1]ProEmp!C41</f>
        <v>131878.52313087415</v>
      </c>
      <c r="C59" s="2">
        <f>[1]ProEmp!D41</f>
        <v>11.777300595761998</v>
      </c>
      <c r="D59" s="6">
        <f>[1]ProEmp!E41</f>
        <v>126708.21937884562</v>
      </c>
      <c r="E59" s="2">
        <f>[1]ProEmp!F41</f>
        <v>11.713851136710343</v>
      </c>
      <c r="F59" s="6">
        <f>[1]ProEmp!G41</f>
        <v>5170.3037520286416</v>
      </c>
      <c r="G59" s="2">
        <f>[1]ProEmp!H41</f>
        <v>13.28179263518207</v>
      </c>
      <c r="H59" s="3">
        <f t="shared" si="4"/>
        <v>3.9205047412441179</v>
      </c>
      <c r="I59" s="6">
        <f>[1]ProEmp!I41</f>
        <v>6363.1017025515612</v>
      </c>
      <c r="J59" s="2">
        <f>[1]ProEmp!J41</f>
        <v>10.609763203229653</v>
      </c>
      <c r="K59" s="3">
        <f t="shared" si="5"/>
        <v>5.02185393634685</v>
      </c>
      <c r="L59" s="6">
        <f>[1]ProEmp!K41</f>
        <v>34708.675662038615</v>
      </c>
      <c r="M59" s="2">
        <f>[1]ProEmp!L41</f>
        <v>9.9122426721693273</v>
      </c>
      <c r="N59" s="3">
        <f t="shared" si="6"/>
        <v>27.392599968801512</v>
      </c>
    </row>
    <row r="60" spans="1:14">
      <c r="A60" s="5" t="s">
        <v>13</v>
      </c>
      <c r="B60" s="4">
        <f>[1]ProEmp!C42</f>
        <v>95172.799103195008</v>
      </c>
      <c r="C60" s="3">
        <f>[1]ProEmp!D42</f>
        <v>11.729064101165612</v>
      </c>
      <c r="D60" s="4">
        <f>[1]ProEmp!E42</f>
        <v>87203.251555657116</v>
      </c>
      <c r="E60" s="3">
        <f>[1]ProEmp!F42</f>
        <v>11.762453637542563</v>
      </c>
      <c r="F60" s="4">
        <f>[1]ProEmp!G42</f>
        <v>7969.5475475380617</v>
      </c>
      <c r="G60" s="3">
        <f>[1]ProEmp!H42</f>
        <v>11.353053667976406</v>
      </c>
      <c r="H60" s="3">
        <f t="shared" si="4"/>
        <v>8.3737660577753452</v>
      </c>
      <c r="I60" s="4">
        <f>[1]ProEmp!I42</f>
        <v>3331.2476911283798</v>
      </c>
      <c r="J60" s="3">
        <f>[1]ProEmp!J42</f>
        <v>10.454230607138774</v>
      </c>
      <c r="K60" s="3">
        <f t="shared" si="5"/>
        <v>3.8200957323273945</v>
      </c>
      <c r="L60" s="4">
        <f>[1]ProEmp!K42</f>
        <v>33665.885754436626</v>
      </c>
      <c r="M60" s="3">
        <f>[1]ProEmp!L42</f>
        <v>11.19690170579544</v>
      </c>
      <c r="N60" s="3">
        <f t="shared" si="6"/>
        <v>38.606227581949184</v>
      </c>
    </row>
    <row r="61" spans="1:14">
      <c r="A61" s="5" t="s">
        <v>12</v>
      </c>
      <c r="B61" s="4">
        <f>[1]ProEmp!C43</f>
        <v>592104.9696122196</v>
      </c>
      <c r="C61" s="3">
        <f>[1]ProEmp!D43</f>
        <v>7.8721608494958426</v>
      </c>
      <c r="D61" s="4">
        <f>[1]ProEmp!E43</f>
        <v>575174.75808135455</v>
      </c>
      <c r="E61" s="3">
        <f>[1]ProEmp!F43</f>
        <v>7.7944480651393064</v>
      </c>
      <c r="F61" s="4">
        <f>[1]ProEmp!G43</f>
        <v>16930.211530866454</v>
      </c>
      <c r="G61" s="3">
        <f>[1]ProEmp!H43</f>
        <v>10.291520830934109</v>
      </c>
      <c r="H61" s="3">
        <f t="shared" si="4"/>
        <v>2.8593260316586027</v>
      </c>
      <c r="I61" s="4">
        <f>[1]ProEmp!I43</f>
        <v>62364.718599066677</v>
      </c>
      <c r="J61" s="3">
        <f>[1]ProEmp!J43</f>
        <v>8.3631003853570398</v>
      </c>
      <c r="K61" s="3">
        <f t="shared" si="5"/>
        <v>10.842742613931888</v>
      </c>
      <c r="L61" s="4">
        <f>[1]ProEmp!K43</f>
        <v>227315.96616456541</v>
      </c>
      <c r="M61" s="3">
        <f>[1]ProEmp!L43</f>
        <v>7.2119402068332628</v>
      </c>
      <c r="N61" s="3">
        <f t="shared" si="6"/>
        <v>39.521199943272393</v>
      </c>
    </row>
    <row r="62" spans="1:14">
      <c r="A62" s="5" t="s">
        <v>11</v>
      </c>
      <c r="B62" s="4">
        <f>[1]ProEmp!C44</f>
        <v>1220131.5000982764</v>
      </c>
      <c r="C62" s="3">
        <f>[1]ProEmp!D44</f>
        <v>5.1944361131515686</v>
      </c>
      <c r="D62" s="4">
        <f>[1]ProEmp!E44</f>
        <v>1210040.9696045129</v>
      </c>
      <c r="E62" s="3">
        <f>[1]ProEmp!F44</f>
        <v>5.1946813401133989</v>
      </c>
      <c r="F62" s="4">
        <f>[1]ProEmp!G44</f>
        <v>10090.530493763468</v>
      </c>
      <c r="G62" s="3">
        <f>[1]ProEmp!H44</f>
        <v>5.1673316579707436</v>
      </c>
      <c r="H62" s="3">
        <f t="shared" si="4"/>
        <v>0.82700352322276072</v>
      </c>
      <c r="I62" s="4">
        <f>[1]ProEmp!I44</f>
        <v>142366.9116841887</v>
      </c>
      <c r="J62" s="3">
        <f>[1]ProEmp!J44</f>
        <v>5.7487247215201442</v>
      </c>
      <c r="K62" s="3">
        <f t="shared" si="5"/>
        <v>11.765462100900566</v>
      </c>
      <c r="L62" s="4">
        <f>[1]ProEmp!K44</f>
        <v>483502.98259160703</v>
      </c>
      <c r="M62" s="3">
        <f>[1]ProEmp!L44</f>
        <v>4.7823487219666712</v>
      </c>
      <c r="N62" s="3">
        <f t="shared" si="6"/>
        <v>39.957571250635759</v>
      </c>
    </row>
    <row r="63" spans="1:14">
      <c r="A63" s="5" t="s">
        <v>10</v>
      </c>
      <c r="B63" s="4">
        <f>[1]ProEmp!C45</f>
        <v>106868.88884391819</v>
      </c>
      <c r="C63" s="3">
        <f>[1]ProEmp!D45</f>
        <v>7.2446643265017299</v>
      </c>
      <c r="D63" s="4">
        <f>[1]ProEmp!E45</f>
        <v>103241.52056737553</v>
      </c>
      <c r="E63" s="3">
        <f>[1]ProEmp!F45</f>
        <v>7.2593786530726012</v>
      </c>
      <c r="F63" s="4">
        <f>[1]ProEmp!G45</f>
        <v>3627.3682765427598</v>
      </c>
      <c r="G63" s="3">
        <f>[1]ProEmp!H45</f>
        <v>6.8182102304135572</v>
      </c>
      <c r="H63" s="3">
        <f t="shared" si="4"/>
        <v>3.3942228798135292</v>
      </c>
      <c r="I63" s="4">
        <f>[1]ProEmp!I45</f>
        <v>9855.9226252942844</v>
      </c>
      <c r="J63" s="3">
        <f>[1]ProEmp!J45</f>
        <v>6.7202159275420419</v>
      </c>
      <c r="K63" s="3">
        <f t="shared" si="5"/>
        <v>9.5464717791155529</v>
      </c>
      <c r="L63" s="4">
        <f>[1]ProEmp!K45</f>
        <v>43964.806322363533</v>
      </c>
      <c r="M63" s="3">
        <f>[1]ProEmp!L45</f>
        <v>7.3514760523640126</v>
      </c>
      <c r="N63" s="3">
        <f t="shared" si="6"/>
        <v>42.584423476862739</v>
      </c>
    </row>
    <row r="64" spans="1:14">
      <c r="A64" s="5" t="s">
        <v>9</v>
      </c>
      <c r="B64" s="4">
        <f>[1]ProEmp!C46</f>
        <v>470101.92345183267</v>
      </c>
      <c r="C64" s="3">
        <f>[1]ProEmp!D46</f>
        <v>6.9405968889650991</v>
      </c>
      <c r="D64" s="4">
        <f>[1]ProEmp!E46</f>
        <v>438008.88729664619</v>
      </c>
      <c r="E64" s="3">
        <f>[1]ProEmp!F46</f>
        <v>6.9166890020531522</v>
      </c>
      <c r="F64" s="4">
        <f>[1]ProEmp!G46</f>
        <v>32093.03615518786</v>
      </c>
      <c r="G64" s="3">
        <f>[1]ProEmp!H46</f>
        <v>7.2680213212091651</v>
      </c>
      <c r="H64" s="3">
        <f t="shared" si="4"/>
        <v>6.8268251105073734</v>
      </c>
      <c r="I64" s="4">
        <f>[1]ProEmp!I46</f>
        <v>55049.471493614983</v>
      </c>
      <c r="J64" s="3">
        <f>[1]ProEmp!J46</f>
        <v>6.8121205980148174</v>
      </c>
      <c r="K64" s="3">
        <f t="shared" si="5"/>
        <v>12.568117472085023</v>
      </c>
      <c r="L64" s="4">
        <f>[1]ProEmp!K46</f>
        <v>240779.23542841664</v>
      </c>
      <c r="M64" s="3">
        <f>[1]ProEmp!L46</f>
        <v>6.678129921627419</v>
      </c>
      <c r="N64" s="3">
        <f t="shared" si="6"/>
        <v>54.971312777346995</v>
      </c>
    </row>
    <row r="65" spans="1:14">
      <c r="A65" s="5" t="s">
        <v>8</v>
      </c>
      <c r="B65" s="4">
        <f>[1]ProEmp!C47</f>
        <v>158155.56833876227</v>
      </c>
      <c r="C65" s="3">
        <f>[1]ProEmp!D47</f>
        <v>6.3414508677068513</v>
      </c>
      <c r="D65" s="4">
        <f>[1]ProEmp!E47</f>
        <v>155653.77890094559</v>
      </c>
      <c r="E65" s="3">
        <f>[1]ProEmp!F47</f>
        <v>6.3397172404318489</v>
      </c>
      <c r="F65" s="4">
        <f>[1]ProEmp!G47</f>
        <v>2501.7894378167798</v>
      </c>
      <c r="G65" s="3">
        <f>[1]ProEmp!H47</f>
        <v>6.4432787089454955</v>
      </c>
      <c r="H65" s="3">
        <f t="shared" si="4"/>
        <v>1.5818535282033555</v>
      </c>
      <c r="I65" s="4">
        <f>[1]ProEmp!I47</f>
        <v>25044.080462252216</v>
      </c>
      <c r="J65" s="3">
        <f>[1]ProEmp!J47</f>
        <v>7.4863171605479186</v>
      </c>
      <c r="K65" s="3">
        <f t="shared" si="5"/>
        <v>16.089606458054373</v>
      </c>
      <c r="L65" s="4">
        <f>[1]ProEmp!K47</f>
        <v>51025.030894741867</v>
      </c>
      <c r="M65" s="3">
        <f>[1]ProEmp!L47</f>
        <v>6.0262904340674028</v>
      </c>
      <c r="N65" s="3">
        <f t="shared" si="6"/>
        <v>32.781106411308528</v>
      </c>
    </row>
    <row r="66" spans="1:14">
      <c r="A66" s="5" t="s">
        <v>7</v>
      </c>
      <c r="B66" s="4">
        <f>[1]ProEmp!C48</f>
        <v>83300.560708682387</v>
      </c>
      <c r="C66" s="3">
        <f>[1]ProEmp!D48</f>
        <v>7.7190197402274174</v>
      </c>
      <c r="D66" s="4">
        <f>[1]ProEmp!E48</f>
        <v>78683.308834179799</v>
      </c>
      <c r="E66" s="3">
        <f>[1]ProEmp!F48</f>
        <v>7.7217795599251353</v>
      </c>
      <c r="F66" s="4">
        <f>[1]ProEmp!G48</f>
        <v>4617.2518745025209</v>
      </c>
      <c r="G66" s="3">
        <f>[1]ProEmp!H48</f>
        <v>7.6763731450259298</v>
      </c>
      <c r="H66" s="3">
        <f t="shared" si="4"/>
        <v>5.5428821069403273</v>
      </c>
      <c r="I66" s="4">
        <f>[1]ProEmp!I48</f>
        <v>8286.3702996780648</v>
      </c>
      <c r="J66" s="3">
        <f>[1]ProEmp!J48</f>
        <v>8.5706871175792791</v>
      </c>
      <c r="K66" s="3">
        <f t="shared" si="5"/>
        <v>10.531293640867439</v>
      </c>
      <c r="L66" s="4">
        <f>[1]ProEmp!K48</f>
        <v>41055.420571262883</v>
      </c>
      <c r="M66" s="3">
        <f>[1]ProEmp!L48</f>
        <v>7.1489406288153106</v>
      </c>
      <c r="N66" s="3">
        <f t="shared" si="6"/>
        <v>52.178055523547741</v>
      </c>
    </row>
    <row r="67" spans="1:14">
      <c r="A67" s="5" t="s">
        <v>6</v>
      </c>
      <c r="B67" s="4">
        <f>[1]ProEmp!C49</f>
        <v>429306.85246805346</v>
      </c>
      <c r="C67" s="3">
        <f>[1]ProEmp!D49</f>
        <v>6.6791508135845366</v>
      </c>
      <c r="D67" s="4">
        <f>[1]ProEmp!E49</f>
        <v>410966.93258582731</v>
      </c>
      <c r="E67" s="3">
        <f>[1]ProEmp!F49</f>
        <v>6.6556365657107923</v>
      </c>
      <c r="F67" s="4">
        <f>[1]ProEmp!G49</f>
        <v>18339.919882227074</v>
      </c>
      <c r="G67" s="3">
        <f>[1]ProEmp!H49</f>
        <v>7.1566751813355687</v>
      </c>
      <c r="H67" s="3">
        <f t="shared" si="4"/>
        <v>4.271983961306983</v>
      </c>
      <c r="I67" s="4">
        <f>[1]ProEmp!I49</f>
        <v>63979.573199541454</v>
      </c>
      <c r="J67" s="3">
        <f>[1]ProEmp!J49</f>
        <v>6.6775822673789742</v>
      </c>
      <c r="K67" s="3">
        <f t="shared" si="5"/>
        <v>15.568058674934829</v>
      </c>
      <c r="L67" s="4">
        <f>[1]ProEmp!K49</f>
        <v>204409.73409278222</v>
      </c>
      <c r="M67" s="3">
        <f>[1]ProEmp!L49</f>
        <v>6.5825570542288787</v>
      </c>
      <c r="N67" s="3">
        <f t="shared" si="6"/>
        <v>49.738730268789396</v>
      </c>
    </row>
    <row r="68" spans="1:14">
      <c r="A68" s="5" t="s">
        <v>5</v>
      </c>
      <c r="B68" s="4">
        <f>[1]ProEmp!C50</f>
        <v>27611.046314425897</v>
      </c>
      <c r="C68" s="3">
        <f>[1]ProEmp!D50</f>
        <v>7.7375589270186023</v>
      </c>
      <c r="D68" s="4">
        <f>[1]ProEmp!E50</f>
        <v>26146.781127264629</v>
      </c>
      <c r="E68" s="3">
        <f>[1]ProEmp!F50</f>
        <v>7.5819264330304721</v>
      </c>
      <c r="F68" s="4">
        <f>[1]ProEmp!G50</f>
        <v>1464.26518716128</v>
      </c>
      <c r="G68" s="3">
        <f>[1]ProEmp!H50</f>
        <v>10.287076724612563</v>
      </c>
      <c r="H68" s="3">
        <f t="shared" si="4"/>
        <v>5.3031861613887763</v>
      </c>
      <c r="I68" s="4">
        <f>[1]ProEmp!I50</f>
        <v>2643.5635089378202</v>
      </c>
      <c r="J68" s="3">
        <f>[1]ProEmp!J50</f>
        <v>6.9592289368140401</v>
      </c>
      <c r="K68" s="3">
        <f t="shared" si="5"/>
        <v>10.110474004699711</v>
      </c>
      <c r="L68" s="4">
        <f>[1]ProEmp!K50</f>
        <v>12763.405017709689</v>
      </c>
      <c r="M68" s="3">
        <f>[1]ProEmp!L50</f>
        <v>6.7271819947044413</v>
      </c>
      <c r="N68" s="3">
        <f t="shared" si="6"/>
        <v>48.814440888865711</v>
      </c>
    </row>
    <row r="69" spans="1:14">
      <c r="A69" s="5" t="s">
        <v>4</v>
      </c>
      <c r="B69" s="4">
        <f>[1]ProEmp!C51</f>
        <v>27756.739192497058</v>
      </c>
      <c r="C69" s="3">
        <f>[1]ProEmp!D51</f>
        <v>11.274145190983729</v>
      </c>
      <c r="D69" s="4">
        <f>[1]ProEmp!E51</f>
        <v>0</v>
      </c>
      <c r="E69" s="3">
        <f>[1]ProEmp!F51</f>
        <v>0</v>
      </c>
      <c r="F69" s="4">
        <f>[1]ProEmp!G51</f>
        <v>27756.739192497058</v>
      </c>
      <c r="G69" s="3">
        <f>[1]ProEmp!H51</f>
        <v>11.274145190983729</v>
      </c>
      <c r="H69" s="3">
        <f t="shared" si="4"/>
        <v>100</v>
      </c>
      <c r="I69" s="4">
        <f>[1]ProEmp!I51</f>
        <v>0</v>
      </c>
      <c r="J69" s="3">
        <f>[1]ProEmp!J51</f>
        <v>0</v>
      </c>
      <c r="K69" s="3">
        <f t="shared" si="5"/>
        <v>0</v>
      </c>
      <c r="L69" s="4">
        <f>[1]ProEmp!K51</f>
        <v>0</v>
      </c>
      <c r="M69" s="3">
        <f>[1]ProEmp!L51</f>
        <v>0</v>
      </c>
      <c r="N69" s="3">
        <f t="shared" si="6"/>
        <v>0</v>
      </c>
    </row>
    <row r="70" spans="1:14">
      <c r="A70" s="55"/>
      <c r="B70" s="55"/>
      <c r="C70" s="56"/>
      <c r="D70" s="55"/>
      <c r="E70" s="55"/>
      <c r="F70" s="55"/>
      <c r="G70" s="55"/>
      <c r="H70" s="55"/>
      <c r="I70" s="55"/>
      <c r="J70" s="55"/>
      <c r="K70" s="55"/>
      <c r="L70" s="55"/>
      <c r="M70" s="55"/>
      <c r="N70" s="55"/>
    </row>
    <row r="71" spans="1:14">
      <c r="A71" s="1" t="str">
        <f>A31</f>
        <v>Fuente: Instituto Nacional de Estadística (INE). XLIV Encuesta Permanente de Hogares de Propósitos Múltiples, mayo 2013.</v>
      </c>
    </row>
    <row r="72" spans="1:14">
      <c r="A72" s="1" t="s">
        <v>3</v>
      </c>
    </row>
    <row r="73" spans="1:14">
      <c r="A73" s="1" t="s">
        <v>2</v>
      </c>
    </row>
    <row r="74" spans="1:14">
      <c r="A74" s="1" t="s">
        <v>1</v>
      </c>
    </row>
    <row r="75" spans="1:14">
      <c r="A75" s="1" t="s">
        <v>0</v>
      </c>
    </row>
  </sheetData>
  <mergeCells count="14">
    <mergeCell ref="A2:N2"/>
    <mergeCell ref="A4:A5"/>
    <mergeCell ref="B4:C4"/>
    <mergeCell ref="D4:E4"/>
    <mergeCell ref="F4:H4"/>
    <mergeCell ref="I4:K4"/>
    <mergeCell ref="L4:N4"/>
    <mergeCell ref="A37:N37"/>
    <mergeCell ref="A39:A40"/>
    <mergeCell ref="B39:C39"/>
    <mergeCell ref="D39:E39"/>
    <mergeCell ref="F39:H39"/>
    <mergeCell ref="I39:K39"/>
    <mergeCell ref="L39:N39"/>
  </mergeCells>
  <printOptions horizontalCentered="1"/>
  <pageMargins left="0.77122047244094494" right="0.27559055118110237" top="0.35433070866141736" bottom="0.39370078740157483" header="0" footer="0.15748031496062992"/>
  <pageSetup paperSize="9" scale="87" firstPageNumber="60" orientation="landscape" useFirstPageNumber="1" r:id="rId1"/>
  <headerFooter alignWithMargins="0">
    <oddFooter>&amp;L&amp;Z&amp;F+&amp;F+&amp;A&amp;C&amp;8&amp;P&amp;R&amp;D+&amp;T</oddFooter>
  </headerFooter>
  <rowBreaks count="1" manualBreakCount="1">
    <brk id="36" max="16383" man="1"/>
  </rowBreaks>
  <ignoredErrors>
    <ignoredError sqref="C10:O17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>
  <sheetPr codeName="Hoja3"/>
  <dimension ref="A1:O75"/>
  <sheetViews>
    <sheetView topLeftCell="A3" workbookViewId="0">
      <selection activeCell="R33" sqref="R33"/>
    </sheetView>
  </sheetViews>
  <sheetFormatPr baseColWidth="10" defaultRowHeight="11.25"/>
  <cols>
    <col min="1" max="1" width="44.83203125" customWidth="1"/>
    <col min="2" max="2" width="13" bestFit="1" customWidth="1"/>
    <col min="3" max="3" width="9.6640625" bestFit="1" customWidth="1"/>
    <col min="4" max="4" width="13" bestFit="1" customWidth="1"/>
    <col min="5" max="5" width="8" customWidth="1"/>
    <col min="6" max="6" width="11" bestFit="1" customWidth="1"/>
    <col min="7" max="8" width="8" customWidth="1"/>
    <col min="9" max="9" width="11" bestFit="1" customWidth="1"/>
    <col min="10" max="11" width="8" customWidth="1"/>
    <col min="12" max="12" width="11" bestFit="1" customWidth="1"/>
    <col min="13" max="14" width="8" customWidth="1"/>
    <col min="15" max="15" width="9" bestFit="1" customWidth="1"/>
    <col min="16" max="16" width="6.1640625" bestFit="1" customWidth="1"/>
    <col min="17" max="17" width="7" bestFit="1" customWidth="1"/>
    <col min="18" max="18" width="9" bestFit="1" customWidth="1"/>
    <col min="19" max="19" width="6.1640625" bestFit="1" customWidth="1"/>
    <col min="20" max="20" width="7.1640625" bestFit="1" customWidth="1"/>
    <col min="21" max="21" width="9" bestFit="1" customWidth="1"/>
    <col min="22" max="22" width="6.1640625" bestFit="1" customWidth="1"/>
    <col min="23" max="23" width="7.1640625" bestFit="1" customWidth="1"/>
  </cols>
  <sheetData>
    <row r="1" spans="1:15" ht="22.5" customHeight="1">
      <c r="A1" s="106" t="s">
        <v>71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</row>
    <row r="2" spans="1:15" ht="23.25">
      <c r="A2" s="107" t="s">
        <v>72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</row>
    <row r="3" spans="1:15">
      <c r="A3" s="103" t="s">
        <v>59</v>
      </c>
      <c r="B3" s="105" t="s">
        <v>58</v>
      </c>
      <c r="C3" s="105"/>
      <c r="D3" s="105" t="s">
        <v>57</v>
      </c>
      <c r="E3" s="105"/>
      <c r="F3" s="105" t="s">
        <v>56</v>
      </c>
      <c r="G3" s="105"/>
      <c r="H3" s="105"/>
      <c r="I3" s="105" t="s">
        <v>55</v>
      </c>
      <c r="J3" s="105"/>
      <c r="K3" s="105"/>
      <c r="L3" s="105" t="s">
        <v>54</v>
      </c>
      <c r="M3" s="105"/>
      <c r="N3" s="105"/>
    </row>
    <row r="4" spans="1:15">
      <c r="A4" s="104"/>
      <c r="B4" s="14" t="s">
        <v>51</v>
      </c>
      <c r="C4" s="14" t="s">
        <v>50</v>
      </c>
      <c r="D4" s="14" t="s">
        <v>51</v>
      </c>
      <c r="E4" s="14" t="s">
        <v>50</v>
      </c>
      <c r="F4" s="14" t="s">
        <v>51</v>
      </c>
      <c r="G4" s="14" t="s">
        <v>50</v>
      </c>
      <c r="H4" s="14" t="s">
        <v>53</v>
      </c>
      <c r="I4" s="14" t="s">
        <v>51</v>
      </c>
      <c r="J4" s="14" t="s">
        <v>50</v>
      </c>
      <c r="K4" s="14" t="s">
        <v>52</v>
      </c>
      <c r="L4" s="14" t="s">
        <v>51</v>
      </c>
      <c r="M4" s="14" t="s">
        <v>50</v>
      </c>
      <c r="N4" s="14" t="s">
        <v>49</v>
      </c>
    </row>
    <row r="5" spans="1:15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</row>
    <row r="6" spans="1:15">
      <c r="A6" s="60" t="s">
        <v>70</v>
      </c>
      <c r="B6" s="13">
        <f>[1]ProEmp!M8</f>
        <v>2303155.4909033966</v>
      </c>
      <c r="C6" s="12">
        <f>[1]ProEmp!N8</f>
        <v>6.9605620635003609</v>
      </c>
      <c r="D6" s="13">
        <f>[1]ProEmp!O8</f>
        <v>2227000.1327829161</v>
      </c>
      <c r="E6" s="12">
        <f>[1]ProEmp!P8</f>
        <v>6.8999835265587102</v>
      </c>
      <c r="F6" s="13">
        <f>[1]ProEmp!Q8</f>
        <v>76155.358120474077</v>
      </c>
      <c r="G6" s="12">
        <f>[1]ProEmp!R8</f>
        <v>8.5878290339002952</v>
      </c>
      <c r="H6" s="12">
        <f>F6/B6*100</f>
        <v>3.3065660751633699</v>
      </c>
      <c r="I6" s="13">
        <f>[1]ProEmp!S8</f>
        <v>239940.00257951379</v>
      </c>
      <c r="J6" s="12">
        <f>[1]ProEmp!T8</f>
        <v>6.767403018386152</v>
      </c>
      <c r="K6" s="12">
        <f>IF(ISNUMBER(I6/D6*100),I6/D6*100,0)</f>
        <v>10.774135081872611</v>
      </c>
      <c r="L6" s="13">
        <f>[1]ProEmp!U8</f>
        <v>978406.71211838361</v>
      </c>
      <c r="M6" s="12">
        <f>[1]ProEmp!V8</f>
        <v>6.1956876648992276</v>
      </c>
      <c r="N6" s="12">
        <f>IF(ISNUMBER(L6/D6*100),L6/D6*100,0)</f>
        <v>43.93384166060833</v>
      </c>
    </row>
    <row r="7" spans="1:15">
      <c r="A7" s="60"/>
      <c r="B7" s="89"/>
      <c r="C7" s="90"/>
      <c r="D7" s="89"/>
      <c r="E7" s="90"/>
      <c r="F7" s="89"/>
      <c r="G7" s="90"/>
      <c r="H7" s="90"/>
      <c r="I7" s="89"/>
      <c r="J7" s="90"/>
      <c r="K7" s="90"/>
      <c r="L7" s="89"/>
      <c r="M7" s="90"/>
      <c r="N7" s="90"/>
      <c r="O7" s="88"/>
    </row>
    <row r="8" spans="1:15">
      <c r="A8" s="60" t="s">
        <v>47</v>
      </c>
      <c r="B8" s="86"/>
      <c r="C8" s="87"/>
      <c r="D8" s="86"/>
      <c r="E8" s="87"/>
      <c r="F8" s="86"/>
      <c r="G8" s="87"/>
      <c r="H8" s="87"/>
      <c r="I8" s="86"/>
      <c r="J8" s="87"/>
      <c r="K8" s="87"/>
      <c r="L8" s="86"/>
      <c r="M8" s="87"/>
      <c r="N8" s="87"/>
      <c r="O8" s="88"/>
    </row>
    <row r="9" spans="1:15">
      <c r="A9" s="61" t="s">
        <v>46</v>
      </c>
      <c r="B9" s="6">
        <f>SUM(B10:B12)</f>
        <v>963096.85623908823</v>
      </c>
      <c r="C9" s="2">
        <f>AVERAGE(C10:C12)</f>
        <v>8.8892380049628557</v>
      </c>
      <c r="D9" s="6">
        <f>SUM(D10:D12)</f>
        <v>908166.11958324281</v>
      </c>
      <c r="E9" s="2">
        <f>AVERAGE(E10:E12)</f>
        <v>8.8897241238376257</v>
      </c>
      <c r="F9" s="6">
        <f>SUM(F10:F12)</f>
        <v>54930.736655841363</v>
      </c>
      <c r="G9" s="2">
        <f>AVERAGE(G10:G12)</f>
        <v>9.026061896679197</v>
      </c>
      <c r="H9" s="2">
        <f t="shared" ref="H9:H28" si="0">F9/B9*100</f>
        <v>5.7035526904684275</v>
      </c>
      <c r="I9" s="6">
        <f>SUM(I10:I12)</f>
        <v>92530.645284053258</v>
      </c>
      <c r="J9" s="2">
        <f>AVERAGE(J10:J12)</f>
        <v>8.1091818407035792</v>
      </c>
      <c r="K9" s="2">
        <f t="shared" ref="K9:K28" si="1">IF(ISNUMBER(I9/D9*100),I9/D9*100,0)</f>
        <v>10.188735660664763</v>
      </c>
      <c r="L9" s="6">
        <f>SUM(L10:L12)</f>
        <v>374813.36745295057</v>
      </c>
      <c r="M9" s="2">
        <f>AVERAGE(M10:M12)</f>
        <v>7.7108311216652226</v>
      </c>
      <c r="N9" s="2">
        <f t="shared" ref="N9:N28" si="2">IF(ISNUMBER(L9/D9*100),L9/D9*100,0)</f>
        <v>41.271454568791036</v>
      </c>
      <c r="O9" s="88"/>
    </row>
    <row r="10" spans="1:15">
      <c r="A10" s="62" t="s">
        <v>45</v>
      </c>
      <c r="B10" s="6">
        <f>[1]ProEmp!M9</f>
        <v>249697.5072523228</v>
      </c>
      <c r="C10" s="2">
        <f>[1]ProEmp!N9</f>
        <v>9.7141393442623141</v>
      </c>
      <c r="D10" s="6">
        <f>[1]ProEmp!O9</f>
        <v>228372.79461706977</v>
      </c>
      <c r="E10" s="2">
        <f>[1]ProEmp!P9</f>
        <v>9.7379619260918311</v>
      </c>
      <c r="F10" s="6">
        <f>[1]ProEmp!Q9</f>
        <v>21324.712635252719</v>
      </c>
      <c r="G10" s="2">
        <f>[1]ProEmp!R9</f>
        <v>9.4578313253011999</v>
      </c>
      <c r="H10" s="2">
        <f t="shared" si="0"/>
        <v>8.5402184707049571</v>
      </c>
      <c r="I10" s="6">
        <f>[1]ProEmp!S9</f>
        <v>27027.833456308679</v>
      </c>
      <c r="J10" s="2">
        <f>[1]ProEmp!T9</f>
        <v>8.7980769230769216</v>
      </c>
      <c r="K10" s="2">
        <f t="shared" si="1"/>
        <v>11.8349619978283</v>
      </c>
      <c r="L10" s="6">
        <f>[1]ProEmp!U9</f>
        <v>80835.538594098223</v>
      </c>
      <c r="M10" s="2">
        <f>[1]ProEmp!V9</f>
        <v>8.1904761904761951</v>
      </c>
      <c r="N10" s="2">
        <f t="shared" si="2"/>
        <v>35.396308360477605</v>
      </c>
      <c r="O10" s="88"/>
    </row>
    <row r="11" spans="1:15">
      <c r="A11" s="62" t="s">
        <v>44</v>
      </c>
      <c r="B11" s="6">
        <f>[1]ProEmp!M10</f>
        <v>165950.72433425864</v>
      </c>
      <c r="C11" s="2">
        <f>[1]ProEmp!N10</f>
        <v>9.0212958767557723</v>
      </c>
      <c r="D11" s="6">
        <f>[1]ProEmp!O10</f>
        <v>156038.37655147808</v>
      </c>
      <c r="E11" s="2">
        <f>[1]ProEmp!P10</f>
        <v>9.0527202696196287</v>
      </c>
      <c r="F11" s="6">
        <f>[1]ProEmp!Q10</f>
        <v>9912.3477827802999</v>
      </c>
      <c r="G11" s="2">
        <f>[1]ProEmp!R10</f>
        <v>8.5192307692307718</v>
      </c>
      <c r="H11" s="2">
        <f t="shared" si="0"/>
        <v>5.9730668983491793</v>
      </c>
      <c r="I11" s="6">
        <f>[1]ProEmp!S10</f>
        <v>10633.245803346137</v>
      </c>
      <c r="J11" s="2">
        <f>[1]ProEmp!T10</f>
        <v>7.8</v>
      </c>
      <c r="K11" s="2">
        <f t="shared" si="1"/>
        <v>6.8145068145067249</v>
      </c>
      <c r="L11" s="6">
        <f>[1]ProEmp!U10</f>
        <v>64772.687147840355</v>
      </c>
      <c r="M11" s="2">
        <f>[1]ProEmp!V10</f>
        <v>7.8433313919627254</v>
      </c>
      <c r="N11" s="2">
        <f t="shared" si="2"/>
        <v>41.510741510740736</v>
      </c>
      <c r="O11" s="88"/>
    </row>
    <row r="12" spans="1:15">
      <c r="A12" s="62" t="s">
        <v>43</v>
      </c>
      <c r="B12" s="6">
        <f>[1]ProEmp!M11</f>
        <v>547448.62465250678</v>
      </c>
      <c r="C12" s="2">
        <f>[1]ProEmp!N11</f>
        <v>7.9322787938704789</v>
      </c>
      <c r="D12" s="6">
        <f>[1]ProEmp!O11</f>
        <v>523754.94841469493</v>
      </c>
      <c r="E12" s="2">
        <f>[1]ProEmp!P11</f>
        <v>7.8784901758014163</v>
      </c>
      <c r="F12" s="6">
        <f>[1]ProEmp!Q11</f>
        <v>23693.676237808348</v>
      </c>
      <c r="G12" s="2">
        <f>[1]ProEmp!R11</f>
        <v>9.1011235955056176</v>
      </c>
      <c r="H12" s="2">
        <f t="shared" si="0"/>
        <v>4.3280182232347224</v>
      </c>
      <c r="I12" s="6">
        <f>[1]ProEmp!S11</f>
        <v>54869.566024398446</v>
      </c>
      <c r="J12" s="2">
        <f>[1]ProEmp!T11</f>
        <v>7.7294685990338143</v>
      </c>
      <c r="K12" s="2">
        <f t="shared" si="1"/>
        <v>10.476190476190826</v>
      </c>
      <c r="L12" s="6">
        <f>[1]ProEmp!U11</f>
        <v>229205.14171101197</v>
      </c>
      <c r="M12" s="2">
        <f>[1]ProEmp!V11</f>
        <v>7.0986857825567471</v>
      </c>
      <c r="N12" s="2">
        <f t="shared" si="2"/>
        <v>43.761904761906621</v>
      </c>
      <c r="O12" s="88"/>
    </row>
    <row r="13" spans="1:15">
      <c r="A13" s="61" t="s">
        <v>42</v>
      </c>
      <c r="B13" s="6">
        <f>[1]ProEmp!M12</f>
        <v>1340058.6346642596</v>
      </c>
      <c r="C13" s="2">
        <f>[1]ProEmp!N12</f>
        <v>5.6186596583442929</v>
      </c>
      <c r="D13" s="6">
        <f>[1]ProEmp!O12</f>
        <v>1318834.0131996272</v>
      </c>
      <c r="E13" s="2">
        <f>[1]ProEmp!P12</f>
        <v>5.5902034261241855</v>
      </c>
      <c r="F13" s="6">
        <f>[1]ProEmp!Q12</f>
        <v>21224.621464632444</v>
      </c>
      <c r="G13" s="2">
        <f>[1]ProEmp!R12</f>
        <v>7.1594202898550723</v>
      </c>
      <c r="H13" s="2">
        <f t="shared" si="0"/>
        <v>1.5838576697765239</v>
      </c>
      <c r="I13" s="6">
        <f>[1]ProEmp!S12</f>
        <v>147409.35729546097</v>
      </c>
      <c r="J13" s="2">
        <f>[1]ProEmp!T12</f>
        <v>5.8588235294117661</v>
      </c>
      <c r="K13" s="2">
        <f t="shared" si="1"/>
        <v>11.177248677248677</v>
      </c>
      <c r="L13" s="6">
        <f>[1]ProEmp!U12</f>
        <v>603593.34466543782</v>
      </c>
      <c r="M13" s="2">
        <f>[1]ProEmp!V12</f>
        <v>5.2825698988697178</v>
      </c>
      <c r="N13" s="2">
        <f t="shared" si="2"/>
        <v>45.767195767195766</v>
      </c>
      <c r="O13" s="88"/>
    </row>
    <row r="14" spans="1:15" ht="12.75">
      <c r="A14" s="61"/>
      <c r="B14" s="91"/>
      <c r="C14" s="92"/>
      <c r="D14" s="91"/>
      <c r="E14" s="92"/>
      <c r="F14" s="91"/>
      <c r="G14" s="92"/>
      <c r="H14" s="2"/>
      <c r="I14" s="91"/>
      <c r="J14" s="92"/>
      <c r="K14" s="92">
        <f t="shared" si="1"/>
        <v>0</v>
      </c>
      <c r="L14" s="91"/>
      <c r="M14" s="92"/>
      <c r="N14" s="92">
        <f t="shared" si="2"/>
        <v>0</v>
      </c>
      <c r="O14" s="88"/>
    </row>
    <row r="15" spans="1:15">
      <c r="A15" s="60" t="s">
        <v>41</v>
      </c>
      <c r="B15" s="86"/>
      <c r="C15" s="87"/>
      <c r="D15" s="86"/>
      <c r="E15" s="87"/>
      <c r="F15" s="86"/>
      <c r="G15" s="87"/>
      <c r="H15" s="87"/>
      <c r="I15" s="86"/>
      <c r="J15" s="87"/>
      <c r="K15" s="87"/>
      <c r="L15" s="86"/>
      <c r="M15" s="87"/>
      <c r="N15" s="87"/>
      <c r="O15" s="88"/>
    </row>
    <row r="16" spans="1:15">
      <c r="A16" s="61" t="s">
        <v>40</v>
      </c>
      <c r="B16" s="6">
        <f>[1]ProEmp!M14</f>
        <v>15657.533503765757</v>
      </c>
      <c r="C16" s="2">
        <f>[1]ProEmp!N14</f>
        <v>3.344320249789325</v>
      </c>
      <c r="D16" s="6">
        <f>[1]ProEmp!O14</f>
        <v>15657.533503765757</v>
      </c>
      <c r="E16" s="2">
        <f>[1]ProEmp!P14</f>
        <v>3.344320249789325</v>
      </c>
      <c r="F16" s="6">
        <f>[1]ProEmp!Q14</f>
        <v>0</v>
      </c>
      <c r="G16" s="2">
        <f>[1]ProEmp!R14</f>
        <v>0</v>
      </c>
      <c r="H16" s="2">
        <f t="shared" si="0"/>
        <v>0</v>
      </c>
      <c r="I16" s="6">
        <f>[1]ProEmp!S14</f>
        <v>581.49647848307995</v>
      </c>
      <c r="J16" s="2">
        <f>[1]ProEmp!T14</f>
        <v>2</v>
      </c>
      <c r="K16" s="2">
        <f t="shared" si="1"/>
        <v>3.713844701933581</v>
      </c>
      <c r="L16" s="6">
        <f>[1]ProEmp!U14</f>
        <v>498.81423658544003</v>
      </c>
      <c r="M16" s="2">
        <f>[1]ProEmp!V14</f>
        <v>3</v>
      </c>
      <c r="N16" s="2">
        <f t="shared" si="2"/>
        <v>3.1857778651118411</v>
      </c>
      <c r="O16" s="88"/>
    </row>
    <row r="17" spans="1:15">
      <c r="A17" s="61" t="s">
        <v>39</v>
      </c>
      <c r="B17" s="6">
        <f>[1]ProEmp!M15</f>
        <v>102205.80490261044</v>
      </c>
      <c r="C17" s="2">
        <f>[1]ProEmp!N15</f>
        <v>5.3416488878406492</v>
      </c>
      <c r="D17" s="6">
        <f>[1]ProEmp!O15</f>
        <v>101333.56018488582</v>
      </c>
      <c r="E17" s="2">
        <f>[1]ProEmp!P15</f>
        <v>5.3507340834258335</v>
      </c>
      <c r="F17" s="6">
        <f>[1]ProEmp!Q15</f>
        <v>872.24471772461993</v>
      </c>
      <c r="G17" s="2">
        <f>[1]ProEmp!R15</f>
        <v>4.333333333333333</v>
      </c>
      <c r="H17" s="2">
        <f t="shared" si="0"/>
        <v>0.85341993887310208</v>
      </c>
      <c r="I17" s="6">
        <f>[1]ProEmp!S15</f>
        <v>11242.07227420197</v>
      </c>
      <c r="J17" s="2">
        <f>[1]ProEmp!T15</f>
        <v>5.8864230229198551</v>
      </c>
      <c r="K17" s="2">
        <f t="shared" si="1"/>
        <v>11.09412543454558</v>
      </c>
      <c r="L17" s="6">
        <f>[1]ProEmp!U15</f>
        <v>12974.940631394753</v>
      </c>
      <c r="M17" s="2">
        <f>[1]ProEmp!V15</f>
        <v>4.6603121624407047</v>
      </c>
      <c r="N17" s="2">
        <f t="shared" si="2"/>
        <v>12.804189064039221</v>
      </c>
      <c r="O17" s="88"/>
    </row>
    <row r="18" spans="1:15">
      <c r="A18" s="61" t="s">
        <v>38</v>
      </c>
      <c r="B18" s="6">
        <f>[1]ProEmp!M16</f>
        <v>246439.65609747029</v>
      </c>
      <c r="C18" s="2">
        <f>[1]ProEmp!N16</f>
        <v>6.5602819178646961</v>
      </c>
      <c r="D18" s="6">
        <f>[1]ProEmp!O16</f>
        <v>238108.45088116042</v>
      </c>
      <c r="E18" s="2">
        <f>[1]ProEmp!P16</f>
        <v>6.5111986256386629</v>
      </c>
      <c r="F18" s="6">
        <f>[1]ProEmp!Q16</f>
        <v>8331.2052163098069</v>
      </c>
      <c r="G18" s="2">
        <f>[1]ProEmp!R16</f>
        <v>7.9152562378289888</v>
      </c>
      <c r="H18" s="2">
        <f t="shared" si="0"/>
        <v>3.380626863484463</v>
      </c>
      <c r="I18" s="6">
        <f>[1]ProEmp!S16</f>
        <v>35572.388029641239</v>
      </c>
      <c r="J18" s="2">
        <f>[1]ProEmp!T16</f>
        <v>6.46681701447827</v>
      </c>
      <c r="K18" s="2">
        <f t="shared" si="1"/>
        <v>14.939573920203012</v>
      </c>
      <c r="L18" s="6">
        <f>[1]ProEmp!U16</f>
        <v>84848.240484388618</v>
      </c>
      <c r="M18" s="2">
        <f>[1]ProEmp!V16</f>
        <v>6.0555049383567781</v>
      </c>
      <c r="N18" s="2">
        <f t="shared" si="2"/>
        <v>35.634283525172421</v>
      </c>
      <c r="O18" s="88"/>
    </row>
    <row r="19" spans="1:15">
      <c r="A19" s="61" t="s">
        <v>37</v>
      </c>
      <c r="B19" s="6">
        <f>[1]ProEmp!M17</f>
        <v>407409.27572341578</v>
      </c>
      <c r="C19" s="2">
        <f>[1]ProEmp!N17</f>
        <v>8.0361606734973687</v>
      </c>
      <c r="D19" s="6">
        <f>[1]ProEmp!O17</f>
        <v>380539.52969880245</v>
      </c>
      <c r="E19" s="2">
        <f>[1]ProEmp!P17</f>
        <v>7.9504256083437195</v>
      </c>
      <c r="F19" s="6">
        <f>[1]ProEmp!Q17</f>
        <v>26869.746024612228</v>
      </c>
      <c r="G19" s="2">
        <f>[1]ProEmp!R17</f>
        <v>9.2525943931351673</v>
      </c>
      <c r="H19" s="3">
        <f t="shared" si="0"/>
        <v>6.5952710519172637</v>
      </c>
      <c r="I19" s="6">
        <f>[1]ProEmp!S17</f>
        <v>46062.405349824527</v>
      </c>
      <c r="J19" s="2">
        <f>[1]ProEmp!T17</f>
        <v>7.7532827755657534</v>
      </c>
      <c r="K19" s="3">
        <f t="shared" si="1"/>
        <v>12.104499468500153</v>
      </c>
      <c r="L19" s="6">
        <f>[1]ProEmp!U17</f>
        <v>195682.86632738027</v>
      </c>
      <c r="M19" s="2">
        <f>[1]ProEmp!V17</f>
        <v>7.573787329810818</v>
      </c>
      <c r="N19" s="3">
        <f t="shared" si="2"/>
        <v>51.42248072946942</v>
      </c>
    </row>
    <row r="20" spans="1:15">
      <c r="A20" s="61" t="s">
        <v>36</v>
      </c>
      <c r="B20" s="4">
        <f>[1]ProEmp!M18</f>
        <v>265205.37926898268</v>
      </c>
      <c r="C20" s="3">
        <f>[1]ProEmp!N18</f>
        <v>8.0261137279043897</v>
      </c>
      <c r="D20" s="4">
        <f>[1]ProEmp!O18</f>
        <v>252779.11432179669</v>
      </c>
      <c r="E20" s="3">
        <f>[1]ProEmp!P18</f>
        <v>7.9444320919157096</v>
      </c>
      <c r="F20" s="4">
        <f>[1]ProEmp!Q18</f>
        <v>12426.264947186264</v>
      </c>
      <c r="G20" s="3">
        <f>[1]ProEmp!R18</f>
        <v>9.6162677515779702</v>
      </c>
      <c r="H20" s="3">
        <f t="shared" si="0"/>
        <v>4.6855252263126275</v>
      </c>
      <c r="I20" s="4">
        <f>[1]ProEmp!S18</f>
        <v>31218.627843314509</v>
      </c>
      <c r="J20" s="3">
        <f>[1]ProEmp!T18</f>
        <v>7.4206368223074168</v>
      </c>
      <c r="K20" s="3">
        <f t="shared" si="1"/>
        <v>12.350161098979125</v>
      </c>
      <c r="L20" s="4">
        <f>[1]ProEmp!U18</f>
        <v>126648.93916161171</v>
      </c>
      <c r="M20" s="3">
        <f>[1]ProEmp!V18</f>
        <v>7.1345645405585358</v>
      </c>
      <c r="N20" s="3">
        <f t="shared" si="2"/>
        <v>50.102612117068801</v>
      </c>
    </row>
    <row r="21" spans="1:15">
      <c r="A21" s="61" t="s">
        <v>35</v>
      </c>
      <c r="B21" s="4">
        <f>[1]ProEmp!M19</f>
        <v>219223.33121536253</v>
      </c>
      <c r="C21" s="3">
        <f>[1]ProEmp!N19</f>
        <v>7.5812634952449427</v>
      </c>
      <c r="D21" s="4">
        <f>[1]ProEmp!O19</f>
        <v>213069.22269572914</v>
      </c>
      <c r="E21" s="3">
        <f>[1]ProEmp!P19</f>
        <v>7.5719111756420263</v>
      </c>
      <c r="F21" s="4">
        <f>[1]ProEmp!Q19</f>
        <v>6154.1085196335825</v>
      </c>
      <c r="G21" s="3">
        <f>[1]ProEmp!R19</f>
        <v>7.8745543979018224</v>
      </c>
      <c r="H21" s="3">
        <f t="shared" si="0"/>
        <v>2.8072324626742651</v>
      </c>
      <c r="I21" s="4">
        <f>[1]ProEmp!S19</f>
        <v>22661.741671913922</v>
      </c>
      <c r="J21" s="3">
        <f>[1]ProEmp!T19</f>
        <v>6.7890543060254149</v>
      </c>
      <c r="K21" s="3">
        <f t="shared" si="1"/>
        <v>10.635858799877324</v>
      </c>
      <c r="L21" s="4">
        <f>[1]ProEmp!U19</f>
        <v>101088.86909568505</v>
      </c>
      <c r="M21" s="3">
        <f>[1]ProEmp!V19</f>
        <v>6.1320618584867388</v>
      </c>
      <c r="N21" s="3">
        <f t="shared" si="2"/>
        <v>47.444144122139946</v>
      </c>
    </row>
    <row r="22" spans="1:15">
      <c r="A22" s="61" t="s">
        <v>34</v>
      </c>
      <c r="B22" s="4">
        <f>[1]ProEmp!M20</f>
        <v>191810.09981257521</v>
      </c>
      <c r="C22" s="3">
        <f>[1]ProEmp!N20</f>
        <v>6.9852909213290859</v>
      </c>
      <c r="D22" s="4">
        <f>[1]ProEmp!O20</f>
        <v>185582.47264939794</v>
      </c>
      <c r="E22" s="3">
        <f>[1]ProEmp!P20</f>
        <v>6.9277034180228378</v>
      </c>
      <c r="F22" s="4">
        <f>[1]ProEmp!Q20</f>
        <v>6227.6271631774416</v>
      </c>
      <c r="G22" s="3">
        <f>[1]ProEmp!R20</f>
        <v>8.5748096058246119</v>
      </c>
      <c r="H22" s="3">
        <f t="shared" si="0"/>
        <v>3.2467670728823395</v>
      </c>
      <c r="I22" s="4">
        <f>[1]ProEmp!S20</f>
        <v>21359.695429026317</v>
      </c>
      <c r="J22" s="3">
        <f>[1]ProEmp!T20</f>
        <v>6.0572002854998006</v>
      </c>
      <c r="K22" s="3">
        <f t="shared" si="1"/>
        <v>11.509543505964064</v>
      </c>
      <c r="L22" s="4">
        <f>[1]ProEmp!U20</f>
        <v>89010.002720644276</v>
      </c>
      <c r="M22" s="3">
        <f>[1]ProEmp!V20</f>
        <v>5.9221157153169246</v>
      </c>
      <c r="N22" s="3">
        <f t="shared" si="2"/>
        <v>47.962504998412108</v>
      </c>
    </row>
    <row r="23" spans="1:15">
      <c r="A23" s="61" t="s">
        <v>33</v>
      </c>
      <c r="B23" s="4">
        <f>[1]ProEmp!M21</f>
        <v>175685.62696630551</v>
      </c>
      <c r="C23" s="3">
        <f>[1]ProEmp!N21</f>
        <v>6.8920487654352902</v>
      </c>
      <c r="D23" s="4">
        <f>[1]ProEmp!O21</f>
        <v>173047.84483122459</v>
      </c>
      <c r="E23" s="3">
        <f>[1]ProEmp!P21</f>
        <v>6.8279373701359489</v>
      </c>
      <c r="F23" s="4">
        <f>[1]ProEmp!Q21</f>
        <v>2637.78213508102</v>
      </c>
      <c r="G23" s="3">
        <f>[1]ProEmp!R21</f>
        <v>10.475105026816815</v>
      </c>
      <c r="H23" s="3">
        <f t="shared" si="0"/>
        <v>1.5014217045694447</v>
      </c>
      <c r="I23" s="4">
        <f>[1]ProEmp!S21</f>
        <v>19625.466679233738</v>
      </c>
      <c r="J23" s="3">
        <f>[1]ProEmp!T21</f>
        <v>6.4850191019101118</v>
      </c>
      <c r="K23" s="3">
        <f t="shared" si="1"/>
        <v>11.341063911182866</v>
      </c>
      <c r="L23" s="4">
        <f>[1]ProEmp!U21</f>
        <v>82163.463409271164</v>
      </c>
      <c r="M23" s="3">
        <f>[1]ProEmp!V21</f>
        <v>5.2317615889912252</v>
      </c>
      <c r="N23" s="3">
        <f t="shared" si="2"/>
        <v>47.480200339626343</v>
      </c>
    </row>
    <row r="24" spans="1:15">
      <c r="A24" s="61" t="s">
        <v>32</v>
      </c>
      <c r="B24" s="4">
        <f>[1]ProEmp!M22</f>
        <v>151574.33440618953</v>
      </c>
      <c r="C24" s="3">
        <f>[1]ProEmp!N22</f>
        <v>6.859645620363751</v>
      </c>
      <c r="D24" s="4">
        <f>[1]ProEmp!O22</f>
        <v>148546.81642515905</v>
      </c>
      <c r="E24" s="3">
        <f>[1]ProEmp!P22</f>
        <v>6.8383212425732669</v>
      </c>
      <c r="F24" s="4">
        <f>[1]ProEmp!Q22</f>
        <v>3027.5179810305799</v>
      </c>
      <c r="G24" s="3">
        <f>[1]ProEmp!R22</f>
        <v>7.8323943710177124</v>
      </c>
      <c r="H24" s="3">
        <f t="shared" si="0"/>
        <v>1.9973816760543539</v>
      </c>
      <c r="I24" s="4">
        <f>[1]ProEmp!S22</f>
        <v>18310.523916354276</v>
      </c>
      <c r="J24" s="3">
        <f>[1]ProEmp!T22</f>
        <v>6.6057216867290593</v>
      </c>
      <c r="K24" s="3">
        <f t="shared" si="1"/>
        <v>12.32643307813971</v>
      </c>
      <c r="L24" s="4">
        <f>[1]ProEmp!U22</f>
        <v>65063.204237819868</v>
      </c>
      <c r="M24" s="3">
        <f>[1]ProEmp!V22</f>
        <v>5.6557821311218186</v>
      </c>
      <c r="N24" s="3">
        <f t="shared" si="2"/>
        <v>43.799797130354555</v>
      </c>
    </row>
    <row r="25" spans="1:15">
      <c r="A25" s="61" t="s">
        <v>31</v>
      </c>
      <c r="B25" s="4">
        <f>[1]ProEmp!M23</f>
        <v>155584.05831492343</v>
      </c>
      <c r="C25" s="3">
        <f>[1]ProEmp!N23</f>
        <v>6.6469174345381061</v>
      </c>
      <c r="D25" s="4">
        <f>[1]ProEmp!O23</f>
        <v>150136.42100153529</v>
      </c>
      <c r="E25" s="3">
        <f>[1]ProEmp!P23</f>
        <v>6.6087944300020576</v>
      </c>
      <c r="F25" s="4">
        <f>[1]ProEmp!Q23</f>
        <v>5447.6373133882007</v>
      </c>
      <c r="G25" s="3">
        <f>[1]ProEmp!R23</f>
        <v>7.6669667826873544</v>
      </c>
      <c r="H25" s="3">
        <f t="shared" si="0"/>
        <v>3.5014109879827386</v>
      </c>
      <c r="I25" s="4">
        <f>[1]ProEmp!S23</f>
        <v>15525.53459245673</v>
      </c>
      <c r="J25" s="3">
        <f>[1]ProEmp!T23</f>
        <v>6.1262239534380614</v>
      </c>
      <c r="K25" s="3">
        <f t="shared" si="1"/>
        <v>10.340951575166406</v>
      </c>
      <c r="L25" s="4">
        <f>[1]ProEmp!U23</f>
        <v>67194.494466058997</v>
      </c>
      <c r="M25" s="3">
        <f>[1]ProEmp!V23</f>
        <v>5.3324364857529902</v>
      </c>
      <c r="N25" s="3">
        <f t="shared" si="2"/>
        <v>44.755625595585414</v>
      </c>
    </row>
    <row r="26" spans="1:15">
      <c r="A26" s="61" t="s">
        <v>30</v>
      </c>
      <c r="B26" s="4">
        <f>[1]ProEmp!M24</f>
        <v>116606.24823377433</v>
      </c>
      <c r="C26" s="3">
        <f>[1]ProEmp!N24</f>
        <v>5.6697756708558442</v>
      </c>
      <c r="D26" s="4">
        <f>[1]ProEmp!O24</f>
        <v>114312.52479330142</v>
      </c>
      <c r="E26" s="3">
        <f>[1]ProEmp!P24</f>
        <v>5.6544540067099094</v>
      </c>
      <c r="F26" s="4">
        <f>[1]ProEmp!Q24</f>
        <v>2293.7234404728797</v>
      </c>
      <c r="G26" s="3">
        <f>[1]ProEmp!R24</f>
        <v>6.2851156132110217</v>
      </c>
      <c r="H26" s="3">
        <f t="shared" si="0"/>
        <v>1.9670673529212441</v>
      </c>
      <c r="I26" s="4">
        <f>[1]ProEmp!S24</f>
        <v>6465.1498979167827</v>
      </c>
      <c r="J26" s="3">
        <f>[1]ProEmp!T24</f>
        <v>5.9350691452681215</v>
      </c>
      <c r="K26" s="3">
        <f t="shared" si="1"/>
        <v>5.6556793838706581</v>
      </c>
      <c r="L26" s="4">
        <f>[1]ProEmp!U24</f>
        <v>56697.536361720995</v>
      </c>
      <c r="M26" s="3">
        <f>[1]ProEmp!V24</f>
        <v>4.8758541740513683</v>
      </c>
      <c r="N26" s="3">
        <f t="shared" si="2"/>
        <v>49.598708859104306</v>
      </c>
    </row>
    <row r="27" spans="1:15">
      <c r="A27" s="61" t="s">
        <v>29</v>
      </c>
      <c r="B27" s="4">
        <f>[1]ProEmp!M25</f>
        <v>95759.840452010903</v>
      </c>
      <c r="C27" s="3">
        <f>[1]ProEmp!N25</f>
        <v>5.8692501216453019</v>
      </c>
      <c r="D27" s="4">
        <f>[1]ProEmp!O25</f>
        <v>95149.984323435245</v>
      </c>
      <c r="E27" s="3">
        <f>[1]ProEmp!P25</f>
        <v>5.8766726204623358</v>
      </c>
      <c r="F27" s="4">
        <f>[1]ProEmp!Q25</f>
        <v>609.85612857564001</v>
      </c>
      <c r="G27" s="3">
        <f>[1]ProEmp!R25</f>
        <v>4.9551970816852569</v>
      </c>
      <c r="H27" s="3">
        <f t="shared" si="0"/>
        <v>0.63686000905699447</v>
      </c>
      <c r="I27" s="4">
        <f>[1]ProEmp!S25</f>
        <v>6029.1337918712816</v>
      </c>
      <c r="J27" s="3">
        <f>[1]ProEmp!T25</f>
        <v>6.5651728567040335</v>
      </c>
      <c r="K27" s="3">
        <f t="shared" si="1"/>
        <v>6.3364527432573832</v>
      </c>
      <c r="L27" s="4">
        <f>[1]ProEmp!U25</f>
        <v>36278.689334157818</v>
      </c>
      <c r="M27" s="3">
        <f>[1]ProEmp!V25</f>
        <v>4.8601492046705417</v>
      </c>
      <c r="N27" s="3">
        <f t="shared" si="2"/>
        <v>38.127898382871777</v>
      </c>
    </row>
    <row r="28" spans="1:15">
      <c r="A28" s="61" t="s">
        <v>28</v>
      </c>
      <c r="B28" s="4">
        <f>[1]ProEmp!M26</f>
        <v>159994.30200596721</v>
      </c>
      <c r="C28" s="3">
        <f>[1]ProEmp!N26</f>
        <v>4.6770296640358549</v>
      </c>
      <c r="D28" s="4">
        <f>[1]ProEmp!O26</f>
        <v>158736.65747268562</v>
      </c>
      <c r="E28" s="3">
        <f>[1]ProEmp!P26</f>
        <v>4.6900509861152058</v>
      </c>
      <c r="F28" s="4">
        <f>[1]ProEmp!Q26</f>
        <v>1257.6445332815799</v>
      </c>
      <c r="G28" s="3">
        <f>[1]ProEmp!R26</f>
        <v>3.6935542553098579</v>
      </c>
      <c r="H28" s="3">
        <f t="shared" si="0"/>
        <v>0.78605582668479923</v>
      </c>
      <c r="I28" s="4">
        <f>[1]ProEmp!S26</f>
        <v>5285.7666252758409</v>
      </c>
      <c r="J28" s="3">
        <f>[1]ProEmp!T26</f>
        <v>5.4568021853929869</v>
      </c>
      <c r="K28" s="3">
        <f t="shared" si="1"/>
        <v>3.3298966410360391</v>
      </c>
      <c r="L28" s="4">
        <f>[1]ProEmp!U26</f>
        <v>60256.651651666354</v>
      </c>
      <c r="M28" s="3">
        <f>[1]ProEmp!V26</f>
        <v>4.2857475062007264</v>
      </c>
      <c r="N28" s="3">
        <f t="shared" si="2"/>
        <v>37.960136373688556</v>
      </c>
    </row>
    <row r="29" spans="1:15">
      <c r="A29" s="63"/>
      <c r="B29" s="51"/>
      <c r="C29" s="52"/>
      <c r="D29" s="51"/>
      <c r="E29" s="52"/>
      <c r="F29" s="51"/>
      <c r="G29" s="52"/>
      <c r="H29" s="53"/>
      <c r="I29" s="51"/>
      <c r="J29" s="52"/>
      <c r="K29" s="54"/>
      <c r="L29" s="51"/>
      <c r="M29" s="52"/>
      <c r="N29" s="54"/>
    </row>
    <row r="30" spans="1:15">
      <c r="A30" s="1" t="str">
        <f>'C01'!$A$31</f>
        <v>Fuente: Instituto Nacional de Estadística (INE). XLIV Encuesta Permanente de Hogares de Propósitos Múltiples, mayo 2013.</v>
      </c>
    </row>
    <row r="31" spans="1:15">
      <c r="A31" s="1" t="s">
        <v>3</v>
      </c>
    </row>
    <row r="32" spans="1:15">
      <c r="A32" s="1" t="s">
        <v>2</v>
      </c>
    </row>
    <row r="33" spans="1:14">
      <c r="A33" s="1" t="s">
        <v>1</v>
      </c>
    </row>
    <row r="34" spans="1:14">
      <c r="A34" s="1" t="s">
        <v>0</v>
      </c>
    </row>
    <row r="36" spans="1:14">
      <c r="A36" s="106" t="str">
        <f>A1</f>
        <v>Cuadro No. 2. Población Económicamente Activa (PEA) en condición de empleo, según dominio, rango de edad, rama de actividad  y ocupación</v>
      </c>
      <c r="B36" s="106"/>
      <c r="C36" s="106"/>
      <c r="D36" s="106"/>
      <c r="E36" s="106"/>
      <c r="F36" s="106"/>
      <c r="G36" s="106"/>
      <c r="H36" s="106"/>
      <c r="I36" s="106"/>
      <c r="J36" s="106"/>
      <c r="K36" s="106"/>
      <c r="L36" s="106"/>
      <c r="M36" s="106"/>
      <c r="N36" s="106"/>
    </row>
    <row r="37" spans="1:14" ht="23.25">
      <c r="A37" s="107" t="s">
        <v>68</v>
      </c>
      <c r="B37" s="107"/>
      <c r="C37" s="107"/>
      <c r="D37" s="107"/>
      <c r="E37" s="107"/>
      <c r="F37" s="107"/>
      <c r="G37" s="107"/>
      <c r="H37" s="107"/>
      <c r="I37" s="107"/>
      <c r="J37" s="107"/>
      <c r="K37" s="107"/>
      <c r="L37" s="107"/>
      <c r="M37" s="107"/>
      <c r="N37" s="107"/>
    </row>
    <row r="38" spans="1:14">
      <c r="A38" s="15" t="s">
        <v>27</v>
      </c>
    </row>
    <row r="39" spans="1:14">
      <c r="A39" s="103" t="str">
        <f>A3</f>
        <v>Categorías</v>
      </c>
      <c r="B39" s="105" t="str">
        <f>B3</f>
        <v xml:space="preserve">            PEA            </v>
      </c>
      <c r="C39" s="105"/>
      <c r="D39" s="105" t="str">
        <f>D3</f>
        <v xml:space="preserve">        Ocupados         </v>
      </c>
      <c r="E39" s="105"/>
      <c r="F39" s="105" t="str">
        <f>F3</f>
        <v xml:space="preserve">           Desocupados           </v>
      </c>
      <c r="G39" s="105"/>
      <c r="H39" s="105"/>
      <c r="I39" s="105" t="str">
        <f>I3</f>
        <v xml:space="preserve">     Subempleo Visible     </v>
      </c>
      <c r="J39" s="105"/>
      <c r="K39" s="105"/>
      <c r="L39" s="105" t="str">
        <f>L3</f>
        <v xml:space="preserve">     Subempleo Invisible     </v>
      </c>
      <c r="M39" s="105"/>
      <c r="N39" s="105"/>
    </row>
    <row r="40" spans="1:14">
      <c r="A40" s="104"/>
      <c r="B40" s="14" t="str">
        <f>B4</f>
        <v>No.</v>
      </c>
      <c r="C40" s="14" t="str">
        <f>C4</f>
        <v>AEP</v>
      </c>
      <c r="D40" s="14" t="str">
        <f>D4</f>
        <v>No.</v>
      </c>
      <c r="E40" s="14" t="str">
        <f>E4</f>
        <v>AEP</v>
      </c>
      <c r="F40" s="14" t="str">
        <f>F4</f>
        <v>No.</v>
      </c>
      <c r="G40" s="14" t="str">
        <f>G4</f>
        <v>AEP</v>
      </c>
      <c r="H40" s="14" t="str">
        <f>H4</f>
        <v>TDA</v>
      </c>
      <c r="I40" s="14" t="str">
        <f>I4</f>
        <v>No.</v>
      </c>
      <c r="J40" s="14" t="str">
        <f>J4</f>
        <v>AEP</v>
      </c>
      <c r="K40" s="14" t="str">
        <f>K4</f>
        <v>TSV</v>
      </c>
      <c r="L40" s="14" t="str">
        <f>L4</f>
        <v>No.</v>
      </c>
      <c r="M40" s="14" t="str">
        <f>M4</f>
        <v>AEP</v>
      </c>
      <c r="N40" s="14" t="str">
        <f>N4</f>
        <v>TSI</v>
      </c>
    </row>
    <row r="42" spans="1:14">
      <c r="A42" s="7" t="str">
        <f t="shared" ref="A42:N42" si="3">A6</f>
        <v>Total Nacional</v>
      </c>
      <c r="B42" s="13">
        <f t="shared" si="3"/>
        <v>2303155.4909033966</v>
      </c>
      <c r="C42" s="12">
        <f t="shared" si="3"/>
        <v>6.9605620635003609</v>
      </c>
      <c r="D42" s="13">
        <f t="shared" si="3"/>
        <v>2227000.1327829161</v>
      </c>
      <c r="E42" s="12">
        <f t="shared" si="3"/>
        <v>6.8999835265587102</v>
      </c>
      <c r="F42" s="13">
        <f t="shared" si="3"/>
        <v>76155.358120474077</v>
      </c>
      <c r="G42" s="12">
        <f t="shared" si="3"/>
        <v>8.5878290339002952</v>
      </c>
      <c r="H42" s="12">
        <f t="shared" si="3"/>
        <v>3.3065660751633699</v>
      </c>
      <c r="I42" s="13">
        <f t="shared" si="3"/>
        <v>239940.00257951379</v>
      </c>
      <c r="J42" s="12">
        <f t="shared" si="3"/>
        <v>6.767403018386152</v>
      </c>
      <c r="K42" s="12">
        <f t="shared" si="3"/>
        <v>10.774135081872611</v>
      </c>
      <c r="L42" s="13">
        <f t="shared" si="3"/>
        <v>978406.71211838361</v>
      </c>
      <c r="M42" s="12">
        <f t="shared" si="3"/>
        <v>6.1956876648992276</v>
      </c>
      <c r="N42" s="12">
        <f t="shared" si="3"/>
        <v>43.93384166060833</v>
      </c>
    </row>
    <row r="43" spans="1:14">
      <c r="B43" s="11"/>
      <c r="C43" s="10"/>
      <c r="D43" s="11"/>
      <c r="E43" s="10"/>
      <c r="F43" s="11"/>
      <c r="G43" s="10"/>
      <c r="H43" s="10"/>
      <c r="I43" s="11"/>
      <c r="J43" s="10"/>
      <c r="K43" s="10"/>
      <c r="L43" s="11"/>
      <c r="M43" s="10"/>
      <c r="N43" s="10"/>
    </row>
    <row r="44" spans="1:14">
      <c r="A44" s="7" t="s">
        <v>26</v>
      </c>
      <c r="B44" s="86"/>
      <c r="C44" s="87"/>
      <c r="D44" s="86"/>
      <c r="E44" s="87"/>
      <c r="F44" s="86"/>
      <c r="G44" s="87"/>
      <c r="H44" s="87"/>
      <c r="I44" s="86"/>
      <c r="J44" s="87"/>
      <c r="K44" s="87"/>
      <c r="L44" s="86"/>
      <c r="M44" s="87"/>
      <c r="N44" s="87"/>
    </row>
    <row r="45" spans="1:14">
      <c r="A45" s="5" t="s">
        <v>25</v>
      </c>
      <c r="B45" s="4">
        <f>[1]ProEmp!M28</f>
        <v>1126179.5140180902</v>
      </c>
      <c r="C45" s="3">
        <f>[1]ProEmp!N28</f>
        <v>5.2865590900475192</v>
      </c>
      <c r="D45" s="4">
        <f>[1]ProEmp!O28</f>
        <v>1117874.8140807247</v>
      </c>
      <c r="E45" s="3">
        <f>[1]ProEmp!P28</f>
        <v>5.2811408342602251</v>
      </c>
      <c r="F45" s="4">
        <f>[1]ProEmp!Q28</f>
        <v>8304.6999373654053</v>
      </c>
      <c r="G45" s="3">
        <f>[1]ProEmp!R28</f>
        <v>5.9336222946440769</v>
      </c>
      <c r="H45" s="3">
        <f t="shared" ref="H45:H69" si="4">F45/B45*100</f>
        <v>0.73742239438676238</v>
      </c>
      <c r="I45" s="4">
        <f>[1]ProEmp!S28</f>
        <v>129284.68626178359</v>
      </c>
      <c r="J45" s="3">
        <f>[1]ProEmp!T28</f>
        <v>5.7645355464996504</v>
      </c>
      <c r="K45" s="3">
        <f t="shared" ref="K45:K69" si="5">IF(ISNUMBER(I45/D45*100),I45/D45*100,0)</f>
        <v>11.565220419434873</v>
      </c>
      <c r="L45" s="4">
        <f>[1]ProEmp!U28</f>
        <v>476207.79551096587</v>
      </c>
      <c r="M45" s="3">
        <f>[1]ProEmp!V28</f>
        <v>4.7969344174712489</v>
      </c>
      <c r="N45" s="3">
        <f t="shared" ref="N45:N69" si="6">IF(ISNUMBER(L45/D45*100),L45/D45*100,0)</f>
        <v>42.599384968036105</v>
      </c>
    </row>
    <row r="46" spans="1:14">
      <c r="A46" s="5" t="s">
        <v>24</v>
      </c>
      <c r="B46" s="4">
        <f>[1]ProEmp!M29</f>
        <v>7934.160143154626</v>
      </c>
      <c r="C46" s="3">
        <f>[1]ProEmp!N29</f>
        <v>6.0073795769594911</v>
      </c>
      <c r="D46" s="4">
        <f>[1]ProEmp!O29</f>
        <v>7686.1983683261042</v>
      </c>
      <c r="E46" s="3">
        <f>[1]ProEmp!P29</f>
        <v>6.1328847449019506</v>
      </c>
      <c r="F46" s="4">
        <f>[1]ProEmp!Q29</f>
        <v>247.96177482851999</v>
      </c>
      <c r="G46" s="3">
        <f>[1]ProEmp!R29</f>
        <v>3</v>
      </c>
      <c r="H46" s="3">
        <f t="shared" si="4"/>
        <v>3.1252428783209592</v>
      </c>
      <c r="I46" s="4">
        <f>[1]ProEmp!S29</f>
        <v>1371.05895431006</v>
      </c>
      <c r="J46" s="3">
        <f>[1]ProEmp!T29</f>
        <v>6.5457251510053975</v>
      </c>
      <c r="K46" s="3">
        <f t="shared" si="5"/>
        <v>17.837933508976668</v>
      </c>
      <c r="L46" s="4">
        <f>[1]ProEmp!U29</f>
        <v>2991.5250269128396</v>
      </c>
      <c r="M46" s="3">
        <f>[1]ProEmp!V29</f>
        <v>5.9095643513651348</v>
      </c>
      <c r="N46" s="3">
        <f t="shared" si="6"/>
        <v>38.920736670556842</v>
      </c>
    </row>
    <row r="47" spans="1:14">
      <c r="A47" s="5" t="s">
        <v>23</v>
      </c>
      <c r="B47" s="4">
        <f>[1]ProEmp!M30</f>
        <v>221928.92702187097</v>
      </c>
      <c r="C47" s="3">
        <f>[1]ProEmp!N30</f>
        <v>8.0534834348509783</v>
      </c>
      <c r="D47" s="4">
        <f>[1]ProEmp!O30</f>
        <v>209570.69680086913</v>
      </c>
      <c r="E47" s="3">
        <f>[1]ProEmp!P30</f>
        <v>8.0162998873405176</v>
      </c>
      <c r="F47" s="4">
        <f>[1]ProEmp!Q30</f>
        <v>12358.230221001188</v>
      </c>
      <c r="G47" s="3">
        <f>[1]ProEmp!R30</f>
        <v>8.7057286647104242</v>
      </c>
      <c r="H47" s="3">
        <f t="shared" si="4"/>
        <v>5.568553134032542</v>
      </c>
      <c r="I47" s="4">
        <f>[1]ProEmp!S30</f>
        <v>19440.242263422511</v>
      </c>
      <c r="J47" s="3">
        <f>[1]ProEmp!T30</f>
        <v>7.523925780246663</v>
      </c>
      <c r="K47" s="3">
        <f t="shared" si="5"/>
        <v>9.2762216093094025</v>
      </c>
      <c r="L47" s="4">
        <f>[1]ProEmp!U30</f>
        <v>112033.93316528706</v>
      </c>
      <c r="M47" s="3">
        <f>[1]ProEmp!V30</f>
        <v>7.4905682268701632</v>
      </c>
      <c r="N47" s="3">
        <f t="shared" si="6"/>
        <v>53.458777813646343</v>
      </c>
    </row>
    <row r="48" spans="1:14">
      <c r="A48" s="5" t="s">
        <v>22</v>
      </c>
      <c r="B48" s="4">
        <f>[1]ProEmp!M31</f>
        <v>13088.615916740366</v>
      </c>
      <c r="C48" s="3">
        <f>[1]ProEmp!N31</f>
        <v>10.178991598541721</v>
      </c>
      <c r="D48" s="4">
        <f>[1]ProEmp!O31</f>
        <v>12409.577175013466</v>
      </c>
      <c r="E48" s="3">
        <f>[1]ProEmp!P31</f>
        <v>10.183470915239278</v>
      </c>
      <c r="F48" s="4">
        <f>[1]ProEmp!Q31</f>
        <v>679.03874172690007</v>
      </c>
      <c r="G48" s="3">
        <f>[1]ProEmp!R31</f>
        <v>10.101883160562117</v>
      </c>
      <c r="H48" s="3">
        <f t="shared" si="4"/>
        <v>5.1880102987696981</v>
      </c>
      <c r="I48" s="4">
        <f>[1]ProEmp!S31</f>
        <v>247.96177482851999</v>
      </c>
      <c r="J48" s="3">
        <f>[1]ProEmp!T31</f>
        <v>12</v>
      </c>
      <c r="K48" s="3">
        <f t="shared" si="5"/>
        <v>1.9981484568852841</v>
      </c>
      <c r="L48" s="4">
        <f>[1]ProEmp!U31</f>
        <v>5440.4372163887419</v>
      </c>
      <c r="M48" s="3">
        <f>[1]ProEmp!V31</f>
        <v>8.3430074824215321</v>
      </c>
      <c r="N48" s="3">
        <f t="shared" si="6"/>
        <v>43.840633243677289</v>
      </c>
    </row>
    <row r="49" spans="1:15">
      <c r="A49" s="5" t="s">
        <v>21</v>
      </c>
      <c r="B49" s="4">
        <f>[1]ProEmp!M32</f>
        <v>198628.74885055906</v>
      </c>
      <c r="C49" s="3">
        <f>[1]ProEmp!N32</f>
        <v>6.5546567659737134</v>
      </c>
      <c r="D49" s="4">
        <f>[1]ProEmp!O32</f>
        <v>180389.54339141925</v>
      </c>
      <c r="E49" s="3">
        <f>[1]ProEmp!P32</f>
        <v>6.5636572287287072</v>
      </c>
      <c r="F49" s="4">
        <f>[1]ProEmp!Q32</f>
        <v>18239.205459140107</v>
      </c>
      <c r="G49" s="3">
        <f>[1]ProEmp!R32</f>
        <v>6.4676831598762865</v>
      </c>
      <c r="H49" s="3">
        <f t="shared" si="4"/>
        <v>9.1825607142411254</v>
      </c>
      <c r="I49" s="4">
        <f>[1]ProEmp!S32</f>
        <v>24058.830351183075</v>
      </c>
      <c r="J49" s="3">
        <f>[1]ProEmp!T32</f>
        <v>6.6200950220233086</v>
      </c>
      <c r="K49" s="3">
        <f t="shared" si="5"/>
        <v>13.337153528338883</v>
      </c>
      <c r="L49" s="4">
        <f>[1]ProEmp!U32</f>
        <v>101691.16140140727</v>
      </c>
      <c r="M49" s="3">
        <f>[1]ProEmp!V32</f>
        <v>5.8726483712602855</v>
      </c>
      <c r="N49" s="3">
        <f t="shared" si="6"/>
        <v>56.373090972768935</v>
      </c>
    </row>
    <row r="50" spans="1:15">
      <c r="A50" s="5" t="s">
        <v>20</v>
      </c>
      <c r="B50" s="4">
        <f>[1]ProEmp!M33</f>
        <v>364588.56464699266</v>
      </c>
      <c r="C50" s="3">
        <f>[1]ProEmp!N33</f>
        <v>8.0344817551038386</v>
      </c>
      <c r="D50" s="4">
        <f>[1]ProEmp!O33</f>
        <v>353047.84996520722</v>
      </c>
      <c r="E50" s="3">
        <f>[1]ProEmp!P33</f>
        <v>7.9782109901767537</v>
      </c>
      <c r="F50" s="4">
        <f>[1]ProEmp!Q33</f>
        <v>11540.714681785825</v>
      </c>
      <c r="G50" s="3">
        <f>[1]ProEmp!R33</f>
        <v>9.6854351295600818</v>
      </c>
      <c r="H50" s="3">
        <f t="shared" si="4"/>
        <v>3.1654077502293432</v>
      </c>
      <c r="I50" s="4">
        <f>[1]ProEmp!S33</f>
        <v>31094.371366236755</v>
      </c>
      <c r="J50" s="3">
        <f>[1]ProEmp!T33</f>
        <v>7.5111817401161103</v>
      </c>
      <c r="K50" s="3">
        <f t="shared" si="5"/>
        <v>8.8074099217148891</v>
      </c>
      <c r="L50" s="4">
        <f>[1]ProEmp!U33</f>
        <v>151148.7993476002</v>
      </c>
      <c r="M50" s="3">
        <f>[1]ProEmp!V33</f>
        <v>7.4169037094857178</v>
      </c>
      <c r="N50" s="3">
        <f t="shared" si="6"/>
        <v>42.812553415208697</v>
      </c>
    </row>
    <row r="51" spans="1:15">
      <c r="A51" s="5" t="s">
        <v>19</v>
      </c>
      <c r="B51" s="4">
        <f>[1]ProEmp!M34</f>
        <v>111141.34009469676</v>
      </c>
      <c r="C51" s="3">
        <f>[1]ProEmp!N34</f>
        <v>7.9182522125240995</v>
      </c>
      <c r="D51" s="4">
        <f>[1]ProEmp!O34</f>
        <v>106618.22163861965</v>
      </c>
      <c r="E51" s="3">
        <f>[1]ProEmp!P34</f>
        <v>7.9193129514006193</v>
      </c>
      <c r="F51" s="4">
        <f>[1]ProEmp!Q34</f>
        <v>4523.1184560772199</v>
      </c>
      <c r="G51" s="3">
        <f>[1]ProEmp!R34</f>
        <v>7.8931915898733855</v>
      </c>
      <c r="H51" s="3">
        <f t="shared" si="4"/>
        <v>4.0696994045810015</v>
      </c>
      <c r="I51" s="4">
        <f>[1]ProEmp!S34</f>
        <v>9938.5199163275229</v>
      </c>
      <c r="J51" s="3">
        <f>[1]ProEmp!T34</f>
        <v>6.9501538092032282</v>
      </c>
      <c r="K51" s="3">
        <f t="shared" si="5"/>
        <v>9.3215960307553605</v>
      </c>
      <c r="L51" s="4">
        <f>[1]ProEmp!U34</f>
        <v>48944.667230553619</v>
      </c>
      <c r="M51" s="3">
        <f>[1]ProEmp!V34</f>
        <v>7.5534487091774789</v>
      </c>
      <c r="N51" s="3">
        <f t="shared" si="6"/>
        <v>45.906474970526709</v>
      </c>
    </row>
    <row r="52" spans="1:15">
      <c r="A52" s="5" t="s">
        <v>18</v>
      </c>
      <c r="B52" s="4">
        <f>[1]ProEmp!M35</f>
        <v>69583.195819195738</v>
      </c>
      <c r="C52" s="3">
        <f>[1]ProEmp!N35</f>
        <v>10.588227288120789</v>
      </c>
      <c r="D52" s="4">
        <f>[1]ProEmp!O35</f>
        <v>66474.959097621861</v>
      </c>
      <c r="E52" s="3">
        <f>[1]ProEmp!P35</f>
        <v>10.542979547514483</v>
      </c>
      <c r="F52" s="4">
        <f>[1]ProEmp!Q35</f>
        <v>3108.2367215739</v>
      </c>
      <c r="G52" s="3">
        <f>[1]ProEmp!R35</f>
        <v>11.530379246322603</v>
      </c>
      <c r="H52" s="3">
        <f t="shared" si="4"/>
        <v>4.4669358528031831</v>
      </c>
      <c r="I52" s="4">
        <f>[1]ProEmp!S35</f>
        <v>4419.1917102220814</v>
      </c>
      <c r="J52" s="3">
        <f>[1]ProEmp!T35</f>
        <v>10.559450122596562</v>
      </c>
      <c r="K52" s="3">
        <f t="shared" si="5"/>
        <v>6.6479043691208188</v>
      </c>
      <c r="L52" s="4">
        <f>[1]ProEmp!U35</f>
        <v>27765.902790850843</v>
      </c>
      <c r="M52" s="3">
        <f>[1]ProEmp!V35</f>
        <v>8.4260613994493507</v>
      </c>
      <c r="N52" s="3">
        <f t="shared" si="6"/>
        <v>41.768965589095295</v>
      </c>
    </row>
    <row r="53" spans="1:15">
      <c r="A53" s="5" t="s">
        <v>17</v>
      </c>
      <c r="B53" s="4">
        <f>[1]ProEmp!M36</f>
        <v>177391.69578318184</v>
      </c>
      <c r="C53" s="3">
        <f>[1]ProEmp!N36</f>
        <v>10.195268436938898</v>
      </c>
      <c r="D53" s="4">
        <f>[1]ProEmp!O36</f>
        <v>171890.74801442714</v>
      </c>
      <c r="E53" s="3">
        <f>[1]ProEmp!P36</f>
        <v>10.207799394812861</v>
      </c>
      <c r="F53" s="4">
        <f>[1]ProEmp!Q36</f>
        <v>5500.9477687548024</v>
      </c>
      <c r="G53" s="3">
        <f>[1]ProEmp!R36</f>
        <v>9.783374034669583</v>
      </c>
      <c r="H53" s="3">
        <f t="shared" si="4"/>
        <v>3.101017634714069</v>
      </c>
      <c r="I53" s="4">
        <f>[1]ProEmp!S36</f>
        <v>20085.139981200053</v>
      </c>
      <c r="J53" s="3">
        <f>[1]ProEmp!T36</f>
        <v>9.5192300000679175</v>
      </c>
      <c r="K53" s="3">
        <f t="shared" si="5"/>
        <v>11.684829005173837</v>
      </c>
      <c r="L53" s="4">
        <f>[1]ProEmp!U36</f>
        <v>52182.490428418481</v>
      </c>
      <c r="M53" s="3">
        <f>[1]ProEmp!V36</f>
        <v>8.2375343635834053</v>
      </c>
      <c r="N53" s="3">
        <f t="shared" si="6"/>
        <v>30.357940163270857</v>
      </c>
    </row>
    <row r="54" spans="1:15">
      <c r="A54" s="5" t="s">
        <v>5</v>
      </c>
      <c r="B54" s="4">
        <f>[1]ProEmp!M37</f>
        <v>1037.5242506555001</v>
      </c>
      <c r="C54" s="3">
        <f>[1]ProEmp!N37</f>
        <v>10.791100730424214</v>
      </c>
      <c r="D54" s="4">
        <f>[1]ProEmp!O37</f>
        <v>1037.5242506555001</v>
      </c>
      <c r="E54" s="3">
        <f>[1]ProEmp!P37</f>
        <v>10.791100730424214</v>
      </c>
      <c r="F54" s="4">
        <f>[1]ProEmp!Q37</f>
        <v>0</v>
      </c>
      <c r="G54" s="3">
        <f>[1]ProEmp!R37</f>
        <v>0</v>
      </c>
      <c r="H54" s="3">
        <f t="shared" si="4"/>
        <v>0</v>
      </c>
      <c r="I54" s="4">
        <f>[1]ProEmp!S37</f>
        <v>0</v>
      </c>
      <c r="J54" s="3">
        <f>[1]ProEmp!T37</f>
        <v>0</v>
      </c>
      <c r="K54" s="3">
        <f t="shared" si="5"/>
        <v>0</v>
      </c>
      <c r="L54" s="4">
        <f>[1]ProEmp!U37</f>
        <v>0</v>
      </c>
      <c r="M54" s="3">
        <f>[1]ProEmp!V37</f>
        <v>0</v>
      </c>
      <c r="N54" s="3">
        <f t="shared" si="6"/>
        <v>0</v>
      </c>
    </row>
    <row r="55" spans="1:15">
      <c r="A55" s="5" t="s">
        <v>4</v>
      </c>
      <c r="B55" s="4">
        <f>[1]ProEmp!M38</f>
        <v>11653.204358220008</v>
      </c>
      <c r="C55" s="3">
        <f>[1]ProEmp!N38</f>
        <v>11.287374852730318</v>
      </c>
      <c r="D55" s="4">
        <f>[1]ProEmp!O38</f>
        <v>0</v>
      </c>
      <c r="E55" s="3">
        <f>[1]ProEmp!P38</f>
        <v>0</v>
      </c>
      <c r="F55" s="4">
        <f>[1]ProEmp!Q38</f>
        <v>11653.204358220008</v>
      </c>
      <c r="G55" s="3">
        <f>[1]ProEmp!R38</f>
        <v>11.287374852730318</v>
      </c>
      <c r="H55" s="3">
        <f t="shared" si="4"/>
        <v>100</v>
      </c>
      <c r="I55" s="4">
        <f>[1]ProEmp!S38</f>
        <v>0</v>
      </c>
      <c r="J55" s="3">
        <f>[1]ProEmp!T38</f>
        <v>0</v>
      </c>
      <c r="K55" s="3">
        <f t="shared" si="5"/>
        <v>0</v>
      </c>
      <c r="L55" s="4">
        <f>[1]ProEmp!U38</f>
        <v>0</v>
      </c>
      <c r="M55" s="3">
        <f>[1]ProEmp!V38</f>
        <v>0</v>
      </c>
      <c r="N55" s="3">
        <f t="shared" si="6"/>
        <v>0</v>
      </c>
    </row>
    <row r="56" spans="1:15" ht="12.75">
      <c r="A56" s="5"/>
      <c r="B56" s="9"/>
      <c r="C56" s="8"/>
      <c r="D56" s="9"/>
      <c r="E56" s="8"/>
      <c r="F56" s="9"/>
      <c r="G56" s="8"/>
      <c r="H56" s="8"/>
      <c r="I56" s="9"/>
      <c r="J56" s="8"/>
      <c r="K56" s="8">
        <f t="shared" si="5"/>
        <v>0</v>
      </c>
      <c r="L56" s="9"/>
      <c r="M56" s="8"/>
      <c r="N56" s="8">
        <f t="shared" si="6"/>
        <v>0</v>
      </c>
    </row>
    <row r="57" spans="1:15">
      <c r="A57" s="7" t="s">
        <v>16</v>
      </c>
      <c r="B57" s="86"/>
      <c r="C57" s="87"/>
      <c r="D57" s="86"/>
      <c r="E57" s="87"/>
      <c r="F57" s="86"/>
      <c r="G57" s="87"/>
      <c r="H57" s="87"/>
      <c r="I57" s="86"/>
      <c r="J57" s="87"/>
      <c r="K57" s="87"/>
      <c r="L57" s="86"/>
      <c r="M57" s="87"/>
      <c r="N57" s="87"/>
      <c r="O57" s="88"/>
    </row>
    <row r="58" spans="1:15">
      <c r="A58" s="5" t="s">
        <v>15</v>
      </c>
      <c r="B58" s="4">
        <f>[1]ProEmp!M40</f>
        <v>131024.82938108276</v>
      </c>
      <c r="C58" s="3">
        <f>[1]ProEmp!N40</f>
        <v>12.859320684679881</v>
      </c>
      <c r="D58" s="4">
        <f>[1]ProEmp!O40</f>
        <v>127209.19426768947</v>
      </c>
      <c r="E58" s="3">
        <f>[1]ProEmp!P40</f>
        <v>12.86460752439678</v>
      </c>
      <c r="F58" s="4">
        <f>[1]ProEmp!Q40</f>
        <v>3815.6351133933599</v>
      </c>
      <c r="G58" s="3">
        <f>[1]ProEmp!R40</f>
        <v>12.67223535269339</v>
      </c>
      <c r="H58" s="3">
        <f t="shared" si="4"/>
        <v>2.9121465995545557</v>
      </c>
      <c r="I58" s="4">
        <f>[1]ProEmp!S40</f>
        <v>11507.009305841964</v>
      </c>
      <c r="J58" s="3">
        <f>[1]ProEmp!T40</f>
        <v>12.829676517592793</v>
      </c>
      <c r="K58" s="3">
        <f t="shared" si="5"/>
        <v>9.0457371199344916</v>
      </c>
      <c r="L58" s="4">
        <f>[1]ProEmp!U40</f>
        <v>25457.949058107879</v>
      </c>
      <c r="M58" s="3">
        <f>[1]ProEmp!V40</f>
        <v>11.454636703408674</v>
      </c>
      <c r="N58" s="3">
        <f t="shared" si="6"/>
        <v>20.012664339761546</v>
      </c>
    </row>
    <row r="59" spans="1:15">
      <c r="A59" s="5" t="s">
        <v>14</v>
      </c>
      <c r="B59" s="6">
        <f>[1]ProEmp!M41</f>
        <v>84690.056246851454</v>
      </c>
      <c r="C59" s="2">
        <f>[1]ProEmp!N41</f>
        <v>11.237510082285663</v>
      </c>
      <c r="D59" s="6">
        <f>[1]ProEmp!O41</f>
        <v>80941.231217571141</v>
      </c>
      <c r="E59" s="2">
        <f>[1]ProEmp!P41</f>
        <v>11.197413644647241</v>
      </c>
      <c r="F59" s="6">
        <f>[1]ProEmp!Q41</f>
        <v>3748.82502928038</v>
      </c>
      <c r="G59" s="2">
        <f>[1]ProEmp!R41</f>
        <v>12.070355105850167</v>
      </c>
      <c r="H59" s="3">
        <f t="shared" si="4"/>
        <v>4.426523248908282</v>
      </c>
      <c r="I59" s="6">
        <f>[1]ProEmp!S41</f>
        <v>3388.8941768875802</v>
      </c>
      <c r="J59" s="2">
        <f>[1]ProEmp!T41</f>
        <v>10.433170518427413</v>
      </c>
      <c r="K59" s="3">
        <f t="shared" si="5"/>
        <v>4.1868577063995804</v>
      </c>
      <c r="L59" s="6">
        <f>[1]ProEmp!U41</f>
        <v>22722.948736602611</v>
      </c>
      <c r="M59" s="2">
        <f>[1]ProEmp!V41</f>
        <v>9.5324481839734041</v>
      </c>
      <c r="N59" s="3">
        <f t="shared" si="6"/>
        <v>28.073391514793016</v>
      </c>
    </row>
    <row r="60" spans="1:15">
      <c r="A60" s="5" t="s">
        <v>13</v>
      </c>
      <c r="B60" s="4">
        <f>[1]ProEmp!M42</f>
        <v>36057.946885651945</v>
      </c>
      <c r="C60" s="3">
        <f>[1]ProEmp!N42</f>
        <v>10.847377414440114</v>
      </c>
      <c r="D60" s="4">
        <f>[1]ProEmp!O42</f>
        <v>33641.730376661195</v>
      </c>
      <c r="E60" s="3">
        <f>[1]ProEmp!P42</f>
        <v>10.863242169118424</v>
      </c>
      <c r="F60" s="4">
        <f>[1]ProEmp!Q42</f>
        <v>2416.2165089907398</v>
      </c>
      <c r="G60" s="3">
        <f>[1]ProEmp!R42</f>
        <v>10.603040834284112</v>
      </c>
      <c r="H60" s="3">
        <f t="shared" si="4"/>
        <v>6.7009264744138628</v>
      </c>
      <c r="I60" s="4">
        <f>[1]ProEmp!S42</f>
        <v>1326.82714643284</v>
      </c>
      <c r="J60" s="3">
        <f>[1]ProEmp!T42</f>
        <v>9.8409426309191197</v>
      </c>
      <c r="K60" s="3">
        <f t="shared" si="5"/>
        <v>3.9439919753750852</v>
      </c>
      <c r="L60" s="4">
        <f>[1]ProEmp!U42</f>
        <v>13231.920282190009</v>
      </c>
      <c r="M60" s="3">
        <f>[1]ProEmp!V42</f>
        <v>10.39946747899101</v>
      </c>
      <c r="N60" s="3">
        <f t="shared" si="6"/>
        <v>39.331865911896124</v>
      </c>
    </row>
    <row r="61" spans="1:15">
      <c r="A61" s="5" t="s">
        <v>12</v>
      </c>
      <c r="B61" s="4">
        <f>[1]ProEmp!M43</f>
        <v>208551.26617787115</v>
      </c>
      <c r="C61" s="3">
        <f>[1]ProEmp!N43</f>
        <v>8.0032704162678581</v>
      </c>
      <c r="D61" s="4">
        <f>[1]ProEmp!O43</f>
        <v>201698.94948509289</v>
      </c>
      <c r="E61" s="3">
        <f>[1]ProEmp!P43</f>
        <v>7.9342215218551972</v>
      </c>
      <c r="F61" s="4">
        <f>[1]ProEmp!Q43</f>
        <v>6852.316692777722</v>
      </c>
      <c r="G61" s="3">
        <f>[1]ProEmp!R43</f>
        <v>9.9007238558786295</v>
      </c>
      <c r="H61" s="3">
        <f t="shared" si="4"/>
        <v>3.2856749413995181</v>
      </c>
      <c r="I61" s="4">
        <f>[1]ProEmp!S43</f>
        <v>18898.232534740091</v>
      </c>
      <c r="J61" s="3">
        <f>[1]ProEmp!T43</f>
        <v>7.5035399860114129</v>
      </c>
      <c r="K61" s="3">
        <f t="shared" si="5"/>
        <v>9.3695245230500408</v>
      </c>
      <c r="L61" s="4">
        <f>[1]ProEmp!U43</f>
        <v>77635.101745579756</v>
      </c>
      <c r="M61" s="3">
        <f>[1]ProEmp!V43</f>
        <v>7.6079563532324466</v>
      </c>
      <c r="N61" s="3">
        <f t="shared" si="6"/>
        <v>38.490583091171523</v>
      </c>
    </row>
    <row r="62" spans="1:15">
      <c r="A62" s="5" t="s">
        <v>11</v>
      </c>
      <c r="B62" s="4">
        <f>[1]ProEmp!M44</f>
        <v>1093692.0005296203</v>
      </c>
      <c r="C62" s="3">
        <f>[1]ProEmp!N44</f>
        <v>5.2211853436522109</v>
      </c>
      <c r="D62" s="4">
        <f>[1]ProEmp!O44</f>
        <v>1086218.2041890309</v>
      </c>
      <c r="E62" s="3">
        <f>[1]ProEmp!P44</f>
        <v>5.2208686787112999</v>
      </c>
      <c r="F62" s="4">
        <f>[1]ProEmp!Q44</f>
        <v>7473.7963405896044</v>
      </c>
      <c r="G62" s="3">
        <f>[1]ProEmp!R44</f>
        <v>5.2623667515751009</v>
      </c>
      <c r="H62" s="3">
        <f t="shared" si="4"/>
        <v>0.68335475956397407</v>
      </c>
      <c r="I62" s="4">
        <f>[1]ProEmp!S44</f>
        <v>128577.80602785424</v>
      </c>
      <c r="J62" s="3">
        <f>[1]ProEmp!T44</f>
        <v>5.7464550850966951</v>
      </c>
      <c r="K62" s="3">
        <f t="shared" si="5"/>
        <v>11.837198597113391</v>
      </c>
      <c r="L62" s="4">
        <f>[1]ProEmp!U44</f>
        <v>465184.48312679015</v>
      </c>
      <c r="M62" s="3">
        <f>[1]ProEmp!V44</f>
        <v>4.77819676990788</v>
      </c>
      <c r="N62" s="3">
        <f t="shared" si="6"/>
        <v>42.82606214228349</v>
      </c>
    </row>
    <row r="63" spans="1:15">
      <c r="A63" s="5" t="s">
        <v>10</v>
      </c>
      <c r="B63" s="4">
        <f>[1]ProEmp!M45</f>
        <v>106287.39236543511</v>
      </c>
      <c r="C63" s="3">
        <f>[1]ProEmp!N45</f>
        <v>7.2205870221608572</v>
      </c>
      <c r="D63" s="4">
        <f>[1]ProEmp!O45</f>
        <v>102660.02408889245</v>
      </c>
      <c r="E63" s="3">
        <f>[1]ProEmp!P45</f>
        <v>7.234551869546836</v>
      </c>
      <c r="F63" s="4">
        <f>[1]ProEmp!Q45</f>
        <v>3627.3682765427598</v>
      </c>
      <c r="G63" s="3">
        <f>[1]ProEmp!R45</f>
        <v>6.8182102304135572</v>
      </c>
      <c r="H63" s="3">
        <f t="shared" si="4"/>
        <v>3.4127926142653093</v>
      </c>
      <c r="I63" s="4">
        <f>[1]ProEmp!S45</f>
        <v>9855.9226252942844</v>
      </c>
      <c r="J63" s="3">
        <f>[1]ProEmp!T45</f>
        <v>6.7202159275420419</v>
      </c>
      <c r="K63" s="3">
        <f t="shared" si="5"/>
        <v>9.6005457944955523</v>
      </c>
      <c r="L63" s="4">
        <f>[1]ProEmp!U45</f>
        <v>43383.309843880452</v>
      </c>
      <c r="M63" s="3">
        <f>[1]ProEmp!V45</f>
        <v>7.2945436035903395</v>
      </c>
      <c r="N63" s="3">
        <f t="shared" si="6"/>
        <v>42.259204816000448</v>
      </c>
    </row>
    <row r="64" spans="1:15">
      <c r="A64" s="5" t="s">
        <v>9</v>
      </c>
      <c r="B64" s="4">
        <f>[1]ProEmp!M46</f>
        <v>389550.88198881381</v>
      </c>
      <c r="C64" s="3">
        <f>[1]ProEmp!N46</f>
        <v>6.9094385970885472</v>
      </c>
      <c r="D64" s="4">
        <f>[1]ProEmp!O46</f>
        <v>362342.85864344874</v>
      </c>
      <c r="E64" s="3">
        <f>[1]ProEmp!P46</f>
        <v>6.8996355967573662</v>
      </c>
      <c r="F64" s="4">
        <f>[1]ProEmp!Q46</f>
        <v>27208.023345363552</v>
      </c>
      <c r="G64" s="3">
        <f>[1]ProEmp!R46</f>
        <v>7.0407949558173133</v>
      </c>
      <c r="H64" s="3">
        <f t="shared" si="4"/>
        <v>6.9844594386375549</v>
      </c>
      <c r="I64" s="4">
        <f>[1]ProEmp!S46</f>
        <v>45692.278154041727</v>
      </c>
      <c r="J64" s="3">
        <f>[1]ProEmp!T46</f>
        <v>6.8053853455778279</v>
      </c>
      <c r="K64" s="3">
        <f t="shared" si="5"/>
        <v>12.610232839997455</v>
      </c>
      <c r="L64" s="4">
        <f>[1]ProEmp!U46</f>
        <v>204318.86203817054</v>
      </c>
      <c r="M64" s="3">
        <f>[1]ProEmp!V46</f>
        <v>6.5522841197376369</v>
      </c>
      <c r="N64" s="3">
        <f t="shared" si="6"/>
        <v>56.388267952377014</v>
      </c>
    </row>
    <row r="65" spans="1:14">
      <c r="A65" s="5" t="s">
        <v>8</v>
      </c>
      <c r="B65" s="4">
        <f>[1]ProEmp!M47</f>
        <v>39021.988909036809</v>
      </c>
      <c r="C65" s="3">
        <f>[1]ProEmp!N47</f>
        <v>7.0380166711865773</v>
      </c>
      <c r="D65" s="4">
        <f>[1]ProEmp!O47</f>
        <v>37736.502883552792</v>
      </c>
      <c r="E65" s="3">
        <f>[1]ProEmp!P47</f>
        <v>7.0479637378501261</v>
      </c>
      <c r="F65" s="4">
        <f>[1]ProEmp!Q47</f>
        <v>1285.48602548402</v>
      </c>
      <c r="G65" s="3">
        <f>[1]ProEmp!R47</f>
        <v>6.7253395617454723</v>
      </c>
      <c r="H65" s="3">
        <f t="shared" si="4"/>
        <v>3.2942606500160321</v>
      </c>
      <c r="I65" s="4">
        <f>[1]ProEmp!S47</f>
        <v>4483.6317062765611</v>
      </c>
      <c r="J65" s="3">
        <f>[1]ProEmp!T47</f>
        <v>8.4729738838315747</v>
      </c>
      <c r="K65" s="3">
        <f t="shared" si="5"/>
        <v>11.881418159261182</v>
      </c>
      <c r="L65" s="4">
        <f>[1]ProEmp!U47</f>
        <v>19144.394326310787</v>
      </c>
      <c r="M65" s="3">
        <f>[1]ProEmp!V47</f>
        <v>6.5881455557577606</v>
      </c>
      <c r="N65" s="3">
        <f t="shared" si="6"/>
        <v>50.731765965135963</v>
      </c>
    </row>
    <row r="66" spans="1:14">
      <c r="A66" s="5" t="s">
        <v>7</v>
      </c>
      <c r="B66" s="4">
        <f>[1]ProEmp!M48</f>
        <v>59626.017731023501</v>
      </c>
      <c r="C66" s="3">
        <f>[1]ProEmp!N48</f>
        <v>7.3566871363004802</v>
      </c>
      <c r="D66" s="4">
        <f>[1]ProEmp!O48</f>
        <v>56793.066118590395</v>
      </c>
      <c r="E66" s="3">
        <f>[1]ProEmp!P48</f>
        <v>7.3169963730397463</v>
      </c>
      <c r="F66" s="4">
        <f>[1]ProEmp!Q48</f>
        <v>2832.9516124330598</v>
      </c>
      <c r="G66" s="3">
        <f>[1]ProEmp!R48</f>
        <v>8.0893461852643078</v>
      </c>
      <c r="H66" s="3">
        <f t="shared" si="4"/>
        <v>4.7512004326914337</v>
      </c>
      <c r="I66" s="4">
        <f>[1]ProEmp!S48</f>
        <v>5327.1077462246612</v>
      </c>
      <c r="J66" s="3">
        <f>[1]ProEmp!T48</f>
        <v>6.5677072606667837</v>
      </c>
      <c r="K66" s="3">
        <f t="shared" si="5"/>
        <v>9.3798558702589734</v>
      </c>
      <c r="L66" s="4">
        <f>[1]ProEmp!U48</f>
        <v>31356.57407007369</v>
      </c>
      <c r="M66" s="3">
        <f>[1]ProEmp!V48</f>
        <v>6.8565901549836878</v>
      </c>
      <c r="N66" s="3">
        <f t="shared" si="6"/>
        <v>55.211976061650894</v>
      </c>
    </row>
    <row r="67" spans="1:14">
      <c r="A67" s="5" t="s">
        <v>6</v>
      </c>
      <c r="B67" s="4">
        <f>[1]ProEmp!M49</f>
        <v>117285.64751285025</v>
      </c>
      <c r="C67" s="3">
        <f>[1]ProEmp!N49</f>
        <v>6.6106653235744552</v>
      </c>
      <c r="D67" s="4">
        <f>[1]ProEmp!O49</f>
        <v>113258.97076432027</v>
      </c>
      <c r="E67" s="3">
        <f>[1]ProEmp!P49</f>
        <v>6.5640367228715695</v>
      </c>
      <c r="F67" s="4">
        <f>[1]ProEmp!Q49</f>
        <v>4026.6767485300597</v>
      </c>
      <c r="G67" s="3">
        <f>[1]ProEmp!R49</f>
        <v>7.8760567674144086</v>
      </c>
      <c r="H67" s="3">
        <f t="shared" si="4"/>
        <v>3.4332220812345193</v>
      </c>
      <c r="I67" s="4">
        <f>[1]ProEmp!S49</f>
        <v>8238.729646982325</v>
      </c>
      <c r="J67" s="3">
        <f>[1]ProEmp!T49</f>
        <v>6.812539576492826</v>
      </c>
      <c r="K67" s="3">
        <f t="shared" si="5"/>
        <v>7.2742402578655208</v>
      </c>
      <c r="L67" s="4">
        <f>[1]ProEmp!U49</f>
        <v>63926.698392180289</v>
      </c>
      <c r="M67" s="3">
        <f>[1]ProEmp!V49</f>
        <v>6.197838447814533</v>
      </c>
      <c r="N67" s="3">
        <f t="shared" si="6"/>
        <v>56.442944837636631</v>
      </c>
    </row>
    <row r="68" spans="1:14">
      <c r="A68" s="5" t="s">
        <v>5</v>
      </c>
      <c r="B68" s="4">
        <f>[1]ProEmp!M50</f>
        <v>25714.258816902049</v>
      </c>
      <c r="C68" s="3">
        <f>[1]ProEmp!N50</f>
        <v>7.5156295812603284</v>
      </c>
      <c r="D68" s="4">
        <f>[1]ProEmp!O50</f>
        <v>24499.400748033495</v>
      </c>
      <c r="E68" s="3">
        <f>[1]ProEmp!P50</f>
        <v>7.3840387894960475</v>
      </c>
      <c r="F68" s="4">
        <f>[1]ProEmp!Q50</f>
        <v>1214.8580688685599</v>
      </c>
      <c r="G68" s="3">
        <f>[1]ProEmp!R50</f>
        <v>9.9354181490813573</v>
      </c>
      <c r="H68" s="3">
        <f t="shared" si="4"/>
        <v>4.7244529874220236</v>
      </c>
      <c r="I68" s="4">
        <f>[1]ProEmp!S50</f>
        <v>2643.5635089378202</v>
      </c>
      <c r="J68" s="3">
        <f>[1]ProEmp!T50</f>
        <v>6.9592289368140401</v>
      </c>
      <c r="K68" s="3">
        <f t="shared" si="5"/>
        <v>10.790319061783633</v>
      </c>
      <c r="L68" s="4">
        <f>[1]ProEmp!U50</f>
        <v>12044.470498498169</v>
      </c>
      <c r="M68" s="3">
        <f>[1]ProEmp!V50</f>
        <v>6.5211841396731529</v>
      </c>
      <c r="N68" s="3">
        <f t="shared" si="6"/>
        <v>49.162306549334474</v>
      </c>
    </row>
    <row r="69" spans="1:14">
      <c r="A69" s="5" t="s">
        <v>4</v>
      </c>
      <c r="B69" s="4">
        <f>[1]ProEmp!M51</f>
        <v>11653.204358220008</v>
      </c>
      <c r="C69" s="3">
        <f>[1]ProEmp!N51</f>
        <v>11.287374852730318</v>
      </c>
      <c r="D69" s="4">
        <f>[1]ProEmp!O51</f>
        <v>0</v>
      </c>
      <c r="E69" s="3">
        <f>[1]ProEmp!P51</f>
        <v>0</v>
      </c>
      <c r="F69" s="4">
        <f>[1]ProEmp!Q51</f>
        <v>11653.204358220008</v>
      </c>
      <c r="G69" s="3">
        <f>[1]ProEmp!R51</f>
        <v>11.287374852730318</v>
      </c>
      <c r="H69" s="3">
        <f t="shared" si="4"/>
        <v>100</v>
      </c>
      <c r="I69" s="4">
        <f>[1]ProEmp!S51</f>
        <v>0</v>
      </c>
      <c r="J69" s="3">
        <f>[1]ProEmp!T51</f>
        <v>0</v>
      </c>
      <c r="K69" s="3">
        <f t="shared" si="5"/>
        <v>0</v>
      </c>
      <c r="L69" s="4">
        <f>[1]ProEmp!U51</f>
        <v>0</v>
      </c>
      <c r="M69" s="3">
        <f>[1]ProEmp!V51</f>
        <v>0</v>
      </c>
      <c r="N69" s="3">
        <f t="shared" si="6"/>
        <v>0</v>
      </c>
    </row>
    <row r="70" spans="1:14">
      <c r="A70" s="55"/>
      <c r="B70" s="55"/>
      <c r="C70" s="56"/>
      <c r="D70" s="55"/>
      <c r="E70" s="55"/>
      <c r="F70" s="55"/>
      <c r="G70" s="55"/>
      <c r="H70" s="55"/>
      <c r="I70" s="55"/>
      <c r="J70" s="55"/>
      <c r="K70" s="55"/>
      <c r="L70" s="55"/>
      <c r="M70" s="55"/>
      <c r="N70" s="55"/>
    </row>
    <row r="71" spans="1:14">
      <c r="A71" s="1" t="str">
        <f>A30</f>
        <v>Fuente: Instituto Nacional de Estadística (INE). XLIV Encuesta Permanente de Hogares de Propósitos Múltiples, mayo 2013.</v>
      </c>
    </row>
    <row r="72" spans="1:14">
      <c r="A72" s="1" t="s">
        <v>3</v>
      </c>
    </row>
    <row r="73" spans="1:14">
      <c r="A73" s="1" t="s">
        <v>2</v>
      </c>
    </row>
    <row r="74" spans="1:14">
      <c r="A74" s="1" t="s">
        <v>1</v>
      </c>
    </row>
    <row r="75" spans="1:14">
      <c r="A75" s="1" t="s">
        <v>0</v>
      </c>
    </row>
  </sheetData>
  <mergeCells count="16">
    <mergeCell ref="A1:N1"/>
    <mergeCell ref="A2:N2"/>
    <mergeCell ref="A3:A4"/>
    <mergeCell ref="B3:C3"/>
    <mergeCell ref="D3:E3"/>
    <mergeCell ref="F3:H3"/>
    <mergeCell ref="I3:K3"/>
    <mergeCell ref="L3:N3"/>
    <mergeCell ref="A36:N36"/>
    <mergeCell ref="A39:A40"/>
    <mergeCell ref="B39:C39"/>
    <mergeCell ref="D39:E39"/>
    <mergeCell ref="F39:H39"/>
    <mergeCell ref="I39:K39"/>
    <mergeCell ref="L39:N39"/>
    <mergeCell ref="A37:N37"/>
  </mergeCells>
  <printOptions horizontalCentered="1"/>
  <pageMargins left="0.77122047244094494" right="0.27559055118110237" top="0.35433070866141736" bottom="0.39370078740157483" header="0" footer="0.15748031496062992"/>
  <pageSetup paperSize="9" scale="87" firstPageNumber="60" orientation="landscape" useFirstPageNumber="1" r:id="rId1"/>
  <headerFooter alignWithMargins="0">
    <oddFooter>&amp;L&amp;Z&amp;F+&amp;F+&amp;A&amp;C&amp;8&amp;P&amp;R&amp;D+&amp;T</oddFooter>
  </headerFooter>
  <rowBreaks count="1" manualBreakCount="1">
    <brk id="35" max="16383" man="1"/>
  </rowBreaks>
  <ignoredErrors>
    <ignoredError sqref="C9:U27" formula="1"/>
    <ignoredError sqref="K56:N61" emptyCellReference="1"/>
  </ignoredErrors>
</worksheet>
</file>

<file path=xl/worksheets/sheet4.xml><?xml version="1.0" encoding="utf-8"?>
<worksheet xmlns="http://schemas.openxmlformats.org/spreadsheetml/2006/main" xmlns:r="http://schemas.openxmlformats.org/officeDocument/2006/relationships">
  <sheetPr codeName="Hoja4"/>
  <dimension ref="A1:O75"/>
  <sheetViews>
    <sheetView workbookViewId="0">
      <selection activeCell="A37" sqref="A37:N37"/>
    </sheetView>
  </sheetViews>
  <sheetFormatPr baseColWidth="10" defaultRowHeight="11.25"/>
  <cols>
    <col min="1" max="1" width="44.83203125" style="31" customWidth="1"/>
    <col min="2" max="2" width="13" style="31" bestFit="1" customWidth="1"/>
    <col min="3" max="3" width="9.6640625" style="31" bestFit="1" customWidth="1"/>
    <col min="4" max="4" width="13" style="31" bestFit="1" customWidth="1"/>
    <col min="5" max="5" width="8" style="31" customWidth="1"/>
    <col min="6" max="6" width="11" style="31" bestFit="1" customWidth="1"/>
    <col min="7" max="8" width="8" style="31" customWidth="1"/>
    <col min="9" max="9" width="11" style="31" bestFit="1" customWidth="1"/>
    <col min="10" max="11" width="8" style="31" customWidth="1"/>
    <col min="12" max="12" width="11" style="31" bestFit="1" customWidth="1"/>
    <col min="13" max="14" width="8" style="31" customWidth="1"/>
    <col min="15" max="15" width="10.5" style="31" bestFit="1" customWidth="1"/>
    <col min="16" max="16" width="6.1640625" style="31" bestFit="1" customWidth="1"/>
    <col min="17" max="17" width="9" style="31" bestFit="1" customWidth="1"/>
    <col min="18" max="18" width="6.1640625" style="31" bestFit="1" customWidth="1"/>
    <col min="19" max="19" width="7" style="31" bestFit="1" customWidth="1"/>
    <col min="20" max="20" width="9" style="31" bestFit="1" customWidth="1"/>
    <col min="21" max="21" width="6.1640625" style="31" bestFit="1" customWidth="1"/>
    <col min="22" max="22" width="7.1640625" style="31" bestFit="1" customWidth="1"/>
    <col min="23" max="23" width="9" style="31" bestFit="1" customWidth="1"/>
    <col min="24" max="24" width="6.1640625" style="31" bestFit="1" customWidth="1"/>
    <col min="25" max="25" width="7.1640625" style="31" bestFit="1" customWidth="1"/>
    <col min="26" max="16384" width="12" style="31"/>
  </cols>
  <sheetData>
    <row r="1" spans="1:14">
      <c r="A1" s="108" t="s">
        <v>75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</row>
    <row r="2" spans="1:14" ht="26.25" customHeight="1">
      <c r="A2" s="107" t="s">
        <v>69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</row>
    <row r="3" spans="1:14">
      <c r="A3" s="109" t="s">
        <v>59</v>
      </c>
      <c r="B3" s="111" t="s">
        <v>58</v>
      </c>
      <c r="C3" s="111"/>
      <c r="D3" s="111" t="s">
        <v>57</v>
      </c>
      <c r="E3" s="111"/>
      <c r="F3" s="111" t="s">
        <v>56</v>
      </c>
      <c r="G3" s="111"/>
      <c r="H3" s="111"/>
      <c r="I3" s="111" t="s">
        <v>55</v>
      </c>
      <c r="J3" s="111"/>
      <c r="K3" s="111"/>
      <c r="L3" s="111" t="s">
        <v>54</v>
      </c>
      <c r="M3" s="111"/>
      <c r="N3" s="111"/>
    </row>
    <row r="4" spans="1:14">
      <c r="A4" s="110"/>
      <c r="B4" s="32" t="s">
        <v>51</v>
      </c>
      <c r="C4" s="32" t="s">
        <v>50</v>
      </c>
      <c r="D4" s="32" t="s">
        <v>51</v>
      </c>
      <c r="E4" s="32" t="s">
        <v>50</v>
      </c>
      <c r="F4" s="32" t="s">
        <v>51</v>
      </c>
      <c r="G4" s="32" t="s">
        <v>50</v>
      </c>
      <c r="H4" s="32" t="s">
        <v>53</v>
      </c>
      <c r="I4" s="32" t="s">
        <v>51</v>
      </c>
      <c r="J4" s="32" t="s">
        <v>50</v>
      </c>
      <c r="K4" s="32" t="s">
        <v>52</v>
      </c>
      <c r="L4" s="32" t="s">
        <v>51</v>
      </c>
      <c r="M4" s="32" t="s">
        <v>50</v>
      </c>
      <c r="N4" s="32" t="s">
        <v>49</v>
      </c>
    </row>
    <row r="5" spans="1:14">
      <c r="A5" s="33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</row>
    <row r="6" spans="1:14">
      <c r="A6" s="64" t="s">
        <v>70</v>
      </c>
      <c r="B6" s="13">
        <f>[1]ProEmp!W8</f>
        <v>1325577.2116350094</v>
      </c>
      <c r="C6" s="12">
        <f>[1]ProEmp!X8</f>
        <v>8.3546153848990947</v>
      </c>
      <c r="D6" s="13">
        <f>[1]ProEmp!Y8</f>
        <v>1260008.6912590454</v>
      </c>
      <c r="E6" s="12">
        <f>[1]ProEmp!Z8</f>
        <v>8.2569350766924696</v>
      </c>
      <c r="F6" s="13">
        <f>[1]ProEmp!AA8</f>
        <v>65568.520375958586</v>
      </c>
      <c r="G6" s="12">
        <f>[1]ProEmp!AB8</f>
        <v>10.075086785911358</v>
      </c>
      <c r="H6" s="12">
        <f>F6/B6*100</f>
        <v>4.946412762715215</v>
      </c>
      <c r="I6" s="13">
        <f>[1]ProEmp!AC8</f>
        <v>168935.47297826011</v>
      </c>
      <c r="J6" s="12">
        <f>[1]ProEmp!AD8</f>
        <v>8.2762701992772225</v>
      </c>
      <c r="K6" s="12">
        <f>IF(ISNUMBER(I6/D6*100),I6/D6*100,0)</f>
        <v>13.407484738018258</v>
      </c>
      <c r="L6" s="13">
        <f>[1]ProEmp!AE8</f>
        <v>443803.04946267273</v>
      </c>
      <c r="M6" s="12">
        <f>[1]ProEmp!AF8</f>
        <v>7.4991825281823834</v>
      </c>
      <c r="N6" s="12">
        <f>IF(ISNUMBER(L6/D6*100),L6/D6*100,0)</f>
        <v>35.222221286363428</v>
      </c>
    </row>
    <row r="7" spans="1:14">
      <c r="A7" s="64"/>
      <c r="B7" s="11"/>
      <c r="C7" s="10"/>
      <c r="D7" s="11"/>
      <c r="E7" s="10"/>
      <c r="F7" s="11"/>
      <c r="G7" s="10"/>
      <c r="H7" s="10"/>
      <c r="I7" s="11"/>
      <c r="J7" s="10"/>
      <c r="K7" s="10"/>
      <c r="L7" s="11"/>
      <c r="M7" s="10"/>
      <c r="N7" s="10"/>
    </row>
    <row r="8" spans="1:14">
      <c r="A8" s="64" t="s">
        <v>47</v>
      </c>
      <c r="B8" s="86"/>
      <c r="C8" s="87"/>
      <c r="D8" s="86"/>
      <c r="E8" s="87"/>
      <c r="F8" s="86"/>
      <c r="G8" s="87"/>
      <c r="H8" s="87"/>
      <c r="I8" s="86"/>
      <c r="J8" s="87"/>
      <c r="K8" s="87"/>
      <c r="L8" s="86"/>
      <c r="M8" s="87"/>
      <c r="N8" s="87"/>
    </row>
    <row r="9" spans="1:14">
      <c r="A9" s="65" t="s">
        <v>46</v>
      </c>
      <c r="B9" s="35">
        <f>SUM(B10:B12)</f>
        <v>796996.91269386793</v>
      </c>
      <c r="C9" s="36">
        <f>AVERAGE(C10:C12)</f>
        <v>9.5364050554729847</v>
      </c>
      <c r="D9" s="35">
        <f>SUM(D10:D12)</f>
        <v>746838.04899771221</v>
      </c>
      <c r="E9" s="36">
        <f>AVERAGE(E10:E12)</f>
        <v>9.454254474721024</v>
      </c>
      <c r="F9" s="35">
        <f>SUM(F10:F12)</f>
        <v>50158.863696156754</v>
      </c>
      <c r="G9" s="36">
        <f>AVERAGE(G10:G12)</f>
        <v>10.571257546011578</v>
      </c>
      <c r="H9" s="36">
        <f t="shared" ref="H9:H28" si="0">F9/B9*100</f>
        <v>6.2934828099419651</v>
      </c>
      <c r="I9" s="35">
        <f>SUM(I10:I12)</f>
        <v>99737.392038774327</v>
      </c>
      <c r="J9" s="36">
        <f>AVERAGE(J10:J12)</f>
        <v>9.0977731685535659</v>
      </c>
      <c r="K9" s="36">
        <f t="shared" ref="K9:K28" si="1">IF(ISNUMBER(I9/D9*100),I9/D9*100,0)</f>
        <v>13.354621148805428</v>
      </c>
      <c r="L9" s="35">
        <f>SUM(L10:L12)</f>
        <v>268772.60943925916</v>
      </c>
      <c r="M9" s="36">
        <f>AVERAGE(M10:M12)</f>
        <v>8.3699518215819761</v>
      </c>
      <c r="N9" s="36">
        <f t="shared" ref="N9:N28" si="2">IF(ISNUMBER(L9/D9*100),L9/D9*100,0)</f>
        <v>35.988071282651333</v>
      </c>
    </row>
    <row r="10" spans="1:14">
      <c r="A10" s="66" t="s">
        <v>45</v>
      </c>
      <c r="B10" s="38">
        <f>[1]ProEmp!W9</f>
        <v>246226.04240472347</v>
      </c>
      <c r="C10" s="39">
        <f>[1]ProEmp!X9</f>
        <v>10.273109243697458</v>
      </c>
      <c r="D10" s="38">
        <f>[1]ProEmp!Y9</f>
        <v>224901.32976947044</v>
      </c>
      <c r="E10" s="39">
        <f>[1]ProEmp!Z9</f>
        <v>10.11072664359863</v>
      </c>
      <c r="F10" s="38">
        <f>[1]ProEmp!AA9</f>
        <v>21324.712635252719</v>
      </c>
      <c r="G10" s="39">
        <f>[1]ProEmp!AB9</f>
        <v>11.929411764705883</v>
      </c>
      <c r="H10" s="36">
        <f t="shared" si="0"/>
        <v>8.66062437059405</v>
      </c>
      <c r="I10" s="38">
        <f>[1]ProEmp!AC9</f>
        <v>33474.83960185021</v>
      </c>
      <c r="J10" s="39">
        <f>[1]ProEmp!AD9</f>
        <v>8.9172932330827059</v>
      </c>
      <c r="K10" s="36">
        <f t="shared" si="1"/>
        <v>14.884233737596292</v>
      </c>
      <c r="L10" s="38">
        <f>[1]ProEmp!AE9</f>
        <v>70669.105826128754</v>
      </c>
      <c r="M10" s="39">
        <f>[1]ProEmp!AF9</f>
        <v>8.6439393939393963</v>
      </c>
      <c r="N10" s="36">
        <f t="shared" si="2"/>
        <v>31.422271223814629</v>
      </c>
    </row>
    <row r="11" spans="1:14">
      <c r="A11" s="66" t="s">
        <v>44</v>
      </c>
      <c r="B11" s="35">
        <f>[1]ProEmp!W10</f>
        <v>138051.97093835988</v>
      </c>
      <c r="C11" s="36">
        <f>[1]ProEmp!X10</f>
        <v>9.4905349794238703</v>
      </c>
      <c r="D11" s="35">
        <f>[1]ProEmp!Y10</f>
        <v>127923.35374940958</v>
      </c>
      <c r="E11" s="36">
        <f>[1]ProEmp!Z10</f>
        <v>9.4637336504161613</v>
      </c>
      <c r="F11" s="35">
        <f>[1]ProEmp!AA10</f>
        <v>10128.617188950051</v>
      </c>
      <c r="G11" s="36">
        <f>[1]ProEmp!AB10</f>
        <v>9.811387900355875</v>
      </c>
      <c r="H11" s="36">
        <f t="shared" si="0"/>
        <v>7.3368146214098404</v>
      </c>
      <c r="I11" s="35">
        <f>[1]ProEmp!AC10</f>
        <v>16580.654473014296</v>
      </c>
      <c r="J11" s="36">
        <f>[1]ProEmp!AD10</f>
        <v>8.8045977011494241</v>
      </c>
      <c r="K11" s="36">
        <f t="shared" si="1"/>
        <v>12.961397576782044</v>
      </c>
      <c r="L11" s="35">
        <f>[1]ProEmp!AE10</f>
        <v>50354.726736523757</v>
      </c>
      <c r="M11" s="36">
        <f>[1]ProEmp!AF10</f>
        <v>8.4636913767019664</v>
      </c>
      <c r="N11" s="36">
        <f t="shared" si="2"/>
        <v>39.363200901661912</v>
      </c>
    </row>
    <row r="12" spans="1:14">
      <c r="A12" s="66" t="s">
        <v>43</v>
      </c>
      <c r="B12" s="35">
        <f>[1]ProEmp!W11</f>
        <v>412718.89935078466</v>
      </c>
      <c r="C12" s="36">
        <f>[1]ProEmp!X11</f>
        <v>8.8455709432976271</v>
      </c>
      <c r="D12" s="35">
        <f>[1]ProEmp!Y11</f>
        <v>394013.36547883216</v>
      </c>
      <c r="E12" s="36">
        <f>[1]ProEmp!Z11</f>
        <v>8.7883031301482806</v>
      </c>
      <c r="F12" s="35">
        <f>[1]ProEmp!AA11</f>
        <v>18705.533871953983</v>
      </c>
      <c r="G12" s="36">
        <f>[1]ProEmp!AB11</f>
        <v>9.9729729729729737</v>
      </c>
      <c r="H12" s="36">
        <f t="shared" si="0"/>
        <v>4.532269760696245</v>
      </c>
      <c r="I12" s="35">
        <f>[1]ProEmp!AC11</f>
        <v>49681.897963909825</v>
      </c>
      <c r="J12" s="36">
        <f>[1]ProEmp!AD11</f>
        <v>9.5714285714285676</v>
      </c>
      <c r="K12" s="36">
        <f t="shared" si="1"/>
        <v>12.609191036840329</v>
      </c>
      <c r="L12" s="35">
        <f>[1]ProEmp!AE11</f>
        <v>147748.77687660663</v>
      </c>
      <c r="M12" s="36">
        <f>[1]ProEmp!AF11</f>
        <v>8.0022246941045623</v>
      </c>
      <c r="N12" s="36">
        <f t="shared" si="2"/>
        <v>37.498417521205695</v>
      </c>
    </row>
    <row r="13" spans="1:14">
      <c r="A13" s="65" t="s">
        <v>42</v>
      </c>
      <c r="B13" s="35">
        <f>[1]ProEmp!W12</f>
        <v>528580.29894112039</v>
      </c>
      <c r="C13" s="36">
        <f>[1]ProEmp!X12</f>
        <v>6.5831702544031296</v>
      </c>
      <c r="D13" s="35">
        <f>[1]ProEmp!Y12</f>
        <v>513170.6422613188</v>
      </c>
      <c r="E13" s="36">
        <f>[1]ProEmp!Z12</f>
        <v>6.5455158462575884</v>
      </c>
      <c r="F13" s="35">
        <f>[1]ProEmp!AA12</f>
        <v>15409.656679801636</v>
      </c>
      <c r="G13" s="36">
        <f>[1]ProEmp!AB12</f>
        <v>7.6999999999999993</v>
      </c>
      <c r="H13" s="36">
        <f t="shared" si="0"/>
        <v>2.9152915291529147</v>
      </c>
      <c r="I13" s="35">
        <f>[1]ProEmp!AC12</f>
        <v>69198.080939486608</v>
      </c>
      <c r="J13" s="36">
        <f>[1]ProEmp!AD12</f>
        <v>6.8530805687203795</v>
      </c>
      <c r="K13" s="36">
        <f t="shared" si="1"/>
        <v>13.48441926345609</v>
      </c>
      <c r="L13" s="35">
        <f>[1]ProEmp!AE12</f>
        <v>175030.44002340731</v>
      </c>
      <c r="M13" s="36">
        <f>[1]ProEmp!AF12</f>
        <v>6.2471042471042502</v>
      </c>
      <c r="N13" s="36">
        <f t="shared" si="2"/>
        <v>34.107648725212464</v>
      </c>
    </row>
    <row r="14" spans="1:14" ht="12.75">
      <c r="A14" s="65"/>
      <c r="B14" s="40"/>
      <c r="C14" s="41"/>
      <c r="D14" s="40"/>
      <c r="E14" s="41"/>
      <c r="F14" s="40"/>
      <c r="G14" s="41"/>
      <c r="H14" s="36"/>
      <c r="I14" s="40"/>
      <c r="J14" s="41"/>
      <c r="K14" s="41">
        <f t="shared" si="1"/>
        <v>0</v>
      </c>
      <c r="L14" s="40"/>
      <c r="M14" s="41"/>
      <c r="N14" s="41">
        <f t="shared" si="2"/>
        <v>0</v>
      </c>
    </row>
    <row r="15" spans="1:14">
      <c r="A15" s="64" t="s">
        <v>41</v>
      </c>
      <c r="B15" s="86"/>
      <c r="C15" s="87"/>
      <c r="D15" s="86"/>
      <c r="E15" s="87"/>
      <c r="F15" s="86"/>
      <c r="G15" s="87"/>
      <c r="H15" s="87"/>
      <c r="I15" s="86"/>
      <c r="J15" s="87"/>
      <c r="K15" s="87"/>
      <c r="L15" s="86"/>
      <c r="M15" s="87"/>
      <c r="N15" s="87"/>
    </row>
    <row r="16" spans="1:14">
      <c r="A16" s="65" t="s">
        <v>40</v>
      </c>
      <c r="B16" s="35">
        <f>[1]ProEmp!W14</f>
        <v>4320.3156746999994</v>
      </c>
      <c r="C16" s="36">
        <f>[1]ProEmp!X14</f>
        <v>3.807555322974483</v>
      </c>
      <c r="D16" s="35">
        <f>[1]ProEmp!Y14</f>
        <v>4320.3156746999994</v>
      </c>
      <c r="E16" s="36">
        <f>[1]ProEmp!Z14</f>
        <v>3.807555322974483</v>
      </c>
      <c r="F16" s="35">
        <f>[1]ProEmp!AA14</f>
        <v>0</v>
      </c>
      <c r="G16" s="36">
        <f>[1]ProEmp!AB14</f>
        <v>0</v>
      </c>
      <c r="H16" s="36">
        <f t="shared" si="0"/>
        <v>0</v>
      </c>
      <c r="I16" s="35">
        <f>[1]ProEmp!AC14</f>
        <v>0</v>
      </c>
      <c r="J16" s="36">
        <f>[1]ProEmp!AD14</f>
        <v>0</v>
      </c>
      <c r="K16" s="36">
        <f t="shared" si="1"/>
        <v>0</v>
      </c>
      <c r="L16" s="35">
        <f>[1]ProEmp!AE14</f>
        <v>180.22450514145999</v>
      </c>
      <c r="M16" s="36">
        <f>[1]ProEmp!AF14</f>
        <v>1</v>
      </c>
      <c r="N16" s="36">
        <f t="shared" si="2"/>
        <v>4.1715587172683781</v>
      </c>
    </row>
    <row r="17" spans="1:14">
      <c r="A17" s="65" t="s">
        <v>39</v>
      </c>
      <c r="B17" s="35">
        <f>[1]ProEmp!W15</f>
        <v>25026.093069002265</v>
      </c>
      <c r="C17" s="36">
        <f>[1]ProEmp!X15</f>
        <v>5.9561950073191641</v>
      </c>
      <c r="D17" s="35">
        <f>[1]ProEmp!Y15</f>
        <v>25026.093069002265</v>
      </c>
      <c r="E17" s="36">
        <f>[1]ProEmp!Z15</f>
        <v>5.9561950073191641</v>
      </c>
      <c r="F17" s="35">
        <f>[1]ProEmp!AA15</f>
        <v>0</v>
      </c>
      <c r="G17" s="36">
        <f>[1]ProEmp!AB15</f>
        <v>0</v>
      </c>
      <c r="H17" s="36">
        <f t="shared" si="0"/>
        <v>0</v>
      </c>
      <c r="I17" s="35">
        <f>[1]ProEmp!AC15</f>
        <v>1410.9547317946799</v>
      </c>
      <c r="J17" s="36">
        <f>[1]ProEmp!AD15</f>
        <v>6.2060648954142694</v>
      </c>
      <c r="K17" s="36">
        <f t="shared" si="1"/>
        <v>5.6379344866351193</v>
      </c>
      <c r="L17" s="35">
        <f>[1]ProEmp!AE15</f>
        <v>2050.0976960369599</v>
      </c>
      <c r="M17" s="36">
        <f>[1]ProEmp!AF15</f>
        <v>5.63503136639559</v>
      </c>
      <c r="N17" s="36">
        <f t="shared" si="2"/>
        <v>8.1918407734855148</v>
      </c>
    </row>
    <row r="18" spans="1:14">
      <c r="A18" s="65" t="s">
        <v>38</v>
      </c>
      <c r="B18" s="35">
        <f>[1]ProEmp!W16</f>
        <v>81767.482401982226</v>
      </c>
      <c r="C18" s="36">
        <f>[1]ProEmp!X16</f>
        <v>7.8161065747610392</v>
      </c>
      <c r="D18" s="35">
        <f>[1]ProEmp!Y16</f>
        <v>71139.748009135423</v>
      </c>
      <c r="E18" s="36">
        <f>[1]ProEmp!Z16</f>
        <v>7.6240584092473931</v>
      </c>
      <c r="F18" s="35">
        <f>[1]ProEmp!AA16</f>
        <v>10627.734392846687</v>
      </c>
      <c r="G18" s="36">
        <f>[1]ProEmp!AB16</f>
        <v>9.1575054550678932</v>
      </c>
      <c r="H18" s="36">
        <f t="shared" si="0"/>
        <v>12.997507176017745</v>
      </c>
      <c r="I18" s="35">
        <f>[1]ProEmp!AC16</f>
        <v>10318.717287440448</v>
      </c>
      <c r="J18" s="36">
        <f>[1]ProEmp!AD16</f>
        <v>7.7699985537615897</v>
      </c>
      <c r="K18" s="36">
        <f t="shared" si="1"/>
        <v>14.50485498784079</v>
      </c>
      <c r="L18" s="35">
        <f>[1]ProEmp!AE16</f>
        <v>19045.78797971793</v>
      </c>
      <c r="M18" s="36">
        <f>[1]ProEmp!AF16</f>
        <v>7.4468760457116954</v>
      </c>
      <c r="N18" s="36">
        <f t="shared" si="2"/>
        <v>26.772357947166419</v>
      </c>
    </row>
    <row r="19" spans="1:14">
      <c r="A19" s="65" t="s">
        <v>37</v>
      </c>
      <c r="B19" s="38">
        <f>[1]ProEmp!W17</f>
        <v>205904.81931951252</v>
      </c>
      <c r="C19" s="39">
        <f>[1]ProEmp!X17</f>
        <v>9.9154284238648049</v>
      </c>
      <c r="D19" s="38">
        <f>[1]ProEmp!Y17</f>
        <v>184898.95417416259</v>
      </c>
      <c r="E19" s="39">
        <f>[1]ProEmp!Z17</f>
        <v>9.8660611630803015</v>
      </c>
      <c r="F19" s="38">
        <f>[1]ProEmp!AA17</f>
        <v>21005.865145350304</v>
      </c>
      <c r="G19" s="39">
        <f>[1]ProEmp!AB17</f>
        <v>10.346433182912312</v>
      </c>
      <c r="H19" s="36">
        <f t="shared" si="0"/>
        <v>10.201735546924953</v>
      </c>
      <c r="I19" s="38">
        <f>[1]ProEmp!AC17</f>
        <v>29026.525402905045</v>
      </c>
      <c r="J19" s="39">
        <f>[1]ProEmp!AD17</f>
        <v>9.8484557840325007</v>
      </c>
      <c r="K19" s="36">
        <f t="shared" si="1"/>
        <v>15.698588200538971</v>
      </c>
      <c r="L19" s="38">
        <f>[1]ProEmp!AE17</f>
        <v>79722.013360676065</v>
      </c>
      <c r="M19" s="39">
        <f>[1]ProEmp!AF17</f>
        <v>9.2731798530892533</v>
      </c>
      <c r="N19" s="36">
        <f t="shared" si="2"/>
        <v>43.116530170085873</v>
      </c>
    </row>
    <row r="20" spans="1:14">
      <c r="A20" s="65" t="s">
        <v>36</v>
      </c>
      <c r="B20" s="35">
        <f>[1]ProEmp!W18</f>
        <v>153984.46392138285</v>
      </c>
      <c r="C20" s="36">
        <f>[1]ProEmp!X18</f>
        <v>9.6538044919164854</v>
      </c>
      <c r="D20" s="35">
        <f>[1]ProEmp!Y18</f>
        <v>142257.33433291514</v>
      </c>
      <c r="E20" s="36">
        <f>[1]ProEmp!Z18</f>
        <v>9.5791639424881811</v>
      </c>
      <c r="F20" s="35">
        <f>[1]ProEmp!AA18</f>
        <v>11727.129588468046</v>
      </c>
      <c r="G20" s="36">
        <f>[1]ProEmp!AB18</f>
        <v>10.520817137898451</v>
      </c>
      <c r="H20" s="36">
        <f t="shared" si="0"/>
        <v>7.6157875215615007</v>
      </c>
      <c r="I20" s="35">
        <f>[1]ProEmp!AC18</f>
        <v>23869.721279622798</v>
      </c>
      <c r="J20" s="36">
        <f>[1]ProEmp!AD18</f>
        <v>8.2644372574175211</v>
      </c>
      <c r="K20" s="36">
        <f t="shared" si="1"/>
        <v>16.779255278158185</v>
      </c>
      <c r="L20" s="35">
        <f>[1]ProEmp!AE18</f>
        <v>50402.232732695818</v>
      </c>
      <c r="M20" s="36">
        <f>[1]ProEmp!AF18</f>
        <v>8.7208805779631451</v>
      </c>
      <c r="N20" s="36">
        <f t="shared" si="2"/>
        <v>35.430322780225104</v>
      </c>
    </row>
    <row r="21" spans="1:14">
      <c r="A21" s="65" t="s">
        <v>35</v>
      </c>
      <c r="B21" s="35">
        <f>[1]ProEmp!W19</f>
        <v>151674.64964179951</v>
      </c>
      <c r="C21" s="36">
        <f>[1]ProEmp!X19</f>
        <v>9.1935884798780112</v>
      </c>
      <c r="D21" s="35">
        <f>[1]ProEmp!Y19</f>
        <v>140595.77710999706</v>
      </c>
      <c r="E21" s="36">
        <f>[1]ProEmp!Z19</f>
        <v>9.0397659265174806</v>
      </c>
      <c r="F21" s="35">
        <f>[1]ProEmp!AA19</f>
        <v>11078.872531802757</v>
      </c>
      <c r="G21" s="36">
        <f>[1]ProEmp!AB19</f>
        <v>11.106044657708889</v>
      </c>
      <c r="H21" s="36">
        <f t="shared" si="0"/>
        <v>7.3043666545246912</v>
      </c>
      <c r="I21" s="35">
        <f>[1]ProEmp!AC19</f>
        <v>19735.364676709982</v>
      </c>
      <c r="J21" s="36">
        <f>[1]ProEmp!AD19</f>
        <v>8.5156806536832743</v>
      </c>
      <c r="K21" s="36">
        <f t="shared" si="1"/>
        <v>14.036954083812736</v>
      </c>
      <c r="L21" s="35">
        <f>[1]ProEmp!AE19</f>
        <v>51427.805394843301</v>
      </c>
      <c r="M21" s="36">
        <f>[1]ProEmp!AF19</f>
        <v>7.9983582885206426</v>
      </c>
      <c r="N21" s="36">
        <f t="shared" si="2"/>
        <v>36.578485109554919</v>
      </c>
    </row>
    <row r="22" spans="1:14">
      <c r="A22" s="65" t="s">
        <v>34</v>
      </c>
      <c r="B22" s="35">
        <f>[1]ProEmp!W20</f>
        <v>145701.39624589132</v>
      </c>
      <c r="C22" s="36">
        <f>[1]ProEmp!X20</f>
        <v>8.5095641734292382</v>
      </c>
      <c r="D22" s="35">
        <f>[1]ProEmp!Y20</f>
        <v>139823.09099328888</v>
      </c>
      <c r="E22" s="36">
        <f>[1]ProEmp!Z20</f>
        <v>8.4937156625407972</v>
      </c>
      <c r="F22" s="35">
        <f>[1]ProEmp!AA20</f>
        <v>5878.3052526026222</v>
      </c>
      <c r="G22" s="36">
        <f>[1]ProEmp!AB20</f>
        <v>8.878016644386971</v>
      </c>
      <c r="H22" s="36">
        <f t="shared" si="0"/>
        <v>4.0344879349557958</v>
      </c>
      <c r="I22" s="35">
        <f>[1]ProEmp!AC20</f>
        <v>19558.077665707995</v>
      </c>
      <c r="J22" s="36">
        <f>[1]ProEmp!AD20</f>
        <v>7.8069647478603263</v>
      </c>
      <c r="K22" s="36">
        <f t="shared" si="1"/>
        <v>13.987730872468504</v>
      </c>
      <c r="L22" s="35">
        <f>[1]ProEmp!AE20</f>
        <v>53611.526847333276</v>
      </c>
      <c r="M22" s="36">
        <f>[1]ProEmp!AF20</f>
        <v>7.3094724665379989</v>
      </c>
      <c r="N22" s="36">
        <f t="shared" si="2"/>
        <v>38.342398574142869</v>
      </c>
    </row>
    <row r="23" spans="1:14">
      <c r="A23" s="65" t="s">
        <v>33</v>
      </c>
      <c r="B23" s="35">
        <f>[1]ProEmp!W21</f>
        <v>143827.83273726239</v>
      </c>
      <c r="C23" s="36">
        <f>[1]ProEmp!X21</f>
        <v>7.8204668971442324</v>
      </c>
      <c r="D23" s="35">
        <f>[1]ProEmp!Y21</f>
        <v>141370.27510732293</v>
      </c>
      <c r="E23" s="36">
        <f>[1]ProEmp!Z21</f>
        <v>7.7768338244669772</v>
      </c>
      <c r="F23" s="35">
        <f>[1]ProEmp!AA21</f>
        <v>2457.5576299395598</v>
      </c>
      <c r="G23" s="36">
        <f>[1]ProEmp!AB21</f>
        <v>10.039434490970674</v>
      </c>
      <c r="H23" s="36">
        <f t="shared" si="0"/>
        <v>1.7086801512395067</v>
      </c>
      <c r="I23" s="35">
        <f>[1]ProEmp!AC21</f>
        <v>20345.700819522412</v>
      </c>
      <c r="J23" s="36">
        <f>[1]ProEmp!AD21</f>
        <v>7.8209852094300141</v>
      </c>
      <c r="K23" s="36">
        <f t="shared" si="1"/>
        <v>14.391781302028825</v>
      </c>
      <c r="L23" s="35">
        <f>[1]ProEmp!AE21</f>
        <v>54860.795629080429</v>
      </c>
      <c r="M23" s="36">
        <f>[1]ProEmp!AF21</f>
        <v>6.9212002323610946</v>
      </c>
      <c r="N23" s="36">
        <f t="shared" si="2"/>
        <v>38.806457430624789</v>
      </c>
    </row>
    <row r="24" spans="1:14">
      <c r="A24" s="65" t="s">
        <v>32</v>
      </c>
      <c r="B24" s="35">
        <f>[1]ProEmp!W22</f>
        <v>110038.49475785931</v>
      </c>
      <c r="C24" s="36">
        <f>[1]ProEmp!X22</f>
        <v>7.8524324283257947</v>
      </c>
      <c r="D24" s="35">
        <f>[1]ProEmp!Y22</f>
        <v>108641.96684038515</v>
      </c>
      <c r="E24" s="36">
        <f>[1]ProEmp!Z22</f>
        <v>7.8783670114072875</v>
      </c>
      <c r="F24" s="35">
        <f>[1]ProEmp!AA22</f>
        <v>1396.52791747422</v>
      </c>
      <c r="G24" s="36">
        <f>[1]ProEmp!AB22</f>
        <v>6.084236683537199</v>
      </c>
      <c r="H24" s="36">
        <f t="shared" si="0"/>
        <v>1.2691267002036806</v>
      </c>
      <c r="I24" s="35">
        <f>[1]ProEmp!AC22</f>
        <v>20188.870205004849</v>
      </c>
      <c r="J24" s="36">
        <f>[1]ProEmp!AD22</f>
        <v>8.638327971774876</v>
      </c>
      <c r="K24" s="36">
        <f t="shared" si="1"/>
        <v>18.582938796262756</v>
      </c>
      <c r="L24" s="35">
        <f>[1]ProEmp!AE22</f>
        <v>37112.14137342458</v>
      </c>
      <c r="M24" s="36">
        <f>[1]ProEmp!AF22</f>
        <v>6.4883070110038767</v>
      </c>
      <c r="N24" s="36">
        <f t="shared" si="2"/>
        <v>34.160041881374511</v>
      </c>
    </row>
    <row r="25" spans="1:14">
      <c r="A25" s="65" t="s">
        <v>31</v>
      </c>
      <c r="B25" s="35">
        <f>[1]ProEmp!W23</f>
        <v>108931.1406299209</v>
      </c>
      <c r="C25" s="36">
        <f>[1]ProEmp!X23</f>
        <v>7.2433268143045169</v>
      </c>
      <c r="D25" s="35">
        <f>[1]ProEmp!Y23</f>
        <v>107895.06172272959</v>
      </c>
      <c r="E25" s="36">
        <f>[1]ProEmp!Z23</f>
        <v>7.2330986995535236</v>
      </c>
      <c r="F25" s="35">
        <f>[1]ProEmp!AA23</f>
        <v>1036.0789071913</v>
      </c>
      <c r="G25" s="36">
        <f>[1]ProEmp!AB23</f>
        <v>8.1525490138954222</v>
      </c>
      <c r="H25" s="36">
        <f t="shared" si="0"/>
        <v>0.95113197309779451</v>
      </c>
      <c r="I25" s="35">
        <f>[1]ProEmp!AC23</f>
        <v>11987.75119831305</v>
      </c>
      <c r="J25" s="36">
        <f>[1]ProEmp!AD23</f>
        <v>7.0346496060586823</v>
      </c>
      <c r="K25" s="36">
        <f t="shared" si="1"/>
        <v>11.110565216709695</v>
      </c>
      <c r="L25" s="35">
        <f>[1]ProEmp!AE23</f>
        <v>36918.502190401159</v>
      </c>
      <c r="M25" s="36">
        <f>[1]ProEmp!AF23</f>
        <v>5.8708299156818518</v>
      </c>
      <c r="N25" s="36">
        <f t="shared" si="2"/>
        <v>34.217045341032289</v>
      </c>
    </row>
    <row r="26" spans="1:14">
      <c r="A26" s="65" t="s">
        <v>30</v>
      </c>
      <c r="B26" s="35">
        <f>[1]ProEmp!W24</f>
        <v>72726.591215678985</v>
      </c>
      <c r="C26" s="36">
        <f>[1]ProEmp!X24</f>
        <v>6.5941368992981335</v>
      </c>
      <c r="D26" s="35">
        <f>[1]ProEmp!Y24</f>
        <v>72546.366710537535</v>
      </c>
      <c r="E26" s="36">
        <f>[1]ProEmp!Z24</f>
        <v>6.5610494324468194</v>
      </c>
      <c r="F26" s="35">
        <f>[1]ProEmp!AA24</f>
        <v>180.22450514145999</v>
      </c>
      <c r="G26" s="36">
        <f>[1]ProEmp!AB24</f>
        <v>17</v>
      </c>
      <c r="H26" s="36">
        <f t="shared" si="0"/>
        <v>0.24781101675312089</v>
      </c>
      <c r="I26" s="35">
        <f>[1]ProEmp!AC24</f>
        <v>6170.4988353083627</v>
      </c>
      <c r="J26" s="36">
        <f>[1]ProEmp!AD24</f>
        <v>6.926767902087934</v>
      </c>
      <c r="K26" s="36">
        <f t="shared" si="1"/>
        <v>8.505593202108745</v>
      </c>
      <c r="L26" s="35">
        <f>[1]ProEmp!AE24</f>
        <v>23473.797473112259</v>
      </c>
      <c r="M26" s="36">
        <f>[1]ProEmp!AF24</f>
        <v>5.6755256994116552</v>
      </c>
      <c r="N26" s="36">
        <f t="shared" si="2"/>
        <v>32.356958091055766</v>
      </c>
    </row>
    <row r="27" spans="1:14">
      <c r="A27" s="65" t="s">
        <v>29</v>
      </c>
      <c r="B27" s="35">
        <f>[1]ProEmp!W25</f>
        <v>51070.690250373867</v>
      </c>
      <c r="C27" s="36">
        <f>[1]ProEmp!X25</f>
        <v>6.6910157305435831</v>
      </c>
      <c r="D27" s="35">
        <f>[1]ProEmp!Y25</f>
        <v>50890.46574523241</v>
      </c>
      <c r="E27" s="36">
        <f>[1]ProEmp!Z25</f>
        <v>6.6667575787956155</v>
      </c>
      <c r="F27" s="35">
        <f>[1]ProEmp!AA25</f>
        <v>180.22450514145999</v>
      </c>
      <c r="G27" s="36">
        <f>[1]ProEmp!AB25</f>
        <v>12</v>
      </c>
      <c r="H27" s="36">
        <f t="shared" si="0"/>
        <v>0.35289224456906698</v>
      </c>
      <c r="I27" s="35">
        <f>[1]ProEmp!AC25</f>
        <v>3917.59835789418</v>
      </c>
      <c r="J27" s="36">
        <f>[1]ProEmp!AD25</f>
        <v>6.4721022184992494</v>
      </c>
      <c r="K27" s="36">
        <f t="shared" si="1"/>
        <v>7.6980988492155706</v>
      </c>
      <c r="L27" s="35">
        <f>[1]ProEmp!AE25</f>
        <v>14991.24555964367</v>
      </c>
      <c r="M27" s="36">
        <f>[1]ProEmp!AF25</f>
        <v>4.8564010681935672</v>
      </c>
      <c r="N27" s="36">
        <f t="shared" si="2"/>
        <v>29.457866694898744</v>
      </c>
    </row>
    <row r="28" spans="1:14">
      <c r="A28" s="65" t="s">
        <v>28</v>
      </c>
      <c r="B28" s="35">
        <f>[1]ProEmp!W26</f>
        <v>70603.241769622095</v>
      </c>
      <c r="C28" s="36">
        <f>[1]ProEmp!X26</f>
        <v>4.8474738400739481</v>
      </c>
      <c r="D28" s="35">
        <f>[1]ProEmp!Y26</f>
        <v>70603.241769622095</v>
      </c>
      <c r="E28" s="36">
        <f>[1]ProEmp!Z26</f>
        <v>4.8474738400739481</v>
      </c>
      <c r="F28" s="35">
        <f>[1]ProEmp!AA26</f>
        <v>0</v>
      </c>
      <c r="G28" s="36">
        <f>[1]ProEmp!AB26</f>
        <v>0</v>
      </c>
      <c r="H28" s="36">
        <f t="shared" si="0"/>
        <v>0</v>
      </c>
      <c r="I28" s="35">
        <f>[1]ProEmp!AC26</f>
        <v>2405.69251803716</v>
      </c>
      <c r="J28" s="36">
        <f>[1]ProEmp!AD26</f>
        <v>4.2062356977624811</v>
      </c>
      <c r="K28" s="36">
        <f t="shared" si="1"/>
        <v>3.4073400282198349</v>
      </c>
      <c r="L28" s="35">
        <f>[1]ProEmp!AE26</f>
        <v>20006.878720559413</v>
      </c>
      <c r="M28" s="36">
        <f>[1]ProEmp!AF26</f>
        <v>4.6386542731284415</v>
      </c>
      <c r="N28" s="36">
        <f t="shared" si="2"/>
        <v>28.337053963954979</v>
      </c>
    </row>
    <row r="29" spans="1:14">
      <c r="A29" s="67"/>
      <c r="B29" s="68"/>
      <c r="C29" s="69"/>
      <c r="D29" s="68"/>
      <c r="E29" s="69"/>
      <c r="F29" s="68"/>
      <c r="G29" s="69"/>
      <c r="H29" s="70"/>
      <c r="I29" s="68"/>
      <c r="J29" s="69"/>
      <c r="K29" s="71"/>
      <c r="L29" s="68"/>
      <c r="M29" s="69"/>
      <c r="N29" s="71"/>
    </row>
    <row r="30" spans="1:14">
      <c r="A30" s="1" t="str">
        <f>'C01'!$A$31</f>
        <v>Fuente: Instituto Nacional de Estadística (INE). XLIV Encuesta Permanente de Hogares de Propósitos Múltiples, mayo 2013.</v>
      </c>
    </row>
    <row r="31" spans="1:14">
      <c r="A31" s="42" t="s">
        <v>3</v>
      </c>
    </row>
    <row r="32" spans="1:14">
      <c r="A32" s="42" t="s">
        <v>2</v>
      </c>
    </row>
    <row r="33" spans="1:14">
      <c r="A33" s="42" t="s">
        <v>1</v>
      </c>
    </row>
    <row r="34" spans="1:14">
      <c r="A34" s="42" t="s">
        <v>0</v>
      </c>
    </row>
    <row r="36" spans="1:14">
      <c r="A36" s="108" t="str">
        <f>A1</f>
        <v>Cuadro No. 3. Población Económicamente Activa (PEA) en condición de empleo, según dominio, rama de actividad  y ocupación</v>
      </c>
      <c r="B36" s="108"/>
      <c r="C36" s="108"/>
      <c r="D36" s="108"/>
      <c r="E36" s="108"/>
      <c r="F36" s="108"/>
      <c r="G36" s="108"/>
      <c r="H36" s="108"/>
      <c r="I36" s="108"/>
      <c r="J36" s="108"/>
      <c r="K36" s="108"/>
      <c r="L36" s="108"/>
      <c r="M36" s="108"/>
      <c r="N36" s="108"/>
    </row>
    <row r="37" spans="1:14" ht="26.25" customHeight="1">
      <c r="A37" s="107" t="str">
        <f>A2</f>
        <v>Mujeres</v>
      </c>
      <c r="B37" s="107"/>
      <c r="C37" s="107"/>
      <c r="D37" s="107"/>
      <c r="E37" s="107"/>
      <c r="F37" s="107"/>
      <c r="G37" s="107"/>
      <c r="H37" s="107"/>
      <c r="I37" s="107"/>
      <c r="J37" s="107"/>
      <c r="K37" s="107"/>
      <c r="L37" s="107"/>
      <c r="M37" s="107"/>
      <c r="N37" s="107"/>
    </row>
    <row r="38" spans="1:14">
      <c r="A38" s="43" t="s">
        <v>27</v>
      </c>
    </row>
    <row r="39" spans="1:14">
      <c r="A39" s="109" t="str">
        <f>A3</f>
        <v>Categorías</v>
      </c>
      <c r="B39" s="111" t="str">
        <f>B3</f>
        <v xml:space="preserve">            PEA            </v>
      </c>
      <c r="C39" s="111"/>
      <c r="D39" s="111" t="str">
        <f>D3</f>
        <v xml:space="preserve">        Ocupados         </v>
      </c>
      <c r="E39" s="111"/>
      <c r="F39" s="111" t="str">
        <f>F3</f>
        <v xml:space="preserve">           Desocupados           </v>
      </c>
      <c r="G39" s="111"/>
      <c r="H39" s="111"/>
      <c r="I39" s="111" t="str">
        <f>I3</f>
        <v xml:space="preserve">     Subempleo Visible     </v>
      </c>
      <c r="J39" s="111"/>
      <c r="K39" s="111"/>
      <c r="L39" s="111" t="str">
        <f>L3</f>
        <v xml:space="preserve">     Subempleo Invisible     </v>
      </c>
      <c r="M39" s="111"/>
      <c r="N39" s="111"/>
    </row>
    <row r="40" spans="1:14">
      <c r="A40" s="110"/>
      <c r="B40" s="32" t="str">
        <f>B4</f>
        <v>No.</v>
      </c>
      <c r="C40" s="32" t="str">
        <f>C4</f>
        <v>AEP</v>
      </c>
      <c r="D40" s="32" t="str">
        <f>D4</f>
        <v>No.</v>
      </c>
      <c r="E40" s="32" t="str">
        <f>E4</f>
        <v>AEP</v>
      </c>
      <c r="F40" s="32" t="str">
        <f>F4</f>
        <v>No.</v>
      </c>
      <c r="G40" s="32" t="str">
        <f>G4</f>
        <v>AEP</v>
      </c>
      <c r="H40" s="32" t="str">
        <f>H4</f>
        <v>TDA</v>
      </c>
      <c r="I40" s="32" t="str">
        <f>I4</f>
        <v>No.</v>
      </c>
      <c r="J40" s="32" t="str">
        <f>J4</f>
        <v>AEP</v>
      </c>
      <c r="K40" s="32" t="str">
        <f>K4</f>
        <v>TSV</v>
      </c>
      <c r="L40" s="32" t="str">
        <f>L4</f>
        <v>No.</v>
      </c>
      <c r="M40" s="32" t="str">
        <f>M4</f>
        <v>AEP</v>
      </c>
      <c r="N40" s="32" t="str">
        <f>N4</f>
        <v>TSI</v>
      </c>
    </row>
    <row r="42" spans="1:14">
      <c r="A42" s="7" t="str">
        <f t="shared" ref="A42:N42" si="3">A6</f>
        <v>Total Nacional</v>
      </c>
      <c r="B42" s="13">
        <f t="shared" si="3"/>
        <v>1325577.2116350094</v>
      </c>
      <c r="C42" s="12">
        <f t="shared" si="3"/>
        <v>8.3546153848990947</v>
      </c>
      <c r="D42" s="13">
        <f t="shared" si="3"/>
        <v>1260008.6912590454</v>
      </c>
      <c r="E42" s="12">
        <f t="shared" si="3"/>
        <v>8.2569350766924696</v>
      </c>
      <c r="F42" s="13">
        <f t="shared" si="3"/>
        <v>65568.520375958586</v>
      </c>
      <c r="G42" s="12">
        <f t="shared" si="3"/>
        <v>10.075086785911358</v>
      </c>
      <c r="H42" s="12">
        <f t="shared" si="3"/>
        <v>4.946412762715215</v>
      </c>
      <c r="I42" s="13">
        <f t="shared" si="3"/>
        <v>168935.47297826011</v>
      </c>
      <c r="J42" s="12">
        <f t="shared" si="3"/>
        <v>8.2762701992772225</v>
      </c>
      <c r="K42" s="12">
        <f t="shared" si="3"/>
        <v>13.407484738018258</v>
      </c>
      <c r="L42" s="13">
        <f t="shared" si="3"/>
        <v>443803.04946267273</v>
      </c>
      <c r="M42" s="12">
        <f t="shared" si="3"/>
        <v>7.4991825281823834</v>
      </c>
      <c r="N42" s="12">
        <f t="shared" si="3"/>
        <v>35.222221286363428</v>
      </c>
    </row>
    <row r="43" spans="1:14">
      <c r="B43" s="11"/>
      <c r="C43" s="10"/>
      <c r="D43" s="11"/>
      <c r="E43" s="10"/>
      <c r="F43" s="11"/>
      <c r="G43" s="10"/>
      <c r="H43" s="10"/>
      <c r="I43" s="11"/>
      <c r="J43" s="10"/>
      <c r="K43" s="10"/>
      <c r="L43" s="11"/>
      <c r="M43" s="10"/>
      <c r="N43" s="10"/>
    </row>
    <row r="44" spans="1:14">
      <c r="A44" s="7" t="s">
        <v>26</v>
      </c>
      <c r="B44" s="86"/>
      <c r="C44" s="87"/>
      <c r="D44" s="86"/>
      <c r="E44" s="87"/>
      <c r="F44" s="86"/>
      <c r="G44" s="87"/>
      <c r="H44" s="87"/>
      <c r="I44" s="86"/>
      <c r="J44" s="87"/>
      <c r="K44" s="87"/>
      <c r="L44" s="86"/>
      <c r="M44" s="87"/>
      <c r="N44" s="87"/>
    </row>
    <row r="45" spans="1:14">
      <c r="A45" s="34" t="s">
        <v>25</v>
      </c>
      <c r="B45" s="35">
        <f>[1]ProEmp!W28</f>
        <v>133169.4105847601</v>
      </c>
      <c r="C45" s="36">
        <f>[1]ProEmp!X28</f>
        <v>5.2582375911062389</v>
      </c>
      <c r="D45" s="35">
        <f>[1]ProEmp!Y28</f>
        <v>129804.45507670808</v>
      </c>
      <c r="E45" s="36">
        <f>[1]ProEmp!Z28</f>
        <v>5.2460059563865054</v>
      </c>
      <c r="F45" s="35">
        <f>[1]ProEmp!AA28</f>
        <v>3364.9555080520199</v>
      </c>
      <c r="G45" s="36">
        <f>[1]ProEmp!AB28</f>
        <v>5.7019739843972248</v>
      </c>
      <c r="H45" s="36">
        <f t="shared" ref="H45:H69" si="4">F45/B45*100</f>
        <v>2.5268231595200175</v>
      </c>
      <c r="I45" s="35">
        <f>[1]ProEmp!AC28</f>
        <v>13789.105656334454</v>
      </c>
      <c r="J45" s="36">
        <f>[1]ProEmp!AD28</f>
        <v>5.6739774184991418</v>
      </c>
      <c r="K45" s="36">
        <f t="shared" ref="K45:K69" si="5">IF(ISNUMBER(I45/D45*100),I45/D45*100,0)</f>
        <v>10.622983354605022</v>
      </c>
      <c r="L45" s="35">
        <f>[1]ProEmp!AE28</f>
        <v>20893.892497041885</v>
      </c>
      <c r="M45" s="36">
        <f>[1]ProEmp!AF28</f>
        <v>5.2618571750811158</v>
      </c>
      <c r="N45" s="36">
        <f t="shared" ref="N45:N69" si="6">IF(ISNUMBER(L45/D45*100),L45/D45*100,0)</f>
        <v>16.096437125131505</v>
      </c>
    </row>
    <row r="46" spans="1:14">
      <c r="A46" s="34" t="s">
        <v>24</v>
      </c>
      <c r="B46" s="35">
        <f>[1]ProEmp!W29</f>
        <v>1744.4894354492399</v>
      </c>
      <c r="C46" s="36">
        <f>[1]ProEmp!X29</f>
        <v>6</v>
      </c>
      <c r="D46" s="35">
        <f>[1]ProEmp!Y29</f>
        <v>1744.4894354492399</v>
      </c>
      <c r="E46" s="36">
        <f>[1]ProEmp!Z29</f>
        <v>6</v>
      </c>
      <c r="F46" s="35">
        <f>[1]ProEmp!AA29</f>
        <v>0</v>
      </c>
      <c r="G46" s="36">
        <f>[1]ProEmp!AB29</f>
        <v>0</v>
      </c>
      <c r="H46" s="36">
        <f t="shared" si="4"/>
        <v>0</v>
      </c>
      <c r="I46" s="35">
        <f>[1]ProEmp!AC29</f>
        <v>290.74823924153998</v>
      </c>
      <c r="J46" s="36">
        <f>[1]ProEmp!AD29</f>
        <v>6</v>
      </c>
      <c r="K46" s="36">
        <f t="shared" si="5"/>
        <v>16.666666666666664</v>
      </c>
      <c r="L46" s="35">
        <f>[1]ProEmp!AE29</f>
        <v>290.74823924153998</v>
      </c>
      <c r="M46" s="36">
        <f>[1]ProEmp!AF29</f>
        <v>6</v>
      </c>
      <c r="N46" s="36">
        <f t="shared" si="6"/>
        <v>16.666666666666664</v>
      </c>
    </row>
    <row r="47" spans="1:14">
      <c r="A47" s="34" t="s">
        <v>23</v>
      </c>
      <c r="B47" s="35">
        <f>[1]ProEmp!W30</f>
        <v>242646.89197789156</v>
      </c>
      <c r="C47" s="36">
        <f>[1]ProEmp!X30</f>
        <v>7.1274430552206445</v>
      </c>
      <c r="D47" s="35">
        <f>[1]ProEmp!Y30</f>
        <v>233835.20216268324</v>
      </c>
      <c r="E47" s="36">
        <f>[1]ProEmp!Z30</f>
        <v>7.0499497197823482</v>
      </c>
      <c r="F47" s="35">
        <f>[1]ProEmp!AA30</f>
        <v>8811.6898152079048</v>
      </c>
      <c r="G47" s="36">
        <f>[1]ProEmp!AB30</f>
        <v>9.0157063245495159</v>
      </c>
      <c r="H47" s="36">
        <f t="shared" si="4"/>
        <v>3.6314867845126857</v>
      </c>
      <c r="I47" s="35">
        <f>[1]ProEmp!AC30</f>
        <v>34957.81947503447</v>
      </c>
      <c r="J47" s="36">
        <f>[1]ProEmp!AD30</f>
        <v>7.5480438157429806</v>
      </c>
      <c r="K47" s="36">
        <f t="shared" si="5"/>
        <v>14.949767678997153</v>
      </c>
      <c r="L47" s="35">
        <f>[1]ProEmp!AE30</f>
        <v>80940.604966261992</v>
      </c>
      <c r="M47" s="36">
        <f>[1]ProEmp!AF30</f>
        <v>7.165749498997469</v>
      </c>
      <c r="N47" s="36">
        <f t="shared" si="6"/>
        <v>34.614379792974972</v>
      </c>
    </row>
    <row r="48" spans="1:14">
      <c r="A48" s="34" t="s">
        <v>22</v>
      </c>
      <c r="B48" s="35">
        <f>[1]ProEmp!W31</f>
        <v>4189.5837524226608</v>
      </c>
      <c r="C48" s="36">
        <f>[1]ProEmp!X31</f>
        <v>12.867796964948498</v>
      </c>
      <c r="D48" s="35">
        <f>[1]ProEmp!Y31</f>
        <v>4189.5837524226608</v>
      </c>
      <c r="E48" s="36">
        <f>[1]ProEmp!Z31</f>
        <v>12.867796964948498</v>
      </c>
      <c r="F48" s="35">
        <f>[1]ProEmp!AA31</f>
        <v>0</v>
      </c>
      <c r="G48" s="36">
        <f>[1]ProEmp!AB31</f>
        <v>0</v>
      </c>
      <c r="H48" s="36">
        <f t="shared" si="4"/>
        <v>0</v>
      </c>
      <c r="I48" s="35">
        <f>[1]ProEmp!AC31</f>
        <v>0</v>
      </c>
      <c r="J48" s="36">
        <f>[1]ProEmp!AD31</f>
        <v>0</v>
      </c>
      <c r="K48" s="36">
        <f t="shared" si="5"/>
        <v>0</v>
      </c>
      <c r="L48" s="35">
        <f>[1]ProEmp!AE31</f>
        <v>1826.1595409084</v>
      </c>
      <c r="M48" s="36">
        <f>[1]ProEmp!AF31</f>
        <v>9.9980868069822737</v>
      </c>
      <c r="N48" s="36">
        <f t="shared" si="6"/>
        <v>43.588090102087314</v>
      </c>
    </row>
    <row r="49" spans="1:15">
      <c r="A49" s="34" t="s">
        <v>21</v>
      </c>
      <c r="B49" s="35">
        <f>[1]ProEmp!W32</f>
        <v>5434.6558425319417</v>
      </c>
      <c r="C49" s="36">
        <f>[1]ProEmp!X32</f>
        <v>10.906854567440668</v>
      </c>
      <c r="D49" s="35">
        <f>[1]ProEmp!Y32</f>
        <v>4261.1388946122006</v>
      </c>
      <c r="E49" s="36">
        <f>[1]ProEmp!Z32</f>
        <v>9.4362171347627797</v>
      </c>
      <c r="F49" s="35">
        <f>[1]ProEmp!AA32</f>
        <v>1173.51694791974</v>
      </c>
      <c r="G49" s="36">
        <f>[1]ProEmp!AB32</f>
        <v>15.936120234870959</v>
      </c>
      <c r="H49" s="36">
        <f t="shared" si="4"/>
        <v>21.593215502916046</v>
      </c>
      <c r="I49" s="35">
        <f>[1]ProEmp!AC32</f>
        <v>290.74823924153998</v>
      </c>
      <c r="J49" s="36">
        <f>[1]ProEmp!AD32</f>
        <v>6</v>
      </c>
      <c r="K49" s="36">
        <f t="shared" si="5"/>
        <v>6.8232518683951637</v>
      </c>
      <c r="L49" s="35">
        <f>[1]ProEmp!AE32</f>
        <v>1509.9423385027001</v>
      </c>
      <c r="M49" s="36">
        <f>[1]ProEmp!AF32</f>
        <v>8.3040033897997496</v>
      </c>
      <c r="N49" s="36">
        <f t="shared" si="6"/>
        <v>35.435182373704755</v>
      </c>
    </row>
    <row r="50" spans="1:15">
      <c r="A50" s="34" t="s">
        <v>20</v>
      </c>
      <c r="B50" s="35">
        <f>[1]ProEmp!W33</f>
        <v>506419.10832555383</v>
      </c>
      <c r="C50" s="36">
        <f>[1]ProEmp!X33</f>
        <v>8.0538805354217864</v>
      </c>
      <c r="D50" s="35">
        <f>[1]ProEmp!Y33</f>
        <v>488607.98001617886</v>
      </c>
      <c r="E50" s="36">
        <f>[1]ProEmp!Z33</f>
        <v>7.9847074145860182</v>
      </c>
      <c r="F50" s="35">
        <f>[1]ProEmp!AA33</f>
        <v>17811.128309376283</v>
      </c>
      <c r="G50" s="36">
        <f>[1]ProEmp!AB33</f>
        <v>9.8155181352062257</v>
      </c>
      <c r="H50" s="36">
        <f t="shared" si="4"/>
        <v>3.5170727203141627</v>
      </c>
      <c r="I50" s="35">
        <f>[1]ProEmp!AC33</f>
        <v>59503.295765355106</v>
      </c>
      <c r="J50" s="36">
        <f>[1]ProEmp!AD33</f>
        <v>8.3121185422055621</v>
      </c>
      <c r="K50" s="36">
        <f t="shared" si="5"/>
        <v>12.178126064045214</v>
      </c>
      <c r="L50" s="35">
        <f>[1]ProEmp!AE33</f>
        <v>193235.20615815307</v>
      </c>
      <c r="M50" s="36">
        <f>[1]ProEmp!AF33</f>
        <v>7.2829275326284781</v>
      </c>
      <c r="N50" s="36">
        <f t="shared" si="6"/>
        <v>39.548106879415812</v>
      </c>
    </row>
    <row r="51" spans="1:15">
      <c r="A51" s="34" t="s">
        <v>19</v>
      </c>
      <c r="B51" s="35">
        <f>[1]ProEmp!W34</f>
        <v>12969.011094171125</v>
      </c>
      <c r="C51" s="36">
        <f>[1]ProEmp!X34</f>
        <v>11.807253212086247</v>
      </c>
      <c r="D51" s="35">
        <f>[1]ProEmp!Y34</f>
        <v>11367.307866281406</v>
      </c>
      <c r="E51" s="36">
        <f>[1]ProEmp!Z34</f>
        <v>11.863411977969017</v>
      </c>
      <c r="F51" s="35">
        <f>[1]ProEmp!AA34</f>
        <v>1601.70322788972</v>
      </c>
      <c r="G51" s="36">
        <f>[1]ProEmp!AB34</f>
        <v>11.408693747346341</v>
      </c>
      <c r="H51" s="36">
        <f t="shared" si="4"/>
        <v>12.350234079216724</v>
      </c>
      <c r="I51" s="35">
        <f>[1]ProEmp!AC34</f>
        <v>1741.5137976564401</v>
      </c>
      <c r="J51" s="36">
        <f>[1]ProEmp!AD34</f>
        <v>9.4296384880125803</v>
      </c>
      <c r="K51" s="36">
        <f t="shared" si="5"/>
        <v>15.32037152633346</v>
      </c>
      <c r="L51" s="35">
        <f>[1]ProEmp!AE34</f>
        <v>4397.6497497665605</v>
      </c>
      <c r="M51" s="36">
        <f>[1]ProEmp!AF34</f>
        <v>12.297774884244362</v>
      </c>
      <c r="N51" s="36">
        <f t="shared" si="6"/>
        <v>38.686818387414419</v>
      </c>
    </row>
    <row r="52" spans="1:15">
      <c r="A52" s="34" t="s">
        <v>18</v>
      </c>
      <c r="B52" s="35">
        <f>[1]ProEmp!W35</f>
        <v>39820.80744747867</v>
      </c>
      <c r="C52" s="36">
        <f>[1]ProEmp!X35</f>
        <v>12.415978792622095</v>
      </c>
      <c r="D52" s="35">
        <f>[1]ProEmp!Y35</f>
        <v>38468.511337881646</v>
      </c>
      <c r="E52" s="36">
        <f>[1]ProEmp!Z35</f>
        <v>12.453778609320018</v>
      </c>
      <c r="F52" s="35">
        <f>[1]ProEmp!AA35</f>
        <v>1352.2961095969999</v>
      </c>
      <c r="G52" s="36">
        <f>[1]ProEmp!AB35</f>
        <v>11.3828201588622</v>
      </c>
      <c r="H52" s="36">
        <f t="shared" si="4"/>
        <v>3.3959535134504741</v>
      </c>
      <c r="I52" s="35">
        <f>[1]ProEmp!AC35</f>
        <v>2928.53037432256</v>
      </c>
      <c r="J52" s="36">
        <f>[1]ProEmp!AD35</f>
        <v>8.4563172752671445</v>
      </c>
      <c r="K52" s="36">
        <f t="shared" si="5"/>
        <v>7.6127988125152797</v>
      </c>
      <c r="L52" s="35">
        <f>[1]ProEmp!AE35</f>
        <v>13674.939963184628</v>
      </c>
      <c r="M52" s="36">
        <f>[1]ProEmp!AF35</f>
        <v>10.965136176181737</v>
      </c>
      <c r="N52" s="36">
        <f t="shared" si="6"/>
        <v>35.548399164899081</v>
      </c>
    </row>
    <row r="53" spans="1:15">
      <c r="A53" s="34" t="s">
        <v>17</v>
      </c>
      <c r="B53" s="35">
        <f>[1]ProEmp!W36</f>
        <v>362040.74874634307</v>
      </c>
      <c r="C53" s="36">
        <f>[1]ProEmp!X36</f>
        <v>9.716419894983316</v>
      </c>
      <c r="D53" s="35">
        <f>[1]ProEmp!Y36</f>
        <v>346691.05312270386</v>
      </c>
      <c r="E53" s="36">
        <f>[1]ProEmp!Z36</f>
        <v>9.7112890647490211</v>
      </c>
      <c r="F53" s="35">
        <f>[1]ProEmp!AA36</f>
        <v>15349.695623638641</v>
      </c>
      <c r="G53" s="36">
        <f>[1]ProEmp!AB36</f>
        <v>9.8220061775003682</v>
      </c>
      <c r="H53" s="36">
        <f t="shared" si="4"/>
        <v>4.2397701575833144</v>
      </c>
      <c r="I53" s="35">
        <f>[1]ProEmp!AC36</f>
        <v>55433.711431074684</v>
      </c>
      <c r="J53" s="36">
        <f>[1]ProEmp!AD36</f>
        <v>9.3502997489971662</v>
      </c>
      <c r="K53" s="36">
        <f t="shared" si="5"/>
        <v>15.989368901151051</v>
      </c>
      <c r="L53" s="35">
        <f>[1]ProEmp!AE36</f>
        <v>127033.90600960489</v>
      </c>
      <c r="M53" s="36">
        <f>[1]ProEmp!AF36</f>
        <v>7.755996232787215</v>
      </c>
      <c r="N53" s="36">
        <f t="shared" si="6"/>
        <v>36.641818375579469</v>
      </c>
    </row>
    <row r="54" spans="1:15">
      <c r="A54" s="34" t="s">
        <v>5</v>
      </c>
      <c r="B54" s="35">
        <f>[1]ProEmp!W37</f>
        <v>1038.9695941197001</v>
      </c>
      <c r="C54" s="36">
        <f>[1]ProEmp!X37</f>
        <v>8.3607332455734991</v>
      </c>
      <c r="D54" s="35">
        <f>[1]ProEmp!Y37</f>
        <v>1038.9695941197001</v>
      </c>
      <c r="E54" s="36">
        <f>[1]ProEmp!Z37</f>
        <v>8.3607332455734991</v>
      </c>
      <c r="F54" s="35">
        <f>[1]ProEmp!AA37</f>
        <v>0</v>
      </c>
      <c r="G54" s="36">
        <f>[1]ProEmp!AB37</f>
        <v>0</v>
      </c>
      <c r="H54" s="36">
        <f t="shared" si="4"/>
        <v>0</v>
      </c>
      <c r="I54" s="35">
        <f>[1]ProEmp!AC37</f>
        <v>0</v>
      </c>
      <c r="J54" s="36">
        <f>[1]ProEmp!AD37</f>
        <v>0</v>
      </c>
      <c r="K54" s="36">
        <f t="shared" si="5"/>
        <v>0</v>
      </c>
      <c r="L54" s="35">
        <f>[1]ProEmp!AE37</f>
        <v>0</v>
      </c>
      <c r="M54" s="36">
        <f>[1]ProEmp!AF37</f>
        <v>0</v>
      </c>
      <c r="N54" s="36">
        <f t="shared" si="6"/>
        <v>0</v>
      </c>
    </row>
    <row r="55" spans="1:15">
      <c r="A55" s="34" t="s">
        <v>4</v>
      </c>
      <c r="B55" s="35">
        <f>[1]ProEmp!W38</f>
        <v>16103.534834277107</v>
      </c>
      <c r="C55" s="36">
        <f>[1]ProEmp!X38</f>
        <v>11.264572301873214</v>
      </c>
      <c r="D55" s="35">
        <f>[1]ProEmp!Y38</f>
        <v>0</v>
      </c>
      <c r="E55" s="36">
        <f>[1]ProEmp!Z38</f>
        <v>0</v>
      </c>
      <c r="F55" s="35">
        <f>[1]ProEmp!AA38</f>
        <v>16103.534834277107</v>
      </c>
      <c r="G55" s="36">
        <f>[1]ProEmp!AB38</f>
        <v>11.264572301873214</v>
      </c>
      <c r="H55" s="36">
        <f t="shared" si="4"/>
        <v>100</v>
      </c>
      <c r="I55" s="35">
        <f>[1]ProEmp!AC38</f>
        <v>0</v>
      </c>
      <c r="J55" s="36">
        <f>[1]ProEmp!AD38</f>
        <v>0</v>
      </c>
      <c r="K55" s="36">
        <f t="shared" si="5"/>
        <v>0</v>
      </c>
      <c r="L55" s="35">
        <f>[1]ProEmp!AE38</f>
        <v>0</v>
      </c>
      <c r="M55" s="36">
        <f>[1]ProEmp!AF38</f>
        <v>0</v>
      </c>
      <c r="N55" s="36">
        <f t="shared" si="6"/>
        <v>0</v>
      </c>
    </row>
    <row r="56" spans="1:15" ht="12.75">
      <c r="A56" s="34"/>
      <c r="B56" s="40"/>
      <c r="C56" s="41"/>
      <c r="D56" s="40"/>
      <c r="E56" s="41"/>
      <c r="F56" s="40"/>
      <c r="G56" s="41"/>
      <c r="H56" s="41"/>
      <c r="I56" s="40"/>
      <c r="J56" s="41"/>
      <c r="K56" s="41">
        <f t="shared" si="5"/>
        <v>0</v>
      </c>
      <c r="L56" s="40"/>
      <c r="M56" s="41"/>
      <c r="N56" s="41">
        <f t="shared" si="6"/>
        <v>0</v>
      </c>
    </row>
    <row r="57" spans="1:15">
      <c r="A57" s="7" t="s">
        <v>16</v>
      </c>
      <c r="B57" s="86"/>
      <c r="C57" s="87"/>
      <c r="D57" s="86"/>
      <c r="E57" s="87"/>
      <c r="F57" s="86"/>
      <c r="G57" s="87"/>
      <c r="H57" s="87"/>
      <c r="I57" s="86"/>
      <c r="J57" s="87"/>
      <c r="K57" s="87"/>
      <c r="L57" s="86"/>
      <c r="M57" s="87"/>
      <c r="N57" s="87"/>
      <c r="O57" s="93"/>
    </row>
    <row r="58" spans="1:15">
      <c r="A58" s="34" t="s">
        <v>15</v>
      </c>
      <c r="B58" s="35">
        <f>[1]ProEmp!W40</f>
        <v>155318.50189452991</v>
      </c>
      <c r="C58" s="36">
        <f>[1]ProEmp!X40</f>
        <v>13.57415901575183</v>
      </c>
      <c r="D58" s="35">
        <f>[1]ProEmp!Y40</f>
        <v>147971.22184162325</v>
      </c>
      <c r="E58" s="36">
        <f>[1]ProEmp!Z40</f>
        <v>13.547484115415946</v>
      </c>
      <c r="F58" s="35">
        <f>[1]ProEmp!AA40</f>
        <v>7347.2800529068336</v>
      </c>
      <c r="G58" s="36">
        <f>[1]ProEmp!AB40</f>
        <v>14.108213866803521</v>
      </c>
      <c r="H58" s="36">
        <f t="shared" si="4"/>
        <v>4.7304602885598612</v>
      </c>
      <c r="I58" s="35">
        <f>[1]ProEmp!AC40</f>
        <v>18083.504985678974</v>
      </c>
      <c r="J58" s="36">
        <f>[1]ProEmp!AD40</f>
        <v>13.74920470856344</v>
      </c>
      <c r="K58" s="36">
        <f t="shared" si="5"/>
        <v>12.22096077913997</v>
      </c>
      <c r="L58" s="35">
        <f>[1]ProEmp!AE40</f>
        <v>23560.670023015453</v>
      </c>
      <c r="M58" s="36">
        <f>[1]ProEmp!AF40</f>
        <v>12.561543070104269</v>
      </c>
      <c r="N58" s="36">
        <f t="shared" si="6"/>
        <v>15.922467713507793</v>
      </c>
    </row>
    <row r="59" spans="1:15">
      <c r="A59" s="34" t="s">
        <v>14</v>
      </c>
      <c r="B59" s="38">
        <f>[1]ProEmp!W41</f>
        <v>47188.466884024143</v>
      </c>
      <c r="C59" s="39">
        <f>[1]ProEmp!X41</f>
        <v>12.731895637896903</v>
      </c>
      <c r="D59" s="38">
        <f>[1]ProEmp!Y41</f>
        <v>45766.988161275855</v>
      </c>
      <c r="E59" s="39">
        <f>[1]ProEmp!Z41</f>
        <v>12.612888304758512</v>
      </c>
      <c r="F59" s="38">
        <f>[1]ProEmp!AA41</f>
        <v>1421.47872274826</v>
      </c>
      <c r="G59" s="39">
        <f>[1]ProEmp!AB41</f>
        <v>16.476682054693477</v>
      </c>
      <c r="H59" s="36">
        <f t="shared" si="4"/>
        <v>3.0123435165669852</v>
      </c>
      <c r="I59" s="38">
        <f>[1]ProEmp!AC41</f>
        <v>2974.2075256639801</v>
      </c>
      <c r="J59" s="39">
        <f>[1]ProEmp!AD41</f>
        <v>10.810977784271246</v>
      </c>
      <c r="K59" s="36">
        <f t="shared" si="5"/>
        <v>6.4985869622517622</v>
      </c>
      <c r="L59" s="38">
        <f>[1]ProEmp!AE41</f>
        <v>11985.726925436085</v>
      </c>
      <c r="M59" s="39">
        <f>[1]ProEmp!AF41</f>
        <v>10.6422088018808</v>
      </c>
      <c r="N59" s="36">
        <f t="shared" si="6"/>
        <v>26.188585718597473</v>
      </c>
    </row>
    <row r="60" spans="1:15">
      <c r="A60" s="34" t="s">
        <v>13</v>
      </c>
      <c r="B60" s="35">
        <f>[1]ProEmp!W42</f>
        <v>59114.85221754347</v>
      </c>
      <c r="C60" s="36">
        <f>[1]ProEmp!X42</f>
        <v>12.259464860910114</v>
      </c>
      <c r="D60" s="35">
        <f>[1]ProEmp!Y42</f>
        <v>53561.521178996176</v>
      </c>
      <c r="E60" s="36">
        <f>[1]ProEmp!Z42</f>
        <v>12.323081099938927</v>
      </c>
      <c r="F60" s="35">
        <f>[1]ProEmp!AA42</f>
        <v>5553.3310385473214</v>
      </c>
      <c r="G60" s="36">
        <f>[1]ProEmp!AB42</f>
        <v>11.645890321517795</v>
      </c>
      <c r="H60" s="36">
        <f t="shared" si="4"/>
        <v>9.3941384106163142</v>
      </c>
      <c r="I60" s="35">
        <f>[1]ProEmp!AC42</f>
        <v>2004.42054469554</v>
      </c>
      <c r="J60" s="36">
        <f>[1]ProEmp!AD42</f>
        <v>10.860196878828878</v>
      </c>
      <c r="K60" s="36">
        <f t="shared" si="5"/>
        <v>3.7422771059787627</v>
      </c>
      <c r="L60" s="35">
        <f>[1]ProEmp!AE42</f>
        <v>20433.965472246706</v>
      </c>
      <c r="M60" s="36">
        <f>[1]ProEmp!AF42</f>
        <v>11.713276568701867</v>
      </c>
      <c r="N60" s="36">
        <f t="shared" si="6"/>
        <v>38.150457683901188</v>
      </c>
    </row>
    <row r="61" spans="1:15">
      <c r="A61" s="34" t="s">
        <v>12</v>
      </c>
      <c r="B61" s="35">
        <f>[1]ProEmp!W43</f>
        <v>383553.70343435416</v>
      </c>
      <c r="C61" s="36">
        <f>[1]ProEmp!X43</f>
        <v>7.7988157564662144</v>
      </c>
      <c r="D61" s="35">
        <f>[1]ProEmp!Y43</f>
        <v>373475.80859626469</v>
      </c>
      <c r="E61" s="36">
        <f>[1]ProEmp!Z43</f>
        <v>7.7167573461700929</v>
      </c>
      <c r="F61" s="35">
        <f>[1]ProEmp!AA43</f>
        <v>10077.894838088745</v>
      </c>
      <c r="G61" s="36">
        <f>[1]ProEmp!AB43</f>
        <v>10.557237498817855</v>
      </c>
      <c r="H61" s="36">
        <f t="shared" si="4"/>
        <v>2.6275055482063916</v>
      </c>
      <c r="I61" s="35">
        <f>[1]ProEmp!AC43</f>
        <v>43466.486064326484</v>
      </c>
      <c r="J61" s="36">
        <f>[1]ProEmp!AD43</f>
        <v>8.7430633270668103</v>
      </c>
      <c r="K61" s="36">
        <f t="shared" si="5"/>
        <v>11.638367215188142</v>
      </c>
      <c r="L61" s="35">
        <f>[1]ProEmp!AE43</f>
        <v>149680.86441898745</v>
      </c>
      <c r="M61" s="36">
        <f>[1]ProEmp!AF43</f>
        <v>6.9961464495543471</v>
      </c>
      <c r="N61" s="36">
        <f t="shared" si="6"/>
        <v>40.077793788458102</v>
      </c>
    </row>
    <row r="62" spans="1:15">
      <c r="A62" s="34" t="s">
        <v>11</v>
      </c>
      <c r="B62" s="35">
        <f>[1]ProEmp!W44</f>
        <v>126439.49956865604</v>
      </c>
      <c r="C62" s="36">
        <f>[1]ProEmp!X44</f>
        <v>4.9551675900922127</v>
      </c>
      <c r="D62" s="35">
        <f>[1]ProEmp!Y44</f>
        <v>123822.76541548218</v>
      </c>
      <c r="E62" s="36">
        <f>[1]ProEmp!Z44</f>
        <v>4.9572613088716553</v>
      </c>
      <c r="F62" s="35">
        <f>[1]ProEmp!AA44</f>
        <v>2616.7341531738598</v>
      </c>
      <c r="G62" s="36">
        <f>[1]ProEmp!AB44</f>
        <v>4.8571428571428577</v>
      </c>
      <c r="H62" s="36">
        <f t="shared" si="4"/>
        <v>2.0695543418795213</v>
      </c>
      <c r="I62" s="35">
        <f>[1]ProEmp!AC44</f>
        <v>13789.105656334454</v>
      </c>
      <c r="J62" s="36">
        <f>[1]ProEmp!AD44</f>
        <v>5.7679436964676833</v>
      </c>
      <c r="K62" s="36">
        <f t="shared" si="5"/>
        <v>11.136163539931998</v>
      </c>
      <c r="L62" s="35">
        <f>[1]ProEmp!AE44</f>
        <v>18318.499464816839</v>
      </c>
      <c r="M62" s="36">
        <f>[1]ProEmp!AF44</f>
        <v>4.8878170603781914</v>
      </c>
      <c r="N62" s="36">
        <f t="shared" si="6"/>
        <v>14.794128852921245</v>
      </c>
    </row>
    <row r="63" spans="1:15">
      <c r="A63" s="34" t="s">
        <v>10</v>
      </c>
      <c r="B63" s="35">
        <f>[1]ProEmp!W45</f>
        <v>581.49647848307995</v>
      </c>
      <c r="C63" s="36">
        <f>[1]ProEmp!X45</f>
        <v>11.5</v>
      </c>
      <c r="D63" s="35">
        <f>[1]ProEmp!Y45</f>
        <v>581.49647848307995</v>
      </c>
      <c r="E63" s="36">
        <f>[1]ProEmp!Z45</f>
        <v>11.5</v>
      </c>
      <c r="F63" s="35">
        <f>[1]ProEmp!AA45</f>
        <v>0</v>
      </c>
      <c r="G63" s="36">
        <f>[1]ProEmp!AB45</f>
        <v>0</v>
      </c>
      <c r="H63" s="36">
        <f t="shared" si="4"/>
        <v>0</v>
      </c>
      <c r="I63" s="35">
        <f>[1]ProEmp!AC45</f>
        <v>0</v>
      </c>
      <c r="J63" s="36">
        <f>[1]ProEmp!AD45</f>
        <v>0</v>
      </c>
      <c r="K63" s="36">
        <f t="shared" si="5"/>
        <v>0</v>
      </c>
      <c r="L63" s="35">
        <f>[1]ProEmp!AE45</f>
        <v>581.49647848307995</v>
      </c>
      <c r="M63" s="36">
        <f>[1]ProEmp!AF45</f>
        <v>11.5</v>
      </c>
      <c r="N63" s="36">
        <f t="shared" si="6"/>
        <v>100</v>
      </c>
    </row>
    <row r="64" spans="1:15">
      <c r="A64" s="34" t="s">
        <v>9</v>
      </c>
      <c r="B64" s="35">
        <f>[1]ProEmp!W46</f>
        <v>80551.041463020912</v>
      </c>
      <c r="C64" s="36">
        <f>[1]ProEmp!X46</f>
        <v>7.0927683780589694</v>
      </c>
      <c r="D64" s="35">
        <f>[1]ProEmp!Y46</f>
        <v>75666.02865319651</v>
      </c>
      <c r="E64" s="36">
        <f>[1]ProEmp!Z46</f>
        <v>6.9992454666439432</v>
      </c>
      <c r="F64" s="35">
        <f>[1]ProEmp!AA46</f>
        <v>4885.0128098243404</v>
      </c>
      <c r="G64" s="36">
        <f>[1]ProEmp!AB46</f>
        <v>8.5267512012670679</v>
      </c>
      <c r="H64" s="36">
        <f t="shared" si="4"/>
        <v>6.0644936689824611</v>
      </c>
      <c r="I64" s="35">
        <f>[1]ProEmp!AC46</f>
        <v>9357.1933395732467</v>
      </c>
      <c r="J64" s="36">
        <f>[1]ProEmp!AD46</f>
        <v>6.8459607426374749</v>
      </c>
      <c r="K64" s="36">
        <f t="shared" si="5"/>
        <v>12.366439082537935</v>
      </c>
      <c r="L64" s="35">
        <f>[1]ProEmp!AE46</f>
        <v>36460.373390245833</v>
      </c>
      <c r="M64" s="36">
        <f>[1]ProEmp!AF46</f>
        <v>7.378942030081495</v>
      </c>
      <c r="N64" s="36">
        <f t="shared" si="6"/>
        <v>48.185921792402098</v>
      </c>
    </row>
    <row r="65" spans="1:14">
      <c r="A65" s="34" t="s">
        <v>8</v>
      </c>
      <c r="B65" s="35">
        <f>[1]ProEmp!W47</f>
        <v>119133.57942972599</v>
      </c>
      <c r="C65" s="36">
        <f>[1]ProEmp!X47</f>
        <v>6.1093357080885351</v>
      </c>
      <c r="D65" s="35">
        <f>[1]ProEmp!Y47</f>
        <v>117917.27601739325</v>
      </c>
      <c r="E65" s="36">
        <f>[1]ProEmp!Z47</f>
        <v>6.1081977706917758</v>
      </c>
      <c r="F65" s="35">
        <f>[1]ProEmp!AA47</f>
        <v>1216.30341233276</v>
      </c>
      <c r="G65" s="36">
        <f>[1]ProEmp!AB47</f>
        <v>6.202676757184725</v>
      </c>
      <c r="H65" s="36">
        <f t="shared" si="4"/>
        <v>1.0209576663061886</v>
      </c>
      <c r="I65" s="35">
        <f>[1]ProEmp!AC47</f>
        <v>20560.448755975653</v>
      </c>
      <c r="J65" s="36">
        <f>[1]ProEmp!AD47</f>
        <v>7.2458906995064432</v>
      </c>
      <c r="K65" s="36">
        <f t="shared" si="5"/>
        <v>17.436332868597564</v>
      </c>
      <c r="L65" s="35">
        <f>[1]ProEmp!AE47</f>
        <v>31880.636568431171</v>
      </c>
      <c r="M65" s="36">
        <f>[1]ProEmp!AF47</f>
        <v>5.6978412353445069</v>
      </c>
      <c r="N65" s="36">
        <f t="shared" si="6"/>
        <v>27.036442534280265</v>
      </c>
    </row>
    <row r="66" spans="1:14">
      <c r="A66" s="34" t="s">
        <v>7</v>
      </c>
      <c r="B66" s="35">
        <f>[1]ProEmp!W48</f>
        <v>23674.542977658668</v>
      </c>
      <c r="C66" s="36">
        <f>[1]ProEmp!X48</f>
        <v>8.677514474406804</v>
      </c>
      <c r="D66" s="35">
        <f>[1]ProEmp!Y48</f>
        <v>21890.242715589207</v>
      </c>
      <c r="E66" s="36">
        <f>[1]ProEmp!Z48</f>
        <v>8.8326591613346697</v>
      </c>
      <c r="F66" s="35">
        <f>[1]ProEmp!AA48</f>
        <v>1784.3002620694601</v>
      </c>
      <c r="G66" s="36">
        <f>[1]ProEmp!AB48</f>
        <v>7.0206916629878204</v>
      </c>
      <c r="H66" s="36">
        <f t="shared" si="4"/>
        <v>7.5367886246137008</v>
      </c>
      <c r="I66" s="35">
        <f>[1]ProEmp!AC48</f>
        <v>2959.2625534534</v>
      </c>
      <c r="J66" s="36">
        <f>[1]ProEmp!AD48</f>
        <v>11.979552151499552</v>
      </c>
      <c r="K66" s="36">
        <f t="shared" si="5"/>
        <v>13.518637467395243</v>
      </c>
      <c r="L66" s="35">
        <f>[1]ProEmp!AE48</f>
        <v>9698.8465011892586</v>
      </c>
      <c r="M66" s="36">
        <f>[1]ProEmp!AF48</f>
        <v>8.1182462362160699</v>
      </c>
      <c r="N66" s="36">
        <f t="shared" si="6"/>
        <v>44.306710652788666</v>
      </c>
    </row>
    <row r="67" spans="1:14">
      <c r="A67" s="34" t="s">
        <v>6</v>
      </c>
      <c r="B67" s="35">
        <f>[1]ProEmp!W49</f>
        <v>312021.20495520096</v>
      </c>
      <c r="C67" s="36">
        <f>[1]ProEmp!X49</f>
        <v>6.7057284448911396</v>
      </c>
      <c r="D67" s="35">
        <f>[1]ProEmp!Y49</f>
        <v>297707.96182150341</v>
      </c>
      <c r="E67" s="36">
        <f>[1]ProEmp!Z49</f>
        <v>6.6917768576692334</v>
      </c>
      <c r="F67" s="35">
        <f>[1]ProEmp!AA49</f>
        <v>14313.243133697011</v>
      </c>
      <c r="G67" s="36">
        <f>[1]ProEmp!AB49</f>
        <v>6.9634634420440076</v>
      </c>
      <c r="H67" s="36">
        <f t="shared" si="4"/>
        <v>4.5872661557576073</v>
      </c>
      <c r="I67" s="35">
        <f>[1]ProEmp!AC49</f>
        <v>55740.843552559032</v>
      </c>
      <c r="J67" s="36">
        <f>[1]ProEmp!AD49</f>
        <v>6.6561984498731945</v>
      </c>
      <c r="K67" s="36">
        <f t="shared" si="5"/>
        <v>18.723329806671256</v>
      </c>
      <c r="L67" s="35">
        <f>[1]ProEmp!AE49</f>
        <v>140483.03570060272</v>
      </c>
      <c r="M67" s="36">
        <f>[1]ProEmp!AF49</f>
        <v>6.7582959380800185</v>
      </c>
      <c r="N67" s="36">
        <f t="shared" si="6"/>
        <v>47.188202438748363</v>
      </c>
    </row>
    <row r="68" spans="1:14">
      <c r="A68" s="34" t="s">
        <v>5</v>
      </c>
      <c r="B68" s="35">
        <f>[1]ProEmp!W50</f>
        <v>1896.7874975238601</v>
      </c>
      <c r="C68" s="36">
        <f>[1]ProEmp!X50</f>
        <v>10.493507662438093</v>
      </c>
      <c r="D68" s="35">
        <f>[1]ProEmp!Y50</f>
        <v>1647.3803792311401</v>
      </c>
      <c r="E68" s="36">
        <f>[1]ProEmp!Z50</f>
        <v>10.265430457332167</v>
      </c>
      <c r="F68" s="35">
        <f>[1]ProEmp!AA50</f>
        <v>249.40711829272001</v>
      </c>
      <c r="G68" s="36">
        <f>[1]ProEmp!AB50</f>
        <v>12</v>
      </c>
      <c r="H68" s="36">
        <f t="shared" si="4"/>
        <v>13.148922513370936</v>
      </c>
      <c r="I68" s="35">
        <f>[1]ProEmp!AC50</f>
        <v>0</v>
      </c>
      <c r="J68" s="36">
        <f>[1]ProEmp!AD50</f>
        <v>0</v>
      </c>
      <c r="K68" s="36">
        <f t="shared" si="5"/>
        <v>0</v>
      </c>
      <c r="L68" s="35">
        <f>[1]ProEmp!AE50</f>
        <v>718.93451921151996</v>
      </c>
      <c r="M68" s="36">
        <f>[1]ProEmp!AF50</f>
        <v>10.106846889561913</v>
      </c>
      <c r="N68" s="36">
        <f t="shared" si="6"/>
        <v>43.641075751251734</v>
      </c>
    </row>
    <row r="69" spans="1:14">
      <c r="A69" s="34" t="s">
        <v>4</v>
      </c>
      <c r="B69" s="35">
        <f>[1]ProEmp!W51</f>
        <v>16103.534834277107</v>
      </c>
      <c r="C69" s="36">
        <f>[1]ProEmp!X51</f>
        <v>11.264572301873214</v>
      </c>
      <c r="D69" s="35">
        <f>[1]ProEmp!Y51</f>
        <v>0</v>
      </c>
      <c r="E69" s="36">
        <f>[1]ProEmp!Z51</f>
        <v>0</v>
      </c>
      <c r="F69" s="35">
        <f>[1]ProEmp!AA51</f>
        <v>16103.534834277107</v>
      </c>
      <c r="G69" s="36">
        <f>[1]ProEmp!AB51</f>
        <v>11.264572301873214</v>
      </c>
      <c r="H69" s="36">
        <f t="shared" si="4"/>
        <v>100</v>
      </c>
      <c r="I69" s="35">
        <f>[1]ProEmp!AC51</f>
        <v>0</v>
      </c>
      <c r="J69" s="36">
        <f>[1]ProEmp!AD51</f>
        <v>0</v>
      </c>
      <c r="K69" s="36">
        <f t="shared" si="5"/>
        <v>0</v>
      </c>
      <c r="L69" s="35">
        <f>[1]ProEmp!AE51</f>
        <v>0</v>
      </c>
      <c r="M69" s="36">
        <f>[1]ProEmp!AF51</f>
        <v>0</v>
      </c>
      <c r="N69" s="36">
        <f t="shared" si="6"/>
        <v>0</v>
      </c>
    </row>
    <row r="70" spans="1:14">
      <c r="A70" s="72"/>
      <c r="B70" s="72"/>
      <c r="C70" s="73"/>
      <c r="D70" s="72"/>
      <c r="E70" s="72"/>
      <c r="F70" s="72"/>
      <c r="G70" s="72"/>
      <c r="H70" s="72"/>
      <c r="I70" s="72"/>
      <c r="J70" s="72"/>
      <c r="K70" s="72"/>
      <c r="L70" s="72"/>
      <c r="M70" s="72"/>
      <c r="N70" s="72"/>
    </row>
    <row r="71" spans="1:14">
      <c r="A71" s="42" t="str">
        <f>A30</f>
        <v>Fuente: Instituto Nacional de Estadística (INE). XLIV Encuesta Permanente de Hogares de Propósitos Múltiples, mayo 2013.</v>
      </c>
    </row>
    <row r="72" spans="1:14">
      <c r="A72" s="42" t="s">
        <v>3</v>
      </c>
    </row>
    <row r="73" spans="1:14">
      <c r="A73" s="42" t="s">
        <v>2</v>
      </c>
    </row>
    <row r="74" spans="1:14">
      <c r="A74" s="42" t="s">
        <v>1</v>
      </c>
    </row>
    <row r="75" spans="1:14">
      <c r="A75" s="42" t="s">
        <v>0</v>
      </c>
    </row>
  </sheetData>
  <mergeCells count="16">
    <mergeCell ref="A1:N1"/>
    <mergeCell ref="A2:N2"/>
    <mergeCell ref="A3:A4"/>
    <mergeCell ref="B3:C3"/>
    <mergeCell ref="D3:E3"/>
    <mergeCell ref="F3:H3"/>
    <mergeCell ref="I3:K3"/>
    <mergeCell ref="L3:N3"/>
    <mergeCell ref="A36:N36"/>
    <mergeCell ref="A37:N37"/>
    <mergeCell ref="A39:A40"/>
    <mergeCell ref="B39:C39"/>
    <mergeCell ref="D39:E39"/>
    <mergeCell ref="F39:H39"/>
    <mergeCell ref="I39:K39"/>
    <mergeCell ref="L39:N39"/>
  </mergeCells>
  <printOptions horizontalCentered="1"/>
  <pageMargins left="0.77122047244094494" right="0.27559055118110237" top="0.35433070866141736" bottom="0.39370078740157483" header="0" footer="0.15748031496062992"/>
  <pageSetup paperSize="9" scale="87" firstPageNumber="60" orientation="landscape" useFirstPageNumber="1" r:id="rId1"/>
  <headerFooter alignWithMargins="0">
    <oddFooter>&amp;L&amp;Z&amp;F+&amp;F+&amp;A&amp;C&amp;8&amp;P&amp;R&amp;D+&amp;T</oddFooter>
  </headerFooter>
  <rowBreaks count="1" manualBreakCount="1">
    <brk id="35" max="16383" man="1"/>
  </rowBreaks>
  <ignoredErrors>
    <ignoredError sqref="C9:N17" formula="1"/>
    <ignoredError sqref="K56:O59" emptyCellReference="1"/>
  </ignoredErrors>
</worksheet>
</file>

<file path=xl/worksheets/sheet5.xml><?xml version="1.0" encoding="utf-8"?>
<worksheet xmlns="http://schemas.openxmlformats.org/spreadsheetml/2006/main" xmlns:r="http://schemas.openxmlformats.org/officeDocument/2006/relationships">
  <sheetPr codeName="Hoja5"/>
  <dimension ref="A1:U70"/>
  <sheetViews>
    <sheetView workbookViewId="0">
      <selection sqref="A1:Q1"/>
    </sheetView>
  </sheetViews>
  <sheetFormatPr baseColWidth="10" defaultRowHeight="11.25"/>
  <cols>
    <col min="1" max="1" width="50" customWidth="1"/>
    <col min="2" max="2" width="11.83203125" style="15" bestFit="1" customWidth="1"/>
    <col min="3" max="3" width="10.83203125" style="15" bestFit="1" customWidth="1"/>
    <col min="4" max="5" width="7.83203125" style="15" bestFit="1" customWidth="1"/>
    <col min="6" max="6" width="10" style="15" bestFit="1" customWidth="1"/>
    <col min="7" max="7" width="7.83203125" style="15" bestFit="1" customWidth="1"/>
    <col min="8" max="8" width="6.6640625" style="15" bestFit="1" customWidth="1"/>
    <col min="9" max="9" width="10.83203125" style="15" bestFit="1" customWidth="1"/>
    <col min="10" max="10" width="7.83203125" style="15" bestFit="1" customWidth="1"/>
    <col min="11" max="11" width="6.6640625" style="15" bestFit="1" customWidth="1"/>
    <col min="12" max="12" width="10.6640625" style="15" customWidth="1"/>
    <col min="13" max="13" width="7" style="15" bestFit="1" customWidth="1"/>
    <col min="14" max="14" width="7.83203125" style="15" bestFit="1" customWidth="1"/>
    <col min="15" max="15" width="10" style="15" bestFit="1" customWidth="1"/>
    <col min="16" max="16" width="7.83203125" style="15" bestFit="1" customWidth="1"/>
    <col min="17" max="17" width="6.6640625" style="15" bestFit="1" customWidth="1"/>
    <col min="18" max="18" width="48.5" style="15" bestFit="1" customWidth="1"/>
    <col min="19" max="19" width="10.5" style="15" bestFit="1" customWidth="1"/>
    <col min="20" max="20" width="10.83203125" style="15" bestFit="1" customWidth="1"/>
    <col min="21" max="21" width="6" style="15" bestFit="1" customWidth="1"/>
    <col min="22" max="22" width="7" bestFit="1" customWidth="1"/>
    <col min="23" max="23" width="9" bestFit="1" customWidth="1"/>
    <col min="24" max="24" width="6" bestFit="1" customWidth="1"/>
    <col min="25" max="25" width="7" bestFit="1" customWidth="1"/>
    <col min="26" max="26" width="9" bestFit="1" customWidth="1"/>
    <col min="27" max="27" width="6" bestFit="1" customWidth="1"/>
    <col min="28" max="28" width="7" bestFit="1" customWidth="1"/>
    <col min="29" max="29" width="9" bestFit="1" customWidth="1"/>
    <col min="30" max="30" width="6" bestFit="1" customWidth="1"/>
    <col min="31" max="31" width="7" bestFit="1" customWidth="1"/>
    <col min="32" max="32" width="8" bestFit="1" customWidth="1"/>
    <col min="33" max="33" width="6" bestFit="1" customWidth="1"/>
    <col min="34" max="34" width="7" bestFit="1" customWidth="1"/>
  </cols>
  <sheetData>
    <row r="1" spans="1:17" customFormat="1" ht="19.5" customHeight="1">
      <c r="A1" s="102" t="s">
        <v>67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</row>
    <row r="2" spans="1:17" customFormat="1" ht="12.75" customHeight="1">
      <c r="A2" s="30"/>
      <c r="B2" s="15"/>
      <c r="C2" s="27"/>
      <c r="D2" s="15"/>
      <c r="E2" s="15"/>
      <c r="F2" s="15"/>
      <c r="G2" s="15"/>
      <c r="H2" s="15"/>
      <c r="I2" s="15"/>
      <c r="J2" s="15"/>
      <c r="K2" s="15"/>
      <c r="L2" s="15"/>
      <c r="M2" s="15"/>
      <c r="N2" s="18"/>
      <c r="O2" s="15"/>
      <c r="P2" s="15"/>
      <c r="Q2" s="15"/>
    </row>
    <row r="3" spans="1:17" customFormat="1">
      <c r="A3" s="103" t="s">
        <v>59</v>
      </c>
      <c r="B3" s="114" t="s">
        <v>48</v>
      </c>
      <c r="C3" s="116" t="s">
        <v>66</v>
      </c>
      <c r="D3" s="116"/>
      <c r="E3" s="116"/>
      <c r="F3" s="116" t="s">
        <v>55</v>
      </c>
      <c r="G3" s="116"/>
      <c r="H3" s="116"/>
      <c r="I3" s="116" t="s">
        <v>54</v>
      </c>
      <c r="J3" s="116"/>
      <c r="K3" s="116"/>
      <c r="L3" s="116" t="s">
        <v>65</v>
      </c>
      <c r="M3" s="116"/>
      <c r="N3" s="116"/>
      <c r="O3" s="116" t="s">
        <v>64</v>
      </c>
      <c r="P3" s="116"/>
      <c r="Q3" s="116"/>
    </row>
    <row r="4" spans="1:17" customFormat="1">
      <c r="A4" s="104"/>
      <c r="B4" s="115"/>
      <c r="C4" s="26" t="s">
        <v>51</v>
      </c>
      <c r="D4" s="85" t="s">
        <v>73</v>
      </c>
      <c r="E4" s="26" t="s">
        <v>50</v>
      </c>
      <c r="F4" s="26" t="s">
        <v>51</v>
      </c>
      <c r="G4" s="85" t="s">
        <v>73</v>
      </c>
      <c r="H4" s="26" t="s">
        <v>50</v>
      </c>
      <c r="I4" s="26" t="s">
        <v>51</v>
      </c>
      <c r="J4" s="85" t="s">
        <v>73</v>
      </c>
      <c r="K4" s="26" t="s">
        <v>50</v>
      </c>
      <c r="L4" s="26" t="s">
        <v>51</v>
      </c>
      <c r="M4" s="85" t="s">
        <v>73</v>
      </c>
      <c r="N4" s="26" t="s">
        <v>50</v>
      </c>
      <c r="O4" s="26" t="s">
        <v>51</v>
      </c>
      <c r="P4" s="85" t="s">
        <v>73</v>
      </c>
      <c r="Q4" s="26" t="s">
        <v>50</v>
      </c>
    </row>
    <row r="5" spans="1:17" customFormat="1">
      <c r="A5" s="29"/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</row>
    <row r="6" spans="1:17" customFormat="1">
      <c r="A6" s="82" t="s">
        <v>70</v>
      </c>
      <c r="B6" s="94">
        <f>SUM(C6,F6,I6,L6,O6)</f>
        <v>2183253.654344542</v>
      </c>
      <c r="C6" s="86">
        <f>[1]ProEmp!C61</f>
        <v>141723.87849643131</v>
      </c>
      <c r="D6" s="95">
        <f>IF(ISNUMBER(C6/$B6*100),C6/$B6*100,0)</f>
        <v>6.4914069061288142</v>
      </c>
      <c r="E6" s="87">
        <f>[1]ProEmp!D61</f>
        <v>9.287778689390306</v>
      </c>
      <c r="F6" s="86">
        <f>[1]ProEmp!E61</f>
        <v>408875.47555777739</v>
      </c>
      <c r="G6" s="95">
        <f>IF(ISNUMBER(F6/$B6*100),F6/$B6*100,0)</f>
        <v>18.727804474030769</v>
      </c>
      <c r="H6" s="87">
        <f>[1]ProEmp!F61</f>
        <v>7.4058729397362422</v>
      </c>
      <c r="I6" s="86">
        <f>[1]ProEmp!G61</f>
        <v>1422209.7615810535</v>
      </c>
      <c r="J6" s="95">
        <f>IF(ISNUMBER(I6/$B6*100),I6/$B6*100,0)</f>
        <v>65.141755688851944</v>
      </c>
      <c r="K6" s="87">
        <f>[1]ProEmp!H61</f>
        <v>6.6157712972409959</v>
      </c>
      <c r="L6" s="86">
        <f>[1]ProEmp!I61</f>
        <v>57915.45501924678</v>
      </c>
      <c r="M6" s="95">
        <f>IF(ISNUMBER(L6/$B6*100),L6/$B6*100,0)</f>
        <v>2.6527130690471328</v>
      </c>
      <c r="N6" s="87">
        <f>[1]ProEmp!J61</f>
        <v>6.7663440562197827</v>
      </c>
      <c r="O6" s="86">
        <f>[1]ProEmp!K61</f>
        <v>152529.08369003268</v>
      </c>
      <c r="P6" s="95">
        <f>IF(ISNUMBER(O6/$B6*100),O6/$B6*100,0)</f>
        <v>6.9863198619413316</v>
      </c>
      <c r="Q6" s="87">
        <f>[1]ProEmp!L61</f>
        <v>7.833121383247093</v>
      </c>
    </row>
    <row r="7" spans="1:17" customFormat="1">
      <c r="A7" s="82"/>
      <c r="B7" s="94"/>
      <c r="C7" s="96"/>
      <c r="D7" s="95"/>
      <c r="E7" s="95"/>
      <c r="F7" s="96"/>
      <c r="G7" s="95"/>
      <c r="H7" s="95"/>
      <c r="I7" s="96"/>
      <c r="J7" s="95"/>
      <c r="K7" s="95"/>
      <c r="L7" s="96"/>
      <c r="M7" s="95"/>
      <c r="N7" s="95"/>
      <c r="O7" s="96"/>
      <c r="P7" s="95"/>
      <c r="Q7" s="95"/>
    </row>
    <row r="8" spans="1:17" customFormat="1">
      <c r="A8" s="82" t="s">
        <v>47</v>
      </c>
      <c r="B8" s="86"/>
      <c r="C8" s="86"/>
      <c r="D8" s="97"/>
      <c r="E8" s="87"/>
      <c r="F8" s="86"/>
      <c r="G8" s="97"/>
      <c r="H8" s="87"/>
      <c r="I8" s="86"/>
      <c r="J8" s="97"/>
      <c r="K8" s="87"/>
      <c r="L8" s="86"/>
      <c r="M8" s="97"/>
      <c r="N8" s="87"/>
      <c r="O8" s="86"/>
      <c r="P8" s="97"/>
      <c r="Q8" s="87"/>
    </row>
    <row r="9" spans="1:17" customFormat="1">
      <c r="A9" s="83" t="s">
        <v>46</v>
      </c>
      <c r="B9" s="98">
        <f>SUM(C9,F9,I9,L9,O9)</f>
        <v>1025494.1656847225</v>
      </c>
      <c r="C9" s="98">
        <f>SUM(C10:C12)</f>
        <v>105089.60035199829</v>
      </c>
      <c r="D9" s="99">
        <f t="shared" ref="D9:D13" si="0">IF(ISNUMBER(C9/$B9*100),C9/$B9*100,0)</f>
        <v>10.247703387159689</v>
      </c>
      <c r="E9" s="99">
        <f>AVERAGE(E10:E12)</f>
        <v>9.7985513395754023</v>
      </c>
      <c r="F9" s="98">
        <f>SUM(F10:F12)</f>
        <v>192268.03732282727</v>
      </c>
      <c r="G9" s="99">
        <f t="shared" ref="G9:G13" si="1">IF(ISNUMBER(F9/$B9*100),F9/$B9*100,0)</f>
        <v>18.748818253339344</v>
      </c>
      <c r="H9" s="99">
        <f>AVERAGE(H10:H12)</f>
        <v>8.6215417163838826</v>
      </c>
      <c r="I9" s="98">
        <f>SUM(I10:I12)</f>
        <v>643585.97689220461</v>
      </c>
      <c r="J9" s="99">
        <f t="shared" ref="J9:J13" si="2">IF(ISNUMBER(I9/$B9*100),I9/$B9*100,0)</f>
        <v>62.758619056840971</v>
      </c>
      <c r="K9" s="99">
        <f>AVERAGE(K10:K12)</f>
        <v>7.9877357002771161</v>
      </c>
      <c r="L9" s="98">
        <f>SUM(L10:L12)</f>
        <v>17210.701525431119</v>
      </c>
      <c r="M9" s="99">
        <f t="shared" ref="M9:M13" si="3">IF(ISNUMBER(L9/$B9*100),L9/$B9*100,0)</f>
        <v>1.6782837095849816</v>
      </c>
      <c r="N9" s="99">
        <f>AVERAGE(N10:N12)</f>
        <v>9.3611111111111125</v>
      </c>
      <c r="O9" s="98">
        <f>SUM(O10:O12)</f>
        <v>67339.849592261089</v>
      </c>
      <c r="P9" s="99">
        <f t="shared" ref="P9:P13" si="4">IF(ISNUMBER(O9/$B9*100),O9/$B9*100,0)</f>
        <v>6.5665755930750001</v>
      </c>
      <c r="Q9" s="99">
        <f>AVERAGE(Q10:Q12)</f>
        <v>8.9272622909668229</v>
      </c>
    </row>
    <row r="10" spans="1:17" customFormat="1">
      <c r="A10" s="84" t="s">
        <v>45</v>
      </c>
      <c r="B10" s="21">
        <f>SUM(C10,F10,I10,L10,O10)</f>
        <v>278213.11135760171</v>
      </c>
      <c r="C10" s="6">
        <f>[1]ProEmp!C62</f>
        <v>42649.425270505584</v>
      </c>
      <c r="D10" s="20">
        <f t="shared" si="0"/>
        <v>15.329768270944669</v>
      </c>
      <c r="E10" s="20">
        <f>[1]ProEmp!D62</f>
        <v>10.708333333333332</v>
      </c>
      <c r="F10" s="6">
        <f>[1]ProEmp!E62</f>
        <v>60502.673058159286</v>
      </c>
      <c r="G10" s="20">
        <f t="shared" si="1"/>
        <v>21.746880570409953</v>
      </c>
      <c r="H10" s="20">
        <f>[1]ProEmp!F62</f>
        <v>8.8649789029535917</v>
      </c>
      <c r="I10" s="6">
        <f>[1]ProEmp!G62</f>
        <v>151504.64442022744</v>
      </c>
      <c r="J10" s="20">
        <f t="shared" si="2"/>
        <v>54.456327985739925</v>
      </c>
      <c r="K10" s="20">
        <f>[1]ProEmp!H62</f>
        <v>8.3972366148532167</v>
      </c>
      <c r="L10" s="6">
        <f>[1]ProEmp!I62</f>
        <v>4711.2737217418799</v>
      </c>
      <c r="M10" s="20">
        <f t="shared" si="3"/>
        <v>1.6934046345810911</v>
      </c>
      <c r="N10" s="20">
        <f>[1]ProEmp!J62</f>
        <v>10.421052631578949</v>
      </c>
      <c r="O10" s="6">
        <f>[1]ProEmp!K62</f>
        <v>18845.094886967519</v>
      </c>
      <c r="P10" s="20">
        <f t="shared" si="4"/>
        <v>6.7736185383243646</v>
      </c>
      <c r="Q10" s="20">
        <f>[1]ProEmp!L62</f>
        <v>9.3521126760563362</v>
      </c>
    </row>
    <row r="11" spans="1:17" customFormat="1">
      <c r="A11" s="84" t="s">
        <v>44</v>
      </c>
      <c r="B11" s="21">
        <f>SUM(C11,F11,I11,L11,O11)</f>
        <v>173195.74944094406</v>
      </c>
      <c r="C11" s="21">
        <f>[1]ProEmp!C63</f>
        <v>20040.964971730351</v>
      </c>
      <c r="D11" s="20">
        <f t="shared" si="0"/>
        <v>11.571279916753314</v>
      </c>
      <c r="E11" s="20">
        <f>[1]ProEmp!D63</f>
        <v>9.1903881700554528</v>
      </c>
      <c r="F11" s="21">
        <f>[1]ProEmp!E63</f>
        <v>27213.900276360502</v>
      </c>
      <c r="G11" s="20">
        <f t="shared" si="1"/>
        <v>15.712799167533753</v>
      </c>
      <c r="H11" s="20">
        <f>[1]ProEmp!F63</f>
        <v>8.4154929577464799</v>
      </c>
      <c r="I11" s="21">
        <f>[1]ProEmp!G63</f>
        <v>115127.41388436558</v>
      </c>
      <c r="J11" s="20">
        <f t="shared" si="2"/>
        <v>66.47242455775249</v>
      </c>
      <c r="K11" s="20">
        <f>[1]ProEmp!H63</f>
        <v>8.1131951299769618</v>
      </c>
      <c r="L11" s="21">
        <f>[1]ProEmp!I63</f>
        <v>2523.1430719804403</v>
      </c>
      <c r="M11" s="20">
        <f t="shared" si="3"/>
        <v>1.4568158168574319</v>
      </c>
      <c r="N11" s="20">
        <f>[1]ProEmp!J63</f>
        <v>9.5833333333333321</v>
      </c>
      <c r="O11" s="21">
        <f>[1]ProEmp!K63</f>
        <v>8290.3272365071662</v>
      </c>
      <c r="P11" s="20">
        <f t="shared" si="4"/>
        <v>4.786680541102994</v>
      </c>
      <c r="Q11" s="20">
        <f>[1]ProEmp!L63</f>
        <v>8.804347826086957</v>
      </c>
    </row>
    <row r="12" spans="1:17" customFormat="1">
      <c r="A12" s="84" t="s">
        <v>43</v>
      </c>
      <c r="B12" s="21">
        <f>SUM(C12,F12,I12,L12,O12)</f>
        <v>574085.3048861766</v>
      </c>
      <c r="C12" s="21">
        <f>[1]ProEmp!C64</f>
        <v>42399.210109762353</v>
      </c>
      <c r="D12" s="20">
        <f t="shared" si="0"/>
        <v>7.3855243722305008</v>
      </c>
      <c r="E12" s="20">
        <f>[1]ProEmp!D64</f>
        <v>9.4969325153374236</v>
      </c>
      <c r="F12" s="21">
        <f>[1]ProEmp!E64</f>
        <v>104551.4639883075</v>
      </c>
      <c r="G12" s="20">
        <f t="shared" si="1"/>
        <v>18.211834216700048</v>
      </c>
      <c r="H12" s="20">
        <f>[1]ProEmp!F64</f>
        <v>8.5841532884515779</v>
      </c>
      <c r="I12" s="21">
        <f>[1]ProEmp!G64</f>
        <v>376953.91858761158</v>
      </c>
      <c r="J12" s="20">
        <f t="shared" si="2"/>
        <v>65.661656095229588</v>
      </c>
      <c r="K12" s="20">
        <f>[1]ProEmp!H64</f>
        <v>7.452775356001168</v>
      </c>
      <c r="L12" s="21">
        <f>[1]ProEmp!I64</f>
        <v>9976.2847317087999</v>
      </c>
      <c r="M12" s="20">
        <f t="shared" si="3"/>
        <v>1.7377704405248255</v>
      </c>
      <c r="N12" s="20">
        <f>[1]ProEmp!J64</f>
        <v>8.0789473684210531</v>
      </c>
      <c r="O12" s="21">
        <f>[1]ProEmp!K64</f>
        <v>40204.427468786402</v>
      </c>
      <c r="P12" s="20">
        <f t="shared" si="4"/>
        <v>7.0032148753150363</v>
      </c>
      <c r="Q12" s="20">
        <f>[1]ProEmp!L64</f>
        <v>8.6253263707571772</v>
      </c>
    </row>
    <row r="13" spans="1:17" customFormat="1">
      <c r="A13" s="83" t="s">
        <v>42</v>
      </c>
      <c r="B13" s="21">
        <f>SUM(C13,F13,I13,L13,O13)</f>
        <v>1157759.4886598138</v>
      </c>
      <c r="C13" s="21">
        <f>[1]ProEmp!C65</f>
        <v>36634.278144434087</v>
      </c>
      <c r="D13" s="20">
        <f t="shared" si="0"/>
        <v>3.1642390758412859</v>
      </c>
      <c r="E13" s="20">
        <f>[1]ProEmp!D65</f>
        <v>7.3865546218487417</v>
      </c>
      <c r="F13" s="21">
        <f>[1]ProEmp!E65</f>
        <v>216607.43823494759</v>
      </c>
      <c r="G13" s="20">
        <f t="shared" si="1"/>
        <v>18.709191361125065</v>
      </c>
      <c r="H13" s="20">
        <f>[1]ProEmp!F65</f>
        <v>6.1886792452830131</v>
      </c>
      <c r="I13" s="21">
        <f>[1]ProEmp!G65</f>
        <v>778623.78468884516</v>
      </c>
      <c r="J13" s="20">
        <f t="shared" si="2"/>
        <v>67.252636865896548</v>
      </c>
      <c r="K13" s="20">
        <f>[1]ProEmp!H65</f>
        <v>5.5097771714415638</v>
      </c>
      <c r="L13" s="21">
        <f>[1]ProEmp!I65</f>
        <v>40704.753493815653</v>
      </c>
      <c r="M13" s="20">
        <f t="shared" si="3"/>
        <v>3.5158211953792069</v>
      </c>
      <c r="N13" s="20">
        <f>[1]ProEmp!J65</f>
        <v>5.7416666666666645</v>
      </c>
      <c r="O13" s="21">
        <f>[1]ProEmp!K65</f>
        <v>85189.234097771332</v>
      </c>
      <c r="P13" s="20">
        <f t="shared" si="4"/>
        <v>7.3581115017579108</v>
      </c>
      <c r="Q13" s="20">
        <f>[1]ProEmp!L65</f>
        <v>6.9486166007905137</v>
      </c>
    </row>
    <row r="14" spans="1:17" customFormat="1">
      <c r="A14" s="83"/>
      <c r="B14" s="21"/>
      <c r="C14" s="21"/>
      <c r="D14" s="20"/>
      <c r="E14" s="20"/>
      <c r="F14" s="21"/>
      <c r="G14" s="20"/>
      <c r="H14" s="20"/>
      <c r="I14" s="21"/>
      <c r="J14" s="20"/>
      <c r="K14" s="20"/>
      <c r="L14" s="21"/>
      <c r="M14" s="20"/>
      <c r="N14" s="20"/>
      <c r="O14" s="21"/>
      <c r="P14" s="20"/>
      <c r="Q14" s="20"/>
    </row>
    <row r="15" spans="1:17" customFormat="1">
      <c r="A15" s="82" t="s">
        <v>41</v>
      </c>
      <c r="B15" s="86"/>
      <c r="C15" s="86"/>
      <c r="D15" s="97"/>
      <c r="E15" s="87"/>
      <c r="F15" s="86"/>
      <c r="G15" s="97"/>
      <c r="H15" s="87"/>
      <c r="I15" s="86"/>
      <c r="J15" s="97"/>
      <c r="K15" s="87"/>
      <c r="L15" s="86"/>
      <c r="M15" s="97"/>
      <c r="N15" s="87"/>
      <c r="O15" s="86"/>
      <c r="P15" s="97"/>
      <c r="Q15" s="87"/>
    </row>
    <row r="16" spans="1:17" customFormat="1">
      <c r="A16" s="83" t="s">
        <v>40</v>
      </c>
      <c r="B16" s="21">
        <f t="shared" ref="B16:B28" si="5">SUM(C16,F16,I16,L16,O16)</f>
        <v>4085.3353707277397</v>
      </c>
      <c r="C16" s="21">
        <f>[1]ProEmp!C67</f>
        <v>0</v>
      </c>
      <c r="D16" s="20">
        <f t="shared" ref="D16:D28" si="6">IF(ISNUMBER(C16/$B16*100),C16/$B16*100,0)</f>
        <v>0</v>
      </c>
      <c r="E16" s="20">
        <f>[1]ProEmp!D67</f>
        <v>0</v>
      </c>
      <c r="F16" s="21">
        <f>[1]ProEmp!E67</f>
        <v>581.49647848307995</v>
      </c>
      <c r="G16" s="20">
        <f t="shared" ref="G16:G28" si="7">IF(ISNUMBER(F16/$B16*100),F16/$B16*100,0)</f>
        <v>14.233751350002272</v>
      </c>
      <c r="H16" s="20">
        <f>[1]ProEmp!F67</f>
        <v>2</v>
      </c>
      <c r="I16" s="21">
        <f>[1]ProEmp!G67</f>
        <v>679.03874172690007</v>
      </c>
      <c r="J16" s="20">
        <f t="shared" ref="J16:J28" si="8">IF(ISNUMBER(I16/$B16*100),I16/$B16*100,0)</f>
        <v>16.621370832670213</v>
      </c>
      <c r="K16" s="20">
        <f>[1]ProEmp!H67</f>
        <v>2.16102774883809</v>
      </c>
      <c r="L16" s="21">
        <f>[1]ProEmp!I67</f>
        <v>1703.1483145004199</v>
      </c>
      <c r="M16" s="20">
        <f t="shared" ref="M16:M28" si="9">IF(ISNUMBER(L16/$B16*100),L16/$B16*100,0)</f>
        <v>41.689314583664896</v>
      </c>
      <c r="N16" s="20">
        <f>[1]ProEmp!J67</f>
        <v>1.8050144210207726</v>
      </c>
      <c r="O16" s="21">
        <f>[1]ProEmp!K67</f>
        <v>1121.65183601734</v>
      </c>
      <c r="P16" s="20">
        <f t="shared" ref="P16:P28" si="10">IF(ISNUMBER(O16/$B16*100),O16/$B16*100,0)</f>
        <v>27.455563233662623</v>
      </c>
      <c r="Q16" s="20">
        <f>[1]ProEmp!L67</f>
        <v>2.9234643878429036</v>
      </c>
    </row>
    <row r="17" spans="1:17" customFormat="1">
      <c r="A17" s="83" t="s">
        <v>39</v>
      </c>
      <c r="B17" s="21">
        <f t="shared" si="5"/>
        <v>56962.833805416216</v>
      </c>
      <c r="C17" s="21">
        <f>[1]ProEmp!C68</f>
        <v>872.24471772461993</v>
      </c>
      <c r="D17" s="20">
        <f t="shared" si="6"/>
        <v>1.5312523262171061</v>
      </c>
      <c r="E17" s="20">
        <f>[1]ProEmp!D68</f>
        <v>4.333333333333333</v>
      </c>
      <c r="F17" s="21">
        <f>[1]ProEmp!E68</f>
        <v>12653.027005996651</v>
      </c>
      <c r="G17" s="20">
        <f t="shared" si="7"/>
        <v>22.212776578530331</v>
      </c>
      <c r="H17" s="20">
        <f>[1]ProEmp!F68</f>
        <v>5.9220666844928509</v>
      </c>
      <c r="I17" s="21">
        <f>[1]ProEmp!G68</f>
        <v>15025.038327431714</v>
      </c>
      <c r="J17" s="20">
        <f t="shared" si="8"/>
        <v>26.376915128128829</v>
      </c>
      <c r="K17" s="20">
        <f>[1]ProEmp!H68</f>
        <v>4.8006846807282217</v>
      </c>
      <c r="L17" s="21">
        <f>[1]ProEmp!I68</f>
        <v>11713.97220415905</v>
      </c>
      <c r="M17" s="20">
        <f t="shared" si="9"/>
        <v>20.564237102693522</v>
      </c>
      <c r="N17" s="20">
        <f>[1]ProEmp!J68</f>
        <v>6.0075493211544648</v>
      </c>
      <c r="O17" s="21">
        <f>[1]ProEmp!K68</f>
        <v>16698.551550104177</v>
      </c>
      <c r="P17" s="20">
        <f t="shared" si="10"/>
        <v>29.314818864430205</v>
      </c>
      <c r="Q17" s="20">
        <f>[1]ProEmp!L68</f>
        <v>6.9671565093003993</v>
      </c>
    </row>
    <row r="18" spans="1:17" customFormat="1">
      <c r="A18" s="83" t="s">
        <v>38</v>
      </c>
      <c r="B18" s="21">
        <f t="shared" si="5"/>
        <v>214643.24765945706</v>
      </c>
      <c r="C18" s="21">
        <f>[1]ProEmp!C69</f>
        <v>18958.939609156496</v>
      </c>
      <c r="D18" s="20">
        <f t="shared" si="6"/>
        <v>8.8327677743843402</v>
      </c>
      <c r="E18" s="20">
        <f>[1]ProEmp!D69</f>
        <v>8.6010715507144297</v>
      </c>
      <c r="F18" s="21">
        <f>[1]ProEmp!E69</f>
        <v>45891.105317081689</v>
      </c>
      <c r="G18" s="20">
        <f t="shared" si="7"/>
        <v>21.380176556911945</v>
      </c>
      <c r="H18" s="20">
        <f>[1]ProEmp!F69</f>
        <v>6.7840370513547006</v>
      </c>
      <c r="I18" s="21">
        <f>[1]ProEmp!G69</f>
        <v>103894.02846410652</v>
      </c>
      <c r="J18" s="20">
        <f t="shared" si="8"/>
        <v>48.403119873092834</v>
      </c>
      <c r="K18" s="20">
        <f>[1]ProEmp!H69</f>
        <v>6.3180067362716024</v>
      </c>
      <c r="L18" s="21">
        <f>[1]ProEmp!I69</f>
        <v>11045.97561127585</v>
      </c>
      <c r="M18" s="20">
        <f t="shared" si="9"/>
        <v>5.1462022363735747</v>
      </c>
      <c r="N18" s="20">
        <f>[1]ProEmp!J69</f>
        <v>6.3407521960136997</v>
      </c>
      <c r="O18" s="21">
        <f>[1]ProEmp!K69</f>
        <v>34853.19865783651</v>
      </c>
      <c r="P18" s="20">
        <f t="shared" si="10"/>
        <v>16.237733559237309</v>
      </c>
      <c r="Q18" s="20">
        <f>[1]ProEmp!L69</f>
        <v>7.3762817352862653</v>
      </c>
    </row>
    <row r="19" spans="1:17" customFormat="1">
      <c r="A19" s="83" t="s">
        <v>37</v>
      </c>
      <c r="B19" s="21">
        <f t="shared" si="5"/>
        <v>442660.81983333838</v>
      </c>
      <c r="C19" s="6">
        <f>[1]ProEmp!C70</f>
        <v>47875.611169962482</v>
      </c>
      <c r="D19" s="20">
        <f t="shared" si="6"/>
        <v>10.81541645994051</v>
      </c>
      <c r="E19" s="20">
        <f>[1]ProEmp!D70</f>
        <v>9.7467566725018262</v>
      </c>
      <c r="F19" s="6">
        <f>[1]ProEmp!E70</f>
        <v>75088.930752729459</v>
      </c>
      <c r="G19" s="20">
        <f t="shared" si="7"/>
        <v>16.96308491476621</v>
      </c>
      <c r="H19" s="20">
        <f>[1]ProEmp!F70</f>
        <v>8.5970773859239848</v>
      </c>
      <c r="I19" s="6">
        <f>[1]ProEmp!G70</f>
        <v>275404.87968805467</v>
      </c>
      <c r="J19" s="20">
        <f t="shared" si="8"/>
        <v>62.215779519801295</v>
      </c>
      <c r="K19" s="20">
        <f>[1]ProEmp!H70</f>
        <v>8.0779948029274671</v>
      </c>
      <c r="L19" s="6">
        <f>[1]ProEmp!I70</f>
        <v>9770.8436750166056</v>
      </c>
      <c r="M19" s="20">
        <f t="shared" si="9"/>
        <v>2.2072980569401475</v>
      </c>
      <c r="N19" s="20">
        <f>[1]ProEmp!J70</f>
        <v>8.6345285300588532</v>
      </c>
      <c r="O19" s="6">
        <f>[1]ProEmp!K70</f>
        <v>34520.554547575128</v>
      </c>
      <c r="P19" s="20">
        <f t="shared" si="10"/>
        <v>7.7984210485518233</v>
      </c>
      <c r="Q19" s="20">
        <f>[1]ProEmp!L70</f>
        <v>9.3716954371637691</v>
      </c>
    </row>
    <row r="20" spans="1:17" customFormat="1">
      <c r="A20" s="83" t="s">
        <v>36</v>
      </c>
      <c r="B20" s="21">
        <f t="shared" si="5"/>
        <v>278969.38548808359</v>
      </c>
      <c r="C20" s="21">
        <f>[1]ProEmp!C71</f>
        <v>24153.394535654275</v>
      </c>
      <c r="D20" s="20">
        <f t="shared" si="6"/>
        <v>8.6580807042305388</v>
      </c>
      <c r="E20" s="20">
        <f>[1]ProEmp!D71</f>
        <v>10.069434999091543</v>
      </c>
      <c r="F20" s="21">
        <f>[1]ProEmp!E71</f>
        <v>55088.34912293723</v>
      </c>
      <c r="G20" s="20">
        <f t="shared" si="7"/>
        <v>19.747094838580551</v>
      </c>
      <c r="H20" s="20">
        <f>[1]ProEmp!F71</f>
        <v>7.7988759989760137</v>
      </c>
      <c r="I20" s="21">
        <f>[1]ProEmp!G71</f>
        <v>177051.17189430748</v>
      </c>
      <c r="J20" s="20">
        <f t="shared" si="8"/>
        <v>63.466165502189263</v>
      </c>
      <c r="K20" s="20">
        <f>[1]ProEmp!H71</f>
        <v>7.6069329674013462</v>
      </c>
      <c r="L20" s="21">
        <f>[1]ProEmp!I71</f>
        <v>5647.2277719972426</v>
      </c>
      <c r="M20" s="20">
        <f t="shared" si="9"/>
        <v>2.0243181029046888</v>
      </c>
      <c r="N20" s="20">
        <f>[1]ProEmp!J71</f>
        <v>7.7896796232076735</v>
      </c>
      <c r="O20" s="21">
        <f>[1]ProEmp!K71</f>
        <v>17029.242163187377</v>
      </c>
      <c r="P20" s="20">
        <f t="shared" si="10"/>
        <v>6.1043408520949676</v>
      </c>
      <c r="Q20" s="20">
        <f>[1]ProEmp!L71</f>
        <v>8.4114307772016392</v>
      </c>
    </row>
    <row r="21" spans="1:17" customFormat="1">
      <c r="A21" s="83" t="s">
        <v>35</v>
      </c>
      <c r="B21" s="21">
        <f t="shared" si="5"/>
        <v>228974.66680275279</v>
      </c>
      <c r="C21" s="21">
        <f>[1]ProEmp!C72</f>
        <v>17232.981051436331</v>
      </c>
      <c r="D21" s="20">
        <f t="shared" si="6"/>
        <v>7.5261518193545207</v>
      </c>
      <c r="E21" s="20">
        <f>[1]ProEmp!D72</f>
        <v>9.9351927784660798</v>
      </c>
      <c r="F21" s="21">
        <f>[1]ProEmp!E72</f>
        <v>42397.106348623885</v>
      </c>
      <c r="G21" s="20">
        <f t="shared" si="7"/>
        <v>18.516068585502655</v>
      </c>
      <c r="H21" s="20">
        <f>[1]ProEmp!F72</f>
        <v>7.60311804997687</v>
      </c>
      <c r="I21" s="21">
        <f>[1]ProEmp!G72</f>
        <v>152516.67449052868</v>
      </c>
      <c r="J21" s="20">
        <f t="shared" si="8"/>
        <v>66.608536490157732</v>
      </c>
      <c r="K21" s="20">
        <f>[1]ProEmp!H72</f>
        <v>6.8029675585905354</v>
      </c>
      <c r="L21" s="21">
        <f>[1]ProEmp!I72</f>
        <v>4648.9961900718408</v>
      </c>
      <c r="M21" s="20">
        <f t="shared" si="9"/>
        <v>2.0303539491889104</v>
      </c>
      <c r="N21" s="20">
        <f>[1]ProEmp!J72</f>
        <v>7.8632724951595305</v>
      </c>
      <c r="O21" s="21">
        <f>[1]ProEmp!K72</f>
        <v>12178.908722092048</v>
      </c>
      <c r="P21" s="20">
        <f t="shared" si="10"/>
        <v>5.3188891557961773</v>
      </c>
      <c r="Q21" s="20">
        <f>[1]ProEmp!L72</f>
        <v>7.130581066289734</v>
      </c>
    </row>
    <row r="22" spans="1:17" customFormat="1">
      <c r="A22" s="83" t="s">
        <v>34</v>
      </c>
      <c r="B22" s="21">
        <f t="shared" si="5"/>
        <v>208905.05762440746</v>
      </c>
      <c r="C22" s="21">
        <f>[1]ProEmp!C73</f>
        <v>12105.932415780067</v>
      </c>
      <c r="D22" s="20">
        <f t="shared" si="6"/>
        <v>5.7949446286482198</v>
      </c>
      <c r="E22" s="20">
        <f>[1]ProEmp!D73</f>
        <v>8.7218505428879176</v>
      </c>
      <c r="F22" s="21">
        <f>[1]ProEmp!E73</f>
        <v>40917.773094734272</v>
      </c>
      <c r="G22" s="20">
        <f t="shared" si="7"/>
        <v>19.586779544754133</v>
      </c>
      <c r="H22" s="20">
        <f>[1]ProEmp!F73</f>
        <v>6.927227811394741</v>
      </c>
      <c r="I22" s="21">
        <f>[1]ProEmp!G73</f>
        <v>142621.52956797805</v>
      </c>
      <c r="J22" s="20">
        <f t="shared" si="8"/>
        <v>68.27097974066227</v>
      </c>
      <c r="K22" s="20">
        <f>[1]ProEmp!H73</f>
        <v>6.4800206492312604</v>
      </c>
      <c r="L22" s="21">
        <f>[1]ProEmp!I73</f>
        <v>3418.2659634186202</v>
      </c>
      <c r="M22" s="20">
        <f t="shared" si="9"/>
        <v>1.6362772650360413</v>
      </c>
      <c r="N22" s="20">
        <f>[1]ProEmp!J73</f>
        <v>7.7077299322221045</v>
      </c>
      <c r="O22" s="21">
        <f>[1]ProEmp!K73</f>
        <v>9841.5565824964688</v>
      </c>
      <c r="P22" s="20">
        <f t="shared" si="10"/>
        <v>4.7110188208993504</v>
      </c>
      <c r="Q22" s="20">
        <f>[1]ProEmp!L73</f>
        <v>6.9666731493917933</v>
      </c>
    </row>
    <row r="23" spans="1:17" customFormat="1">
      <c r="A23" s="83" t="s">
        <v>33</v>
      </c>
      <c r="B23" s="21">
        <f t="shared" si="5"/>
        <v>191752.09837948371</v>
      </c>
      <c r="C23" s="21">
        <f>[1]ProEmp!C74</f>
        <v>5095.3397650205807</v>
      </c>
      <c r="D23" s="20">
        <f t="shared" si="6"/>
        <v>2.6572537187763836</v>
      </c>
      <c r="E23" s="20">
        <f>[1]ProEmp!D74</f>
        <v>10.264974692259191</v>
      </c>
      <c r="F23" s="21">
        <f>[1]ProEmp!E74</f>
        <v>39971.16749875612</v>
      </c>
      <c r="G23" s="20">
        <f t="shared" si="7"/>
        <v>20.845230814450783</v>
      </c>
      <c r="H23" s="20">
        <f>[1]ProEmp!F74</f>
        <v>7.1802813047371838</v>
      </c>
      <c r="I23" s="21">
        <f>[1]ProEmp!G74</f>
        <v>137024.25903835203</v>
      </c>
      <c r="J23" s="20">
        <f t="shared" si="8"/>
        <v>71.459066261260162</v>
      </c>
      <c r="K23" s="20">
        <f>[1]ProEmp!H74</f>
        <v>5.9185824355325183</v>
      </c>
      <c r="L23" s="21">
        <f>[1]ProEmp!I74</f>
        <v>2532.6065678120199</v>
      </c>
      <c r="M23" s="20">
        <f t="shared" si="9"/>
        <v>1.3207712401665135</v>
      </c>
      <c r="N23" s="20">
        <f>[1]ProEmp!J74</f>
        <v>5.1912029138725693</v>
      </c>
      <c r="O23" s="21">
        <f>[1]ProEmp!K74</f>
        <v>7128.7255095429846</v>
      </c>
      <c r="P23" s="20">
        <f t="shared" si="10"/>
        <v>3.7176779653461742</v>
      </c>
      <c r="Q23" s="20">
        <f>[1]ProEmp!L74</f>
        <v>6.4191889594621507</v>
      </c>
    </row>
    <row r="24" spans="1:17" customFormat="1">
      <c r="A24" s="83" t="s">
        <v>32</v>
      </c>
      <c r="B24" s="21">
        <f t="shared" si="5"/>
        <v>152832.51308094439</v>
      </c>
      <c r="C24" s="21">
        <f>[1]ProEmp!C75</f>
        <v>4424.0458985048008</v>
      </c>
      <c r="D24" s="20">
        <f t="shared" si="6"/>
        <v>2.894702056074745</v>
      </c>
      <c r="E24" s="20">
        <f>[1]ProEmp!D75</f>
        <v>7.2475890397670693</v>
      </c>
      <c r="F24" s="21">
        <f>[1]ProEmp!E75</f>
        <v>38499.394121359051</v>
      </c>
      <c r="G24" s="20">
        <f t="shared" si="7"/>
        <v>25.190578460859758</v>
      </c>
      <c r="H24" s="20">
        <f>[1]ProEmp!F75</f>
        <v>7.712573651156621</v>
      </c>
      <c r="I24" s="21">
        <f>[1]ProEmp!G75</f>
        <v>102175.34561124464</v>
      </c>
      <c r="J24" s="20">
        <f t="shared" si="8"/>
        <v>66.854456261626552</v>
      </c>
      <c r="K24" s="20">
        <f>[1]ProEmp!H75</f>
        <v>5.9577693576857822</v>
      </c>
      <c r="L24" s="21">
        <f>[1]ProEmp!I75</f>
        <v>2823.3548070535599</v>
      </c>
      <c r="M24" s="20">
        <f t="shared" si="9"/>
        <v>1.847352209381149</v>
      </c>
      <c r="N24" s="20">
        <f>[1]ProEmp!J75</f>
        <v>4.7405653887820147</v>
      </c>
      <c r="O24" s="21">
        <f>[1]ProEmp!K75</f>
        <v>4910.3726427823403</v>
      </c>
      <c r="P24" s="20">
        <f t="shared" si="10"/>
        <v>3.2129110120578002</v>
      </c>
      <c r="Q24" s="20">
        <f>[1]ProEmp!L75</f>
        <v>8.2590493620701686</v>
      </c>
    </row>
    <row r="25" spans="1:17" customFormat="1">
      <c r="A25" s="83" t="s">
        <v>31</v>
      </c>
      <c r="B25" s="21">
        <f t="shared" si="5"/>
        <v>145261.30245358829</v>
      </c>
      <c r="C25" s="21">
        <f>[1]ProEmp!C76</f>
        <v>6483.716220579503</v>
      </c>
      <c r="D25" s="20">
        <f t="shared" si="6"/>
        <v>4.4634848449407798</v>
      </c>
      <c r="E25" s="20">
        <f>[1]ProEmp!D76</f>
        <v>7.7552984049924429</v>
      </c>
      <c r="F25" s="21">
        <f>[1]ProEmp!E76</f>
        <v>27513.28579076978</v>
      </c>
      <c r="G25" s="20">
        <f t="shared" si="7"/>
        <v>18.940547362612566</v>
      </c>
      <c r="H25" s="20">
        <f>[1]ProEmp!F76</f>
        <v>6.4956919908729622</v>
      </c>
      <c r="I25" s="21">
        <f>[1]ProEmp!G76</f>
        <v>104112.99665646024</v>
      </c>
      <c r="J25" s="20">
        <f t="shared" si="8"/>
        <v>71.672905927388925</v>
      </c>
      <c r="K25" s="20">
        <f>[1]ProEmp!H76</f>
        <v>5.5387882440494485</v>
      </c>
      <c r="L25" s="21">
        <f>[1]ProEmp!I76</f>
        <v>1924.7139405906998</v>
      </c>
      <c r="M25" s="20">
        <f t="shared" si="9"/>
        <v>1.3250011586572794</v>
      </c>
      <c r="N25" s="20">
        <f>[1]ProEmp!J76</f>
        <v>1.5</v>
      </c>
      <c r="O25" s="21">
        <f>[1]ProEmp!K76</f>
        <v>5226.5898451880403</v>
      </c>
      <c r="P25" s="20">
        <f t="shared" si="10"/>
        <v>3.5980607064004273</v>
      </c>
      <c r="Q25" s="20">
        <f>[1]ProEmp!L76</f>
        <v>7.1527896515512186</v>
      </c>
    </row>
    <row r="26" spans="1:17" customFormat="1">
      <c r="A26" s="83" t="s">
        <v>30</v>
      </c>
      <c r="B26" s="21">
        <f t="shared" si="5"/>
        <v>98811.683712545651</v>
      </c>
      <c r="C26" s="21">
        <f>[1]ProEmp!C77</f>
        <v>2473.9479456143399</v>
      </c>
      <c r="D26" s="20">
        <f t="shared" si="6"/>
        <v>2.5036998183446948</v>
      </c>
      <c r="E26" s="20">
        <f>[1]ProEmp!D77</f>
        <v>7.065683668282797</v>
      </c>
      <c r="F26" s="21">
        <f>[1]ProEmp!E77</f>
        <v>12635.648733225151</v>
      </c>
      <c r="G26" s="20">
        <f t="shared" si="7"/>
        <v>12.787605937354209</v>
      </c>
      <c r="H26" s="20">
        <f>[1]ProEmp!F77</f>
        <v>6.4424331434365678</v>
      </c>
      <c r="I26" s="21">
        <f>[1]ProEmp!G77</f>
        <v>80171.333834833145</v>
      </c>
      <c r="J26" s="20">
        <f t="shared" si="8"/>
        <v>81.135479958079259</v>
      </c>
      <c r="K26" s="20">
        <f>[1]ProEmp!H77</f>
        <v>5.1093735317449713</v>
      </c>
      <c r="L26" s="21">
        <f>[1]ProEmp!I77</f>
        <v>677.59339826270002</v>
      </c>
      <c r="M26" s="20">
        <f t="shared" si="9"/>
        <v>0.68574218432902712</v>
      </c>
      <c r="N26" s="20">
        <f>[1]ProEmp!J77</f>
        <v>13</v>
      </c>
      <c r="O26" s="21">
        <f>[1]ProEmp!K77</f>
        <v>2853.15980061032</v>
      </c>
      <c r="P26" s="20">
        <f t="shared" si="10"/>
        <v>2.8874721018928127</v>
      </c>
      <c r="Q26" s="20">
        <f>[1]ProEmp!L77</f>
        <v>7.4105895049694936</v>
      </c>
    </row>
    <row r="27" spans="1:17" customFormat="1">
      <c r="A27" s="83" t="s">
        <v>29</v>
      </c>
      <c r="B27" s="21">
        <f t="shared" si="5"/>
        <v>66171.789652116597</v>
      </c>
      <c r="C27" s="21">
        <f>[1]ProEmp!C78</f>
        <v>790.0806337171</v>
      </c>
      <c r="D27" s="20">
        <f t="shared" si="6"/>
        <v>1.1939840797275887</v>
      </c>
      <c r="E27" s="20">
        <f>[1]ProEmp!D78</f>
        <v>6.5621800472074856</v>
      </c>
      <c r="F27" s="21">
        <f>[1]ProEmp!E78</f>
        <v>9946.7321497654666</v>
      </c>
      <c r="G27" s="20">
        <f t="shared" si="7"/>
        <v>15.031680723852551</v>
      </c>
      <c r="H27" s="20">
        <f>[1]ProEmp!F78</f>
        <v>6.5275825459579151</v>
      </c>
      <c r="I27" s="21">
        <f>[1]ProEmp!G78</f>
        <v>51269.934893801459</v>
      </c>
      <c r="J27" s="20">
        <f t="shared" si="8"/>
        <v>77.480048769032379</v>
      </c>
      <c r="K27" s="20">
        <f>[1]ProEmp!H78</f>
        <v>4.859081933259163</v>
      </c>
      <c r="L27" s="21">
        <f>[1]ProEmp!I78</f>
        <v>1038.9695941197001</v>
      </c>
      <c r="M27" s="20">
        <f t="shared" si="9"/>
        <v>1.5701095581392777</v>
      </c>
      <c r="N27" s="20">
        <f>[1]ProEmp!J78</f>
        <v>6.9476404689755302</v>
      </c>
      <c r="O27" s="21">
        <f>[1]ProEmp!K78</f>
        <v>3126.0723807128802</v>
      </c>
      <c r="P27" s="20">
        <f t="shared" si="10"/>
        <v>4.7241768692482218</v>
      </c>
      <c r="Q27" s="20">
        <f>[1]ProEmp!L78</f>
        <v>5.9976406836634153</v>
      </c>
    </row>
    <row r="28" spans="1:17" customFormat="1">
      <c r="A28" s="83" t="s">
        <v>28</v>
      </c>
      <c r="B28" s="21">
        <f t="shared" si="5"/>
        <v>93222.920481675523</v>
      </c>
      <c r="C28" s="21">
        <f>[1]ProEmp!C79</f>
        <v>1257.6445332815799</v>
      </c>
      <c r="D28" s="20">
        <f t="shared" si="6"/>
        <v>1.3490722311459769</v>
      </c>
      <c r="E28" s="20">
        <f>[1]ProEmp!D79</f>
        <v>3.6935542553098579</v>
      </c>
      <c r="F28" s="21">
        <f>[1]ProEmp!E79</f>
        <v>7691.4591433130045</v>
      </c>
      <c r="G28" s="20">
        <f t="shared" si="7"/>
        <v>8.2506095105922856</v>
      </c>
      <c r="H28" s="20">
        <f>[1]ProEmp!F79</f>
        <v>5.0555433825444824</v>
      </c>
      <c r="I28" s="21">
        <f>[1]ProEmp!G79</f>
        <v>80263.530372225665</v>
      </c>
      <c r="J28" s="20">
        <f t="shared" si="8"/>
        <v>86.098493758305665</v>
      </c>
      <c r="K28" s="20">
        <f>[1]ProEmp!H79</f>
        <v>4.3723735755727677</v>
      </c>
      <c r="L28" s="21">
        <f>[1]ProEmp!I79</f>
        <v>969.78698096844005</v>
      </c>
      <c r="M28" s="20">
        <f t="shared" si="9"/>
        <v>1.0402881351041426</v>
      </c>
      <c r="N28" s="20">
        <f>[1]ProEmp!J79</f>
        <v>3.7962336788757645</v>
      </c>
      <c r="O28" s="21">
        <f>[1]ProEmp!K79</f>
        <v>3040.4994518868398</v>
      </c>
      <c r="P28" s="20">
        <f t="shared" si="10"/>
        <v>3.2615363648519238</v>
      </c>
      <c r="Q28" s="20">
        <f>[1]ProEmp!L79</f>
        <v>10.103801641086811</v>
      </c>
    </row>
    <row r="29" spans="1:17" customFormat="1">
      <c r="A29" s="74"/>
      <c r="B29" s="68"/>
      <c r="C29" s="68"/>
      <c r="D29" s="75"/>
      <c r="E29" s="76"/>
      <c r="F29" s="68"/>
      <c r="G29" s="75"/>
      <c r="H29" s="76"/>
      <c r="I29" s="68"/>
      <c r="J29" s="77"/>
      <c r="K29" s="76"/>
      <c r="L29" s="68"/>
      <c r="M29" s="75"/>
      <c r="N29" s="76"/>
      <c r="O29" s="68"/>
      <c r="P29" s="75"/>
      <c r="Q29" s="75"/>
    </row>
    <row r="30" spans="1:17" customFormat="1">
      <c r="A30" s="1" t="str">
        <f>'C01'!$A$31</f>
        <v>Fuente: Instituto Nacional de Estadística (INE). XLIV Encuesta Permanente de Hogares de Propósitos Múltiples, mayo 2013.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</row>
    <row r="31" spans="1:17" customFormat="1">
      <c r="A31" s="1" t="s">
        <v>3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</row>
    <row r="32" spans="1:17" customFormat="1">
      <c r="A32" s="1" t="s">
        <v>74</v>
      </c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</row>
    <row r="34" spans="1:17" customFormat="1">
      <c r="A34" s="102" t="str">
        <f>A1</f>
        <v>Cuadro No. 4.  Población con problemas de empleo y Años de Estudio Promedio (AEP), según dominio, rama de actividad  y ocupación</v>
      </c>
      <c r="B34" s="102"/>
      <c r="C34" s="102"/>
      <c r="D34" s="102"/>
      <c r="E34" s="102"/>
      <c r="F34" s="102"/>
      <c r="G34" s="102"/>
      <c r="H34" s="102"/>
      <c r="I34" s="102"/>
      <c r="J34" s="102"/>
      <c r="K34" s="102"/>
      <c r="L34" s="102"/>
      <c r="M34" s="102"/>
      <c r="N34" s="102"/>
      <c r="O34" s="102"/>
      <c r="P34" s="102"/>
      <c r="Q34" s="102"/>
    </row>
    <row r="35" spans="1:17" customFormat="1">
      <c r="A35" s="15" t="s">
        <v>27</v>
      </c>
      <c r="B35" s="15"/>
      <c r="C35" s="27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</row>
    <row r="36" spans="1:17" customFormat="1">
      <c r="A36" s="112" t="str">
        <f>A3</f>
        <v>Categorías</v>
      </c>
      <c r="B36" s="114" t="s">
        <v>48</v>
      </c>
      <c r="C36" s="116" t="s">
        <v>66</v>
      </c>
      <c r="D36" s="116"/>
      <c r="E36" s="116"/>
      <c r="F36" s="116" t="s">
        <v>55</v>
      </c>
      <c r="G36" s="116"/>
      <c r="H36" s="116"/>
      <c r="I36" s="116" t="s">
        <v>54</v>
      </c>
      <c r="J36" s="116"/>
      <c r="K36" s="116"/>
      <c r="L36" s="116" t="s">
        <v>65</v>
      </c>
      <c r="M36" s="116"/>
      <c r="N36" s="116"/>
      <c r="O36" s="116" t="s">
        <v>64</v>
      </c>
      <c r="P36" s="116"/>
      <c r="Q36" s="116"/>
    </row>
    <row r="37" spans="1:17" customFormat="1">
      <c r="A37" s="113"/>
      <c r="B37" s="115"/>
      <c r="C37" s="26" t="s">
        <v>51</v>
      </c>
      <c r="D37" s="85" t="s">
        <v>73</v>
      </c>
      <c r="E37" s="26" t="s">
        <v>50</v>
      </c>
      <c r="F37" s="26" t="s">
        <v>51</v>
      </c>
      <c r="G37" s="85" t="s">
        <v>73</v>
      </c>
      <c r="H37" s="26" t="s">
        <v>50</v>
      </c>
      <c r="I37" s="26" t="s">
        <v>51</v>
      </c>
      <c r="J37" s="85" t="s">
        <v>73</v>
      </c>
      <c r="K37" s="26" t="s">
        <v>50</v>
      </c>
      <c r="L37" s="26" t="s">
        <v>51</v>
      </c>
      <c r="M37" s="85" t="s">
        <v>73</v>
      </c>
      <c r="N37" s="26" t="s">
        <v>50</v>
      </c>
      <c r="O37" s="26" t="s">
        <v>51</v>
      </c>
      <c r="P37" s="85" t="s">
        <v>73</v>
      </c>
      <c r="Q37" s="26" t="s">
        <v>50</v>
      </c>
    </row>
    <row r="39" spans="1:17" customFormat="1">
      <c r="A39" s="7" t="str">
        <f>A6</f>
        <v>Total Nacional</v>
      </c>
      <c r="B39" s="25">
        <f t="shared" ref="B39:Q39" si="11">B6</f>
        <v>2183253.654344542</v>
      </c>
      <c r="C39" s="25">
        <f t="shared" si="11"/>
        <v>141723.87849643131</v>
      </c>
      <c r="D39" s="24">
        <f t="shared" si="11"/>
        <v>6.4914069061288142</v>
      </c>
      <c r="E39" s="24">
        <f t="shared" si="11"/>
        <v>9.287778689390306</v>
      </c>
      <c r="F39" s="25">
        <f t="shared" si="11"/>
        <v>408875.47555777739</v>
      </c>
      <c r="G39" s="24">
        <f t="shared" si="11"/>
        <v>18.727804474030769</v>
      </c>
      <c r="H39" s="24">
        <f t="shared" si="11"/>
        <v>7.4058729397362422</v>
      </c>
      <c r="I39" s="25">
        <f t="shared" si="11"/>
        <v>1422209.7615810535</v>
      </c>
      <c r="J39" s="24">
        <f t="shared" si="11"/>
        <v>65.141755688851944</v>
      </c>
      <c r="K39" s="24">
        <f t="shared" si="11"/>
        <v>6.6157712972409959</v>
      </c>
      <c r="L39" s="25">
        <f t="shared" si="11"/>
        <v>57915.45501924678</v>
      </c>
      <c r="M39" s="24">
        <f t="shared" si="11"/>
        <v>2.6527130690471328</v>
      </c>
      <c r="N39" s="24">
        <f t="shared" si="11"/>
        <v>6.7663440562197827</v>
      </c>
      <c r="O39" s="25">
        <f t="shared" si="11"/>
        <v>152529.08369003268</v>
      </c>
      <c r="P39" s="24">
        <f t="shared" si="11"/>
        <v>6.9863198619413316</v>
      </c>
      <c r="Q39" s="24">
        <f t="shared" si="11"/>
        <v>7.833121383247093</v>
      </c>
    </row>
    <row r="40" spans="1:17" customFormat="1">
      <c r="A40" s="23"/>
      <c r="B40" s="19"/>
      <c r="C40" s="19"/>
      <c r="D40" s="22"/>
      <c r="E40" s="22"/>
      <c r="F40" s="19"/>
      <c r="G40" s="22"/>
      <c r="H40" s="22"/>
      <c r="I40" s="19"/>
      <c r="J40" s="22"/>
      <c r="K40" s="22"/>
      <c r="L40" s="19"/>
      <c r="M40" s="22"/>
      <c r="N40" s="22"/>
      <c r="O40" s="19"/>
      <c r="P40" s="22"/>
      <c r="Q40" s="22"/>
    </row>
    <row r="41" spans="1:17" customFormat="1">
      <c r="A41" s="7" t="s">
        <v>26</v>
      </c>
      <c r="B41" s="86"/>
      <c r="C41" s="86"/>
      <c r="D41" s="97"/>
      <c r="E41" s="87"/>
      <c r="F41" s="86"/>
      <c r="G41" s="97"/>
      <c r="H41" s="87"/>
      <c r="I41" s="86"/>
      <c r="J41" s="97"/>
      <c r="K41" s="87"/>
      <c r="L41" s="86"/>
      <c r="M41" s="97"/>
      <c r="N41" s="87"/>
      <c r="O41" s="86"/>
      <c r="P41" s="97"/>
      <c r="Q41" s="87"/>
    </row>
    <row r="42" spans="1:17" customFormat="1">
      <c r="A42" s="5" t="s">
        <v>25</v>
      </c>
      <c r="B42" s="21">
        <f t="shared" ref="B42:B52" si="12">SUM(C42,F42,I42,L42,O42)</f>
        <v>708130.351599355</v>
      </c>
      <c r="C42" s="21">
        <f>[1]ProEmp!C81</f>
        <v>11669.655445417431</v>
      </c>
      <c r="D42" s="20">
        <f t="shared" ref="D42:D52" si="13">IF(ISNUMBER(C42/$B42*100),C42/$B42*100,0)</f>
        <v>1.6479530102135591</v>
      </c>
      <c r="E42" s="20">
        <f>[1]ProEmp!D81</f>
        <v>5.8707610751879571</v>
      </c>
      <c r="F42" s="21">
        <f>[1]ProEmp!E81</f>
        <v>143073.79191811802</v>
      </c>
      <c r="G42" s="20">
        <f t="shared" ref="G42:G52" si="14">IF(ISNUMBER(F42/$B42*100),F42/$B42*100,0)</f>
        <v>20.204442811267338</v>
      </c>
      <c r="H42" s="20">
        <f>[1]ProEmp!F81</f>
        <v>5.7550079534755225</v>
      </c>
      <c r="I42" s="21">
        <f>[1]ProEmp!G81</f>
        <v>497101.68800800777</v>
      </c>
      <c r="J42" s="20">
        <f t="shared" ref="J42:J52" si="15">IF(ISNUMBER(I42/$B42*100),I42/$B42*100,0)</f>
        <v>70.199178284799359</v>
      </c>
      <c r="K42" s="20">
        <f>[1]ProEmp!H81</f>
        <v>4.8163896675952298</v>
      </c>
      <c r="L42" s="21">
        <f>[1]ProEmp!I81</f>
        <v>39336.415324705187</v>
      </c>
      <c r="M42" s="20">
        <f t="shared" ref="M42:M52" si="16">IF(ISNUMBER(L42/$B42*100),L42/$B42*100,0)</f>
        <v>5.554968126399543</v>
      </c>
      <c r="N42" s="20">
        <f>[1]ProEmp!J81</f>
        <v>5.4252264246537889</v>
      </c>
      <c r="O42" s="21">
        <f>[1]ProEmp!K81</f>
        <v>16948.800903106578</v>
      </c>
      <c r="P42" s="20">
        <f t="shared" ref="P42:P52" si="17">IF(ISNUMBER(O42/$B42*100),O42/$B42*100,0)</f>
        <v>2.393457767320196</v>
      </c>
      <c r="Q42" s="20">
        <f>[1]ProEmp!L81</f>
        <v>5.6763487219138291</v>
      </c>
    </row>
    <row r="43" spans="1:17" customFormat="1">
      <c r="A43" s="5" t="s">
        <v>24</v>
      </c>
      <c r="B43" s="21">
        <f t="shared" si="12"/>
        <v>5482.79047377604</v>
      </c>
      <c r="C43" s="21">
        <f>[1]ProEmp!C82</f>
        <v>247.96177482851999</v>
      </c>
      <c r="D43" s="20">
        <f t="shared" si="13"/>
        <v>4.5225469770276812</v>
      </c>
      <c r="E43" s="20">
        <f>[1]ProEmp!D82</f>
        <v>3</v>
      </c>
      <c r="F43" s="21">
        <f>[1]ProEmp!E82</f>
        <v>1661.8071935516</v>
      </c>
      <c r="G43" s="20">
        <f t="shared" si="14"/>
        <v>30.309514862914334</v>
      </c>
      <c r="H43" s="20">
        <f>[1]ProEmp!F82</f>
        <v>6.4502455867212056</v>
      </c>
      <c r="I43" s="21">
        <f>[1]ProEmp!G82</f>
        <v>3282.2732661543796</v>
      </c>
      <c r="J43" s="20">
        <f t="shared" si="15"/>
        <v>59.865013661444053</v>
      </c>
      <c r="K43" s="20">
        <f>[1]ProEmp!H82</f>
        <v>5.9219713961016218</v>
      </c>
      <c r="L43" s="21">
        <f>[1]ProEmp!I82</f>
        <v>0</v>
      </c>
      <c r="M43" s="20">
        <f t="shared" si="16"/>
        <v>0</v>
      </c>
      <c r="N43" s="20">
        <f>[1]ProEmp!J82</f>
        <v>0</v>
      </c>
      <c r="O43" s="21">
        <f>[1]ProEmp!K82</f>
        <v>290.74823924153998</v>
      </c>
      <c r="P43" s="20">
        <f t="shared" si="17"/>
        <v>5.3029244986139226</v>
      </c>
      <c r="Q43" s="20">
        <f>[1]ProEmp!L82</f>
        <v>12</v>
      </c>
    </row>
    <row r="44" spans="1:17" customFormat="1">
      <c r="A44" s="5" t="s">
        <v>23</v>
      </c>
      <c r="B44" s="21">
        <f t="shared" si="12"/>
        <v>284514.59459566895</v>
      </c>
      <c r="C44" s="21">
        <f>[1]ProEmp!C83</f>
        <v>21169.920036209081</v>
      </c>
      <c r="D44" s="20">
        <f t="shared" si="13"/>
        <v>7.4407149715093528</v>
      </c>
      <c r="E44" s="20">
        <f>[1]ProEmp!D83</f>
        <v>8.8388477276903803</v>
      </c>
      <c r="F44" s="21">
        <f>[1]ProEmp!E83</f>
        <v>54398.061738456876</v>
      </c>
      <c r="G44" s="20">
        <f t="shared" si="14"/>
        <v>19.119603272290256</v>
      </c>
      <c r="H44" s="20">
        <f>[1]ProEmp!F83</f>
        <v>7.5391756109696688</v>
      </c>
      <c r="I44" s="21">
        <f>[1]ProEmp!G83</f>
        <v>192974.53813154716</v>
      </c>
      <c r="J44" s="20">
        <f t="shared" si="15"/>
        <v>67.825883732181907</v>
      </c>
      <c r="K44" s="20">
        <f>[1]ProEmp!H83</f>
        <v>7.3576157604445598</v>
      </c>
      <c r="L44" s="21">
        <f>[1]ProEmp!I83</f>
        <v>1536.8566451310601</v>
      </c>
      <c r="M44" s="20">
        <f t="shared" si="16"/>
        <v>0.54016794720675987</v>
      </c>
      <c r="N44" s="20">
        <f>[1]ProEmp!J83</f>
        <v>7.7590239048557201</v>
      </c>
      <c r="O44" s="21">
        <f>[1]ProEmp!K83</f>
        <v>14435.218044324751</v>
      </c>
      <c r="P44" s="20">
        <f t="shared" si="17"/>
        <v>5.0736300768117051</v>
      </c>
      <c r="Q44" s="20">
        <f>[1]ProEmp!L83</f>
        <v>6.9571485325503986</v>
      </c>
    </row>
    <row r="45" spans="1:17" customFormat="1">
      <c r="A45" s="5" t="s">
        <v>22</v>
      </c>
      <c r="B45" s="21">
        <f t="shared" si="12"/>
        <v>8621.7835538225409</v>
      </c>
      <c r="C45" s="21">
        <f>[1]ProEmp!C84</f>
        <v>679.03874172690007</v>
      </c>
      <c r="D45" s="20">
        <f t="shared" si="13"/>
        <v>7.8758500197542363</v>
      </c>
      <c r="E45" s="20">
        <f>[1]ProEmp!D84</f>
        <v>10.101883160562117</v>
      </c>
      <c r="F45" s="21">
        <f>[1]ProEmp!E84</f>
        <v>247.96177482851999</v>
      </c>
      <c r="G45" s="20">
        <f t="shared" si="14"/>
        <v>2.8759916469787048</v>
      </c>
      <c r="H45" s="20">
        <f>[1]ProEmp!F84</f>
        <v>12</v>
      </c>
      <c r="I45" s="21">
        <f>[1]ProEmp!G84</f>
        <v>7266.5967572971422</v>
      </c>
      <c r="J45" s="20">
        <f t="shared" si="15"/>
        <v>84.281827674454149</v>
      </c>
      <c r="K45" s="20">
        <f>[1]ProEmp!H84</f>
        <v>8.7923444675937166</v>
      </c>
      <c r="L45" s="21">
        <f>[1]ProEmp!I84</f>
        <v>247.96177482851999</v>
      </c>
      <c r="M45" s="20">
        <f t="shared" si="16"/>
        <v>2.8759916469787048</v>
      </c>
      <c r="N45" s="20">
        <f>[1]ProEmp!J84</f>
        <v>11</v>
      </c>
      <c r="O45" s="21">
        <f>[1]ProEmp!K84</f>
        <v>180.22450514145999</v>
      </c>
      <c r="P45" s="20">
        <f t="shared" si="17"/>
        <v>2.0903390118342267</v>
      </c>
      <c r="Q45" s="20">
        <f>[1]ProEmp!L84</f>
        <v>9</v>
      </c>
    </row>
    <row r="46" spans="1:17" customFormat="1">
      <c r="A46" s="5" t="s">
        <v>21</v>
      </c>
      <c r="B46" s="21">
        <f t="shared" si="12"/>
        <v>157436.79261594775</v>
      </c>
      <c r="C46" s="21">
        <f>[1]ProEmp!C85</f>
        <v>19412.722407059846</v>
      </c>
      <c r="D46" s="20">
        <f t="shared" si="13"/>
        <v>12.330486466664343</v>
      </c>
      <c r="E46" s="20">
        <f>[1]ProEmp!D85</f>
        <v>7.0701089890024296</v>
      </c>
      <c r="F46" s="21">
        <f>[1]ProEmp!E85</f>
        <v>24349.578590424615</v>
      </c>
      <c r="G46" s="20">
        <f t="shared" si="14"/>
        <v>15.466256766182426</v>
      </c>
      <c r="H46" s="20">
        <f>[1]ProEmp!F85</f>
        <v>6.612277552758643</v>
      </c>
      <c r="I46" s="21">
        <f>[1]ProEmp!G85</f>
        <v>103201.10373990997</v>
      </c>
      <c r="J46" s="20">
        <f t="shared" si="15"/>
        <v>65.550816950177179</v>
      </c>
      <c r="K46" s="20">
        <f>[1]ProEmp!H85</f>
        <v>5.9114767559019494</v>
      </c>
      <c r="L46" s="21">
        <f>[1]ProEmp!I85</f>
        <v>3139.4870585948602</v>
      </c>
      <c r="M46" s="20">
        <f t="shared" si="16"/>
        <v>1.9941253924381854</v>
      </c>
      <c r="N46" s="20">
        <f>[1]ProEmp!J85</f>
        <v>6.2772325099057484</v>
      </c>
      <c r="O46" s="21">
        <f>[1]ProEmp!K85</f>
        <v>7333.9008199584841</v>
      </c>
      <c r="P46" s="20">
        <f t="shared" si="17"/>
        <v>4.6583144245378811</v>
      </c>
      <c r="Q46" s="20">
        <f>[1]ProEmp!L85</f>
        <v>6.4545525557625645</v>
      </c>
    </row>
    <row r="47" spans="1:17" customFormat="1">
      <c r="A47" s="5" t="s">
        <v>20</v>
      </c>
      <c r="B47" s="21">
        <f t="shared" si="12"/>
        <v>489481.32631456933</v>
      </c>
      <c r="C47" s="21">
        <f>[1]ProEmp!C86</f>
        <v>29351.842991162033</v>
      </c>
      <c r="D47" s="20">
        <f t="shared" si="13"/>
        <v>5.9965194611528085</v>
      </c>
      <c r="E47" s="20">
        <f>[1]ProEmp!D86</f>
        <v>9.7646076512665463</v>
      </c>
      <c r="F47" s="21">
        <f>[1]ProEmp!E86</f>
        <v>90597.66713159217</v>
      </c>
      <c r="G47" s="20">
        <f t="shared" si="14"/>
        <v>18.508911834027515</v>
      </c>
      <c r="H47" s="20">
        <f>[1]ProEmp!F86</f>
        <v>8.0363610968650008</v>
      </c>
      <c r="I47" s="21">
        <f>[1]ProEmp!G86</f>
        <v>344384.0055057581</v>
      </c>
      <c r="J47" s="20">
        <f t="shared" si="15"/>
        <v>70.356924154535932</v>
      </c>
      <c r="K47" s="20">
        <f>[1]ProEmp!H86</f>
        <v>7.3430564984872202</v>
      </c>
      <c r="L47" s="21">
        <f>[1]ProEmp!I86</f>
        <v>3833.4707725323401</v>
      </c>
      <c r="M47" s="20">
        <f t="shared" si="16"/>
        <v>0.78316997328489046</v>
      </c>
      <c r="N47" s="20">
        <f>[1]ProEmp!J86</f>
        <v>10.828017371268578</v>
      </c>
      <c r="O47" s="21">
        <f>[1]ProEmp!K86</f>
        <v>21314.339913524673</v>
      </c>
      <c r="P47" s="20">
        <f t="shared" si="17"/>
        <v>4.354474576998844</v>
      </c>
      <c r="Q47" s="20">
        <f>[1]ProEmp!L86</f>
        <v>8.7386202594713716</v>
      </c>
    </row>
    <row r="48" spans="1:17" customFormat="1">
      <c r="A48" s="5" t="s">
        <v>19</v>
      </c>
      <c r="B48" s="21">
        <f t="shared" si="12"/>
        <v>73972.405735814624</v>
      </c>
      <c r="C48" s="21">
        <f>[1]ProEmp!C87</f>
        <v>6124.821683966944</v>
      </c>
      <c r="D48" s="20">
        <f t="shared" si="13"/>
        <v>8.2798735867009103</v>
      </c>
      <c r="E48" s="20">
        <f>[1]ProEmp!D87</f>
        <v>8.8404031475100329</v>
      </c>
      <c r="F48" s="21">
        <f>[1]ProEmp!E87</f>
        <v>11680.033713983965</v>
      </c>
      <c r="G48" s="20">
        <f t="shared" si="14"/>
        <v>15.789717257132462</v>
      </c>
      <c r="H48" s="20">
        <f>[1]ProEmp!F87</f>
        <v>7.3465998108656381</v>
      </c>
      <c r="I48" s="21">
        <f>[1]ProEmp!G87</f>
        <v>53342.316980320247</v>
      </c>
      <c r="J48" s="20">
        <f t="shared" si="15"/>
        <v>72.111102038275234</v>
      </c>
      <c r="K48" s="20">
        <f>[1]ProEmp!H87</f>
        <v>7.9531989140981718</v>
      </c>
      <c r="L48" s="21">
        <f>[1]ProEmp!I87</f>
        <v>748.22135487816001</v>
      </c>
      <c r="M48" s="20">
        <f t="shared" si="16"/>
        <v>1.0114871179806713</v>
      </c>
      <c r="N48" s="20">
        <f>[1]ProEmp!J87</f>
        <v>9</v>
      </c>
      <c r="O48" s="21">
        <f>[1]ProEmp!K87</f>
        <v>2077.0120026653203</v>
      </c>
      <c r="P48" s="20">
        <f t="shared" si="17"/>
        <v>2.8078199999107372</v>
      </c>
      <c r="Q48" s="20">
        <f>[1]ProEmp!L87</f>
        <v>7.0041215407461657</v>
      </c>
    </row>
    <row r="49" spans="1:17" customFormat="1">
      <c r="A49" s="5" t="s">
        <v>18</v>
      </c>
      <c r="B49" s="21">
        <f t="shared" si="12"/>
        <v>54764.689624035003</v>
      </c>
      <c r="C49" s="21">
        <f>[1]ProEmp!C88</f>
        <v>4460.5328311709</v>
      </c>
      <c r="D49" s="20">
        <f t="shared" si="13"/>
        <v>8.1449066210233241</v>
      </c>
      <c r="E49" s="20">
        <f>[1]ProEmp!D88</f>
        <v>11.485643877822689</v>
      </c>
      <c r="F49" s="21">
        <f>[1]ProEmp!E88</f>
        <v>7347.7220845446427</v>
      </c>
      <c r="G49" s="20">
        <f t="shared" si="14"/>
        <v>13.416897155790492</v>
      </c>
      <c r="H49" s="20">
        <f>[1]ProEmp!F88</f>
        <v>9.7001420647412377</v>
      </c>
      <c r="I49" s="21">
        <f>[1]ProEmp!G88</f>
        <v>41440.842754035439</v>
      </c>
      <c r="J49" s="20">
        <f t="shared" si="15"/>
        <v>75.670734260580886</v>
      </c>
      <c r="K49" s="20">
        <f>[1]ProEmp!H88</f>
        <v>9.2152974800876937</v>
      </c>
      <c r="L49" s="21">
        <f>[1]ProEmp!I88</f>
        <v>247.96177482851999</v>
      </c>
      <c r="M49" s="20">
        <f t="shared" si="16"/>
        <v>0.452776737220282</v>
      </c>
      <c r="N49" s="20">
        <f>[1]ProEmp!J88</f>
        <v>12</v>
      </c>
      <c r="O49" s="21">
        <f>[1]ProEmp!K88</f>
        <v>1267.630179455504</v>
      </c>
      <c r="P49" s="20">
        <f t="shared" si="17"/>
        <v>2.3146852253850247</v>
      </c>
      <c r="Q49" s="20">
        <f>[1]ProEmp!L88</f>
        <v>12.458727228104379</v>
      </c>
    </row>
    <row r="50" spans="1:17" customFormat="1">
      <c r="A50" s="5" t="s">
        <v>17</v>
      </c>
      <c r="B50" s="21">
        <f t="shared" si="12"/>
        <v>305727.01410700096</v>
      </c>
      <c r="C50" s="21">
        <f>[1]ProEmp!C89</f>
        <v>20850.643392393442</v>
      </c>
      <c r="D50" s="20">
        <f t="shared" si="13"/>
        <v>6.8200199623497966</v>
      </c>
      <c r="E50" s="20">
        <f>[1]ProEmp!D89</f>
        <v>9.8125110537159657</v>
      </c>
      <c r="F50" s="21">
        <f>[1]ProEmp!E89</f>
        <v>75518.851412274918</v>
      </c>
      <c r="G50" s="20">
        <f t="shared" si="14"/>
        <v>24.701399591023442</v>
      </c>
      <c r="H50" s="20">
        <f>[1]ProEmp!F89</f>
        <v>9.3988563855325697</v>
      </c>
      <c r="I50" s="21">
        <f>[1]ProEmp!G89</f>
        <v>179216.39643802261</v>
      </c>
      <c r="J50" s="20">
        <f t="shared" si="15"/>
        <v>58.619745121802978</v>
      </c>
      <c r="K50" s="20">
        <f>[1]ProEmp!H89</f>
        <v>7.8983432331194194</v>
      </c>
      <c r="L50" s="21">
        <f>[1]ProEmp!I89</f>
        <v>3942.5491631682198</v>
      </c>
      <c r="M50" s="20">
        <f t="shared" si="16"/>
        <v>1.2895651941926116</v>
      </c>
      <c r="N50" s="20">
        <f>[1]ProEmp!J89</f>
        <v>9.6552364373699024</v>
      </c>
      <c r="O50" s="21">
        <f>[1]ProEmp!K89</f>
        <v>26198.573701141762</v>
      </c>
      <c r="P50" s="20">
        <f t="shared" si="17"/>
        <v>8.5692701306311658</v>
      </c>
      <c r="Q50" s="20">
        <f>[1]ProEmp!L89</f>
        <v>7.9125678350648663</v>
      </c>
    </row>
    <row r="51" spans="1:17" customFormat="1">
      <c r="A51" s="5" t="s">
        <v>5</v>
      </c>
      <c r="B51" s="21">
        <f t="shared" si="12"/>
        <v>290.74823924153998</v>
      </c>
      <c r="C51" s="21">
        <f>[1]ProEmp!C90</f>
        <v>0</v>
      </c>
      <c r="D51" s="20">
        <f t="shared" si="13"/>
        <v>0</v>
      </c>
      <c r="E51" s="20">
        <f>[1]ProEmp!D90</f>
        <v>0</v>
      </c>
      <c r="F51" s="21">
        <f>[1]ProEmp!E90</f>
        <v>0</v>
      </c>
      <c r="G51" s="20">
        <f t="shared" si="14"/>
        <v>0</v>
      </c>
      <c r="H51" s="20">
        <f>[1]ProEmp!F90</f>
        <v>0</v>
      </c>
      <c r="I51" s="21">
        <f>[1]ProEmp!G90</f>
        <v>0</v>
      </c>
      <c r="J51" s="20">
        <f t="shared" si="15"/>
        <v>0</v>
      </c>
      <c r="K51" s="20">
        <f>[1]ProEmp!H90</f>
        <v>0</v>
      </c>
      <c r="L51" s="21">
        <f>[1]ProEmp!I90</f>
        <v>290.74823924153998</v>
      </c>
      <c r="M51" s="20">
        <f t="shared" si="16"/>
        <v>100</v>
      </c>
      <c r="N51" s="20">
        <f>[1]ProEmp!J90</f>
        <v>6</v>
      </c>
      <c r="O51" s="21">
        <f>[1]ProEmp!K90</f>
        <v>0</v>
      </c>
      <c r="P51" s="20">
        <f t="shared" si="17"/>
        <v>0</v>
      </c>
      <c r="Q51" s="20">
        <f>[1]ProEmp!L90</f>
        <v>0</v>
      </c>
    </row>
    <row r="52" spans="1:17" customFormat="1">
      <c r="A52" s="5" t="s">
        <v>4</v>
      </c>
      <c r="B52" s="21">
        <f t="shared" si="12"/>
        <v>94831.157485307776</v>
      </c>
      <c r="C52" s="21">
        <f>[1]ProEmp!C91</f>
        <v>27756.739192497058</v>
      </c>
      <c r="D52" s="20">
        <f t="shared" si="13"/>
        <v>29.269640831703882</v>
      </c>
      <c r="E52" s="20">
        <f>[1]ProEmp!D91</f>
        <v>11.274145190983729</v>
      </c>
      <c r="F52" s="21">
        <f>[1]ProEmp!E91</f>
        <v>0</v>
      </c>
      <c r="G52" s="20">
        <f t="shared" si="14"/>
        <v>0</v>
      </c>
      <c r="H52" s="20">
        <f>[1]ProEmp!F91</f>
        <v>0</v>
      </c>
      <c r="I52" s="21">
        <f>[1]ProEmp!G91</f>
        <v>0</v>
      </c>
      <c r="J52" s="20">
        <f t="shared" si="15"/>
        <v>0</v>
      </c>
      <c r="K52" s="20">
        <f>[1]ProEmp!H91</f>
        <v>0</v>
      </c>
      <c r="L52" s="21">
        <f>[1]ProEmp!I91</f>
        <v>4591.7829113383596</v>
      </c>
      <c r="M52" s="20">
        <f t="shared" si="16"/>
        <v>4.8420614417258019</v>
      </c>
      <c r="N52" s="20">
        <f>[1]ProEmp!J91</f>
        <v>10.391275467185793</v>
      </c>
      <c r="O52" s="21">
        <f>[1]ProEmp!K91</f>
        <v>62482.635381472362</v>
      </c>
      <c r="P52" s="20">
        <f t="shared" si="17"/>
        <v>65.888297726570329</v>
      </c>
      <c r="Q52" s="20">
        <f>[1]ProEmp!L91</f>
        <v>8.3012089498274282</v>
      </c>
    </row>
    <row r="53" spans="1:17" customFormat="1">
      <c r="A53" s="5"/>
      <c r="B53" s="21"/>
      <c r="C53" s="21"/>
      <c r="D53" s="20"/>
      <c r="E53" s="20"/>
      <c r="F53" s="21"/>
      <c r="G53" s="20"/>
      <c r="H53" s="20"/>
      <c r="I53" s="21"/>
      <c r="J53" s="20"/>
      <c r="K53" s="20"/>
      <c r="L53" s="21"/>
      <c r="M53" s="20"/>
      <c r="N53" s="20"/>
      <c r="O53" s="21"/>
      <c r="P53" s="20"/>
      <c r="Q53" s="20"/>
    </row>
    <row r="54" spans="1:17" customFormat="1">
      <c r="A54" s="7" t="s">
        <v>16</v>
      </c>
      <c r="B54" s="86"/>
      <c r="C54" s="86"/>
      <c r="D54" s="97"/>
      <c r="E54" s="87"/>
      <c r="F54" s="86"/>
      <c r="G54" s="97"/>
      <c r="H54" s="87"/>
      <c r="I54" s="86"/>
      <c r="J54" s="97"/>
      <c r="K54" s="87"/>
      <c r="L54" s="86"/>
      <c r="M54" s="97"/>
      <c r="N54" s="87"/>
      <c r="O54" s="86"/>
      <c r="P54" s="97"/>
      <c r="Q54" s="87"/>
    </row>
    <row r="55" spans="1:17" customFormat="1">
      <c r="A55" s="5" t="s">
        <v>15</v>
      </c>
      <c r="B55" s="21">
        <f t="shared" ref="B55:B66" si="18">SUM(C55,F55,I55,L55,O55)</f>
        <v>98860.877834441213</v>
      </c>
      <c r="C55" s="21">
        <f>[1]ProEmp!C93</f>
        <v>11162.915166300196</v>
      </c>
      <c r="D55" s="20">
        <f t="shared" ref="D55:D66" si="19">IF(ISNUMBER(C55/$B55*100),C55/$B55*100,0)</f>
        <v>11.291539596678811</v>
      </c>
      <c r="E55" s="20">
        <f>[1]ProEmp!D93</f>
        <v>13.638976408521946</v>
      </c>
      <c r="F55" s="21">
        <f>[1]ProEmp!E93</f>
        <v>29590.514291520896</v>
      </c>
      <c r="G55" s="20">
        <f t="shared" ref="G55:G66" si="20">IF(ISNUMBER(F55/$B55*100),F55/$B55*100,0)</f>
        <v>29.931470304234072</v>
      </c>
      <c r="H55" s="20">
        <f>[1]ProEmp!F93</f>
        <v>13.395066819649287</v>
      </c>
      <c r="I55" s="21">
        <f>[1]ProEmp!G93</f>
        <v>49018.619081123215</v>
      </c>
      <c r="J55" s="20">
        <f t="shared" ref="J55:J66" si="21">IF(ISNUMBER(I55/$B55*100),I55/$B55*100,0)</f>
        <v>49.583434979419209</v>
      </c>
      <c r="K55" s="20">
        <f>[1]ProEmp!H93</f>
        <v>11.989163487176503</v>
      </c>
      <c r="L55" s="21">
        <f>[1]ProEmp!I93</f>
        <v>1244.1449045352001</v>
      </c>
      <c r="M55" s="20">
        <f t="shared" ref="M55:M66" si="22">IF(ISNUMBER(L55/$B55*100),L55/$B55*100,0)</f>
        <v>1.258480535261608</v>
      </c>
      <c r="N55" s="20">
        <f>[1]ProEmp!J93</f>
        <v>12.594423761570802</v>
      </c>
      <c r="O55" s="21">
        <f>[1]ProEmp!K93</f>
        <v>7844.6843909617037</v>
      </c>
      <c r="P55" s="20">
        <f t="shared" ref="P55:P66" si="23">IF(ISNUMBER(O55/$B55*100),O55/$B55*100,0)</f>
        <v>7.9350745844062969</v>
      </c>
      <c r="Q55" s="20">
        <f>[1]ProEmp!L93</f>
        <v>12.771864827224601</v>
      </c>
    </row>
    <row r="56" spans="1:17" customFormat="1">
      <c r="A56" s="5" t="s">
        <v>14</v>
      </c>
      <c r="B56" s="21">
        <f t="shared" si="18"/>
        <v>49038.954824069748</v>
      </c>
      <c r="C56" s="6">
        <f>[1]ProEmp!C94</f>
        <v>5170.3037520286416</v>
      </c>
      <c r="D56" s="20">
        <f t="shared" si="19"/>
        <v>10.543258457643363</v>
      </c>
      <c r="E56" s="2">
        <f>[1]ProEmp!D94</f>
        <v>13.28179263518207</v>
      </c>
      <c r="F56" s="6">
        <f>[1]ProEmp!E94</f>
        <v>6363.1017025515612</v>
      </c>
      <c r="G56" s="20">
        <f t="shared" si="20"/>
        <v>12.975606281535931</v>
      </c>
      <c r="H56" s="2">
        <f>[1]ProEmp!F94</f>
        <v>10.609763203229653</v>
      </c>
      <c r="I56" s="6">
        <f>[1]ProEmp!G94</f>
        <v>34708.675662038615</v>
      </c>
      <c r="J56" s="20">
        <f t="shared" si="21"/>
        <v>70.777763895168874</v>
      </c>
      <c r="K56" s="2">
        <f>[1]ProEmp!H94</f>
        <v>9.9122426721693273</v>
      </c>
      <c r="L56" s="6">
        <f>[1]ProEmp!I94</f>
        <v>677.59339826270002</v>
      </c>
      <c r="M56" s="20">
        <f t="shared" si="22"/>
        <v>1.3817451874608824</v>
      </c>
      <c r="N56" s="2">
        <f>[1]ProEmp!J94</f>
        <v>12.731889582939491</v>
      </c>
      <c r="O56" s="6">
        <f>[1]ProEmp!K94</f>
        <v>2119.2803091882197</v>
      </c>
      <c r="P56" s="20">
        <f t="shared" si="23"/>
        <v>4.3216261781909253</v>
      </c>
      <c r="Q56" s="2">
        <f>[1]ProEmp!L94</f>
        <v>10.764630363230946</v>
      </c>
    </row>
    <row r="57" spans="1:17" customFormat="1">
      <c r="A57" s="5" t="s">
        <v>13</v>
      </c>
      <c r="B57" s="21">
        <f t="shared" si="18"/>
        <v>48916.325115516811</v>
      </c>
      <c r="C57" s="21">
        <f>[1]ProEmp!C95</f>
        <v>7969.5475475380617</v>
      </c>
      <c r="D57" s="20">
        <f t="shared" si="19"/>
        <v>16.292204143949547</v>
      </c>
      <c r="E57" s="20">
        <f>[1]ProEmp!D95</f>
        <v>11.353053667976406</v>
      </c>
      <c r="F57" s="21">
        <f>[1]ProEmp!E95</f>
        <v>3331.2476911283798</v>
      </c>
      <c r="G57" s="20">
        <f t="shared" si="20"/>
        <v>6.8100939374770615</v>
      </c>
      <c r="H57" s="20">
        <f>[1]ProEmp!F95</f>
        <v>10.454230607138774</v>
      </c>
      <c r="I57" s="21">
        <f>[1]ProEmp!G95</f>
        <v>33665.885754436626</v>
      </c>
      <c r="J57" s="20">
        <f t="shared" si="21"/>
        <v>68.82341564893521</v>
      </c>
      <c r="K57" s="20">
        <f>[1]ProEmp!H95</f>
        <v>11.19690170579544</v>
      </c>
      <c r="L57" s="21">
        <f>[1]ProEmp!I95</f>
        <v>1424.3694096766601</v>
      </c>
      <c r="M57" s="20">
        <f t="shared" si="22"/>
        <v>2.9118487668748321</v>
      </c>
      <c r="N57" s="20">
        <f>[1]ProEmp!J95</f>
        <v>11.222655994874092</v>
      </c>
      <c r="O57" s="21">
        <f>[1]ProEmp!K95</f>
        <v>2525.274712737084</v>
      </c>
      <c r="P57" s="20">
        <f t="shared" si="23"/>
        <v>5.1624375027633427</v>
      </c>
      <c r="Q57" s="20">
        <f>[1]ProEmp!L95</f>
        <v>12.783495967336926</v>
      </c>
    </row>
    <row r="58" spans="1:17" customFormat="1">
      <c r="A58" s="5" t="s">
        <v>12</v>
      </c>
      <c r="B58" s="21">
        <f t="shared" si="18"/>
        <v>321009.51583497121</v>
      </c>
      <c r="C58" s="21">
        <f>[1]ProEmp!C96</f>
        <v>16930.211530866454</v>
      </c>
      <c r="D58" s="20">
        <f t="shared" si="19"/>
        <v>5.274052853800808</v>
      </c>
      <c r="E58" s="20">
        <f>[1]ProEmp!D96</f>
        <v>10.291520830934109</v>
      </c>
      <c r="F58" s="21">
        <f>[1]ProEmp!E96</f>
        <v>62364.718599066677</v>
      </c>
      <c r="G58" s="20">
        <f t="shared" si="20"/>
        <v>19.427685324795153</v>
      </c>
      <c r="H58" s="20">
        <f>[1]ProEmp!F96</f>
        <v>8.3631003853570398</v>
      </c>
      <c r="I58" s="21">
        <f>[1]ProEmp!G96</f>
        <v>227315.96616456541</v>
      </c>
      <c r="J58" s="20">
        <f t="shared" si="21"/>
        <v>70.81284352998027</v>
      </c>
      <c r="K58" s="20">
        <f>[1]ProEmp!H96</f>
        <v>7.2119402068332628</v>
      </c>
      <c r="L58" s="21">
        <f>[1]ProEmp!I96</f>
        <v>1801.20873563436</v>
      </c>
      <c r="M58" s="20">
        <f t="shared" si="22"/>
        <v>0.56110758304135422</v>
      </c>
      <c r="N58" s="20">
        <f>[1]ProEmp!J96</f>
        <v>9.6390418717821493</v>
      </c>
      <c r="O58" s="21">
        <f>[1]ProEmp!K96</f>
        <v>12597.410804838346</v>
      </c>
      <c r="P58" s="20">
        <f t="shared" si="23"/>
        <v>3.9243107083824231</v>
      </c>
      <c r="Q58" s="20">
        <f>[1]ProEmp!L96</f>
        <v>8.7977300309127795</v>
      </c>
    </row>
    <row r="59" spans="1:17" customFormat="1">
      <c r="A59" s="5" t="s">
        <v>11</v>
      </c>
      <c r="B59" s="21">
        <f t="shared" si="18"/>
        <v>690043.67844628508</v>
      </c>
      <c r="C59" s="21">
        <f>[1]ProEmp!C97</f>
        <v>10090.530493763468</v>
      </c>
      <c r="D59" s="20">
        <f t="shared" si="19"/>
        <v>1.4623031568789226</v>
      </c>
      <c r="E59" s="20">
        <f>[1]ProEmp!D97</f>
        <v>5.1673316579707436</v>
      </c>
      <c r="F59" s="21">
        <f>[1]ProEmp!E97</f>
        <v>142366.9116841887</v>
      </c>
      <c r="G59" s="20">
        <f t="shared" si="20"/>
        <v>20.631579729089705</v>
      </c>
      <c r="H59" s="20">
        <f>[1]ProEmp!F97</f>
        <v>5.7487247215201442</v>
      </c>
      <c r="I59" s="21">
        <f>[1]ProEmp!G97</f>
        <v>483502.98259160703</v>
      </c>
      <c r="J59" s="20">
        <f t="shared" si="21"/>
        <v>70.068460547348423</v>
      </c>
      <c r="K59" s="20">
        <f>[1]ProEmp!H97</f>
        <v>4.7823487219666712</v>
      </c>
      <c r="L59" s="21">
        <f>[1]ProEmp!I97</f>
        <v>38464.170606980566</v>
      </c>
      <c r="M59" s="20">
        <f t="shared" si="22"/>
        <v>5.574164622968099</v>
      </c>
      <c r="N59" s="20">
        <f>[1]ProEmp!J97</f>
        <v>5.3921443216187415</v>
      </c>
      <c r="O59" s="21">
        <f>[1]ProEmp!K97</f>
        <v>15619.083069745337</v>
      </c>
      <c r="P59" s="20">
        <f t="shared" si="23"/>
        <v>2.2634919437148597</v>
      </c>
      <c r="Q59" s="20">
        <f>[1]ProEmp!L97</f>
        <v>5.7037824623612403</v>
      </c>
    </row>
    <row r="60" spans="1:17" customFormat="1">
      <c r="A60" s="5" t="s">
        <v>10</v>
      </c>
      <c r="B60" s="21">
        <f t="shared" si="18"/>
        <v>61158.55677032494</v>
      </c>
      <c r="C60" s="21">
        <f>[1]ProEmp!C98</f>
        <v>3627.3682765427598</v>
      </c>
      <c r="D60" s="20">
        <f t="shared" si="19"/>
        <v>5.931088743910343</v>
      </c>
      <c r="E60" s="20">
        <f>[1]ProEmp!D98</f>
        <v>6.8182102304135572</v>
      </c>
      <c r="F60" s="21">
        <f>[1]ProEmp!E98</f>
        <v>9855.9226252942844</v>
      </c>
      <c r="G60" s="20">
        <f t="shared" si="20"/>
        <v>16.115361685703689</v>
      </c>
      <c r="H60" s="20">
        <f>[1]ProEmp!F98</f>
        <v>6.7202159275420419</v>
      </c>
      <c r="I60" s="21">
        <f>[1]ProEmp!G98</f>
        <v>43964.806322363533</v>
      </c>
      <c r="J60" s="20">
        <f t="shared" si="21"/>
        <v>71.886598775489617</v>
      </c>
      <c r="K60" s="20">
        <f>[1]ProEmp!H98</f>
        <v>7.3514760523640126</v>
      </c>
      <c r="L60" s="21">
        <f>[1]ProEmp!I98</f>
        <v>1371.05895431006</v>
      </c>
      <c r="M60" s="20">
        <f t="shared" si="22"/>
        <v>2.2418105114202413</v>
      </c>
      <c r="N60" s="20">
        <f>[1]ProEmp!J98</f>
        <v>7.3336640734510423</v>
      </c>
      <c r="O60" s="21">
        <f>[1]ProEmp!K98</f>
        <v>2339.4005918142998</v>
      </c>
      <c r="P60" s="20">
        <f t="shared" si="23"/>
        <v>3.8251402834761015</v>
      </c>
      <c r="Q60" s="20">
        <f>[1]ProEmp!L98</f>
        <v>5.7933038107080712</v>
      </c>
    </row>
    <row r="61" spans="1:17" customFormat="1">
      <c r="A61" s="5" t="s">
        <v>9</v>
      </c>
      <c r="B61" s="21">
        <f t="shared" si="18"/>
        <v>348873.89118049899</v>
      </c>
      <c r="C61" s="21">
        <f>[1]ProEmp!C99</f>
        <v>32093.03615518786</v>
      </c>
      <c r="D61" s="20">
        <f t="shared" si="19"/>
        <v>9.1990363757497953</v>
      </c>
      <c r="E61" s="20">
        <f>[1]ProEmp!D99</f>
        <v>7.2680213212091651</v>
      </c>
      <c r="F61" s="21">
        <f>[1]ProEmp!E99</f>
        <v>55049.471493614983</v>
      </c>
      <c r="G61" s="20">
        <f t="shared" si="20"/>
        <v>15.779189238650623</v>
      </c>
      <c r="H61" s="20">
        <f>[1]ProEmp!F99</f>
        <v>6.8121205980148174</v>
      </c>
      <c r="I61" s="21">
        <f>[1]ProEmp!G99</f>
        <v>240779.23542841664</v>
      </c>
      <c r="J61" s="20">
        <f t="shared" si="21"/>
        <v>69.016123451853034</v>
      </c>
      <c r="K61" s="20">
        <f>[1]ProEmp!H99</f>
        <v>6.678129921627419</v>
      </c>
      <c r="L61" s="21">
        <f>[1]ProEmp!I99</f>
        <v>4855.1228654031802</v>
      </c>
      <c r="M61" s="20">
        <f t="shared" si="22"/>
        <v>1.3916555489362361</v>
      </c>
      <c r="N61" s="20">
        <f>[1]ProEmp!J99</f>
        <v>6.9516938330810847</v>
      </c>
      <c r="O61" s="21">
        <f>[1]ProEmp!K99</f>
        <v>16097.025237876353</v>
      </c>
      <c r="P61" s="20">
        <f t="shared" si="23"/>
        <v>4.6139953848103055</v>
      </c>
      <c r="Q61" s="20">
        <f>[1]ProEmp!L99</f>
        <v>6.4491829387628528</v>
      </c>
    </row>
    <row r="62" spans="1:17" customFormat="1">
      <c r="A62" s="5" t="s">
        <v>62</v>
      </c>
      <c r="B62" s="21">
        <f t="shared" si="18"/>
        <v>82238.573876522205</v>
      </c>
      <c r="C62" s="21">
        <f>[1]ProEmp!C100</f>
        <v>2501.7894378167798</v>
      </c>
      <c r="D62" s="20">
        <f t="shared" si="19"/>
        <v>3.0421118945631429</v>
      </c>
      <c r="E62" s="20">
        <f>[1]ProEmp!D100</f>
        <v>6.4432787089454955</v>
      </c>
      <c r="F62" s="21">
        <f>[1]ProEmp!E100</f>
        <v>25044.080462252216</v>
      </c>
      <c r="G62" s="20">
        <f t="shared" si="20"/>
        <v>30.452960553346731</v>
      </c>
      <c r="H62" s="20">
        <f>[1]ProEmp!F100</f>
        <v>7.4863171605479186</v>
      </c>
      <c r="I62" s="21">
        <f>[1]ProEmp!G100</f>
        <v>51025.030894741867</v>
      </c>
      <c r="J62" s="20">
        <f t="shared" si="21"/>
        <v>62.045131000634598</v>
      </c>
      <c r="K62" s="20">
        <f>[1]ProEmp!H100</f>
        <v>6.0262904340674028</v>
      </c>
      <c r="L62" s="21">
        <f>[1]ProEmp!I100</f>
        <v>0</v>
      </c>
      <c r="M62" s="20">
        <f t="shared" si="22"/>
        <v>0</v>
      </c>
      <c r="N62" s="20">
        <f>[1]ProEmp!J100</f>
        <v>0</v>
      </c>
      <c r="O62" s="21">
        <f>[1]ProEmp!K100</f>
        <v>3667.6730817113398</v>
      </c>
      <c r="P62" s="20">
        <f t="shared" si="23"/>
        <v>4.4597965514555229</v>
      </c>
      <c r="Q62" s="20">
        <f>[1]ProEmp!L100</f>
        <v>7.5071700347887891</v>
      </c>
    </row>
    <row r="63" spans="1:17" customFormat="1">
      <c r="A63" s="5" t="s">
        <v>7</v>
      </c>
      <c r="B63" s="21">
        <f t="shared" si="18"/>
        <v>57151.407052379203</v>
      </c>
      <c r="C63" s="21">
        <f>[1]ProEmp!C101</f>
        <v>4617.2518745025209</v>
      </c>
      <c r="D63" s="20">
        <f t="shared" si="19"/>
        <v>8.0789819754932974</v>
      </c>
      <c r="E63" s="20">
        <f>[1]ProEmp!D101</f>
        <v>7.6763731450259298</v>
      </c>
      <c r="F63" s="21">
        <f>[1]ProEmp!E101</f>
        <v>8286.3702996780648</v>
      </c>
      <c r="G63" s="20">
        <f t="shared" si="20"/>
        <v>14.498978637715105</v>
      </c>
      <c r="H63" s="20">
        <f>[1]ProEmp!F101</f>
        <v>8.5706871175792791</v>
      </c>
      <c r="I63" s="21">
        <f>[1]ProEmp!G101</f>
        <v>41055.420571262883</v>
      </c>
      <c r="J63" s="20">
        <f t="shared" si="21"/>
        <v>71.8362376163996</v>
      </c>
      <c r="K63" s="20">
        <f>[1]ProEmp!H101</f>
        <v>7.1489406288153106</v>
      </c>
      <c r="L63" s="21">
        <f>[1]ProEmp!I101</f>
        <v>1120.2064925531399</v>
      </c>
      <c r="M63" s="20">
        <f t="shared" si="22"/>
        <v>1.960068089883547</v>
      </c>
      <c r="N63" s="20">
        <f>[1]ProEmp!J101</f>
        <v>8.546304872409042</v>
      </c>
      <c r="O63" s="21">
        <f>[1]ProEmp!K101</f>
        <v>2072.1578143826</v>
      </c>
      <c r="P63" s="20">
        <f t="shared" si="23"/>
        <v>3.6257336805084597</v>
      </c>
      <c r="Q63" s="20">
        <f>[1]ProEmp!L101</f>
        <v>7.6076971827250128</v>
      </c>
    </row>
    <row r="64" spans="1:17" customFormat="1">
      <c r="A64" s="5" t="s">
        <v>6</v>
      </c>
      <c r="B64" s="21">
        <f t="shared" si="18"/>
        <v>313829.85058697389</v>
      </c>
      <c r="C64" s="21">
        <f>[1]ProEmp!C102</f>
        <v>18339.919882227074</v>
      </c>
      <c r="D64" s="20">
        <f t="shared" si="19"/>
        <v>5.8439054946254707</v>
      </c>
      <c r="E64" s="20">
        <f>[1]ProEmp!D102</f>
        <v>7.1566751813355687</v>
      </c>
      <c r="F64" s="21">
        <f>[1]ProEmp!E102</f>
        <v>63979.573199541454</v>
      </c>
      <c r="G64" s="20">
        <f t="shared" si="20"/>
        <v>20.386707344720971</v>
      </c>
      <c r="H64" s="20">
        <f>[1]ProEmp!F102</f>
        <v>6.6775822673789742</v>
      </c>
      <c r="I64" s="21">
        <f>[1]ProEmp!G102</f>
        <v>204409.73409278222</v>
      </c>
      <c r="J64" s="20">
        <f t="shared" si="21"/>
        <v>65.133936019936613</v>
      </c>
      <c r="K64" s="20">
        <f>[1]ProEmp!H102</f>
        <v>6.5825570542288787</v>
      </c>
      <c r="L64" s="21">
        <f>[1]ProEmp!I102</f>
        <v>2365.7967405525401</v>
      </c>
      <c r="M64" s="20">
        <f t="shared" si="22"/>
        <v>0.7538469448102707</v>
      </c>
      <c r="N64" s="20">
        <f>[1]ProEmp!J102</f>
        <v>7.9388380321256706</v>
      </c>
      <c r="O64" s="21">
        <f>[1]ProEmp!K102</f>
        <v>24734.826671870604</v>
      </c>
      <c r="P64" s="20">
        <f t="shared" si="23"/>
        <v>7.8816041959066814</v>
      </c>
      <c r="Q64" s="20">
        <f>[1]ProEmp!L102</f>
        <v>6.137791887207408</v>
      </c>
    </row>
    <row r="65" spans="1:17" customFormat="1">
      <c r="A65" s="5" t="s">
        <v>5</v>
      </c>
      <c r="B65" s="21">
        <f t="shared" si="18"/>
        <v>17300.865337242969</v>
      </c>
      <c r="C65" s="21">
        <f>[1]ProEmp!C103</f>
        <v>1464.26518716128</v>
      </c>
      <c r="D65" s="20">
        <f t="shared" si="19"/>
        <v>8.4635372775788689</v>
      </c>
      <c r="E65" s="20">
        <f>[1]ProEmp!D103</f>
        <v>10.287076724612563</v>
      </c>
      <c r="F65" s="21">
        <f>[1]ProEmp!E103</f>
        <v>2643.5635089378202</v>
      </c>
      <c r="G65" s="20">
        <f t="shared" si="20"/>
        <v>15.279949629150128</v>
      </c>
      <c r="H65" s="20">
        <f>[1]ProEmp!F103</f>
        <v>6.9592289368140401</v>
      </c>
      <c r="I65" s="21">
        <f>[1]ProEmp!G103</f>
        <v>12763.405017709689</v>
      </c>
      <c r="J65" s="20">
        <f t="shared" si="21"/>
        <v>73.773217517821791</v>
      </c>
      <c r="K65" s="20">
        <f>[1]ProEmp!H103</f>
        <v>6.7271819947044413</v>
      </c>
      <c r="L65" s="21">
        <f>[1]ProEmp!I103</f>
        <v>0</v>
      </c>
      <c r="M65" s="20">
        <f t="shared" si="22"/>
        <v>0</v>
      </c>
      <c r="N65" s="20">
        <f>[1]ProEmp!J103</f>
        <v>0</v>
      </c>
      <c r="O65" s="21">
        <f>[1]ProEmp!K103</f>
        <v>429.63162343418003</v>
      </c>
      <c r="P65" s="20">
        <f t="shared" si="23"/>
        <v>2.4832955754492061</v>
      </c>
      <c r="Q65" s="20">
        <f>[1]ProEmp!L103</f>
        <v>2.741541623257135</v>
      </c>
    </row>
    <row r="66" spans="1:17" customFormat="1">
      <c r="A66" s="5" t="s">
        <v>4</v>
      </c>
      <c r="B66" s="21">
        <f t="shared" si="18"/>
        <v>94831.157485307776</v>
      </c>
      <c r="C66" s="21">
        <f>[1]ProEmp!C104</f>
        <v>27756.739192497058</v>
      </c>
      <c r="D66" s="20">
        <f t="shared" si="19"/>
        <v>29.269640831703882</v>
      </c>
      <c r="E66" s="20">
        <f>[1]ProEmp!D104</f>
        <v>11.274145190983729</v>
      </c>
      <c r="F66" s="21">
        <f>[1]ProEmp!E104</f>
        <v>0</v>
      </c>
      <c r="G66" s="20">
        <f t="shared" si="20"/>
        <v>0</v>
      </c>
      <c r="H66" s="20">
        <f>[1]ProEmp!F104</f>
        <v>0</v>
      </c>
      <c r="I66" s="21">
        <f>[1]ProEmp!G104</f>
        <v>0</v>
      </c>
      <c r="J66" s="20">
        <f t="shared" si="21"/>
        <v>0</v>
      </c>
      <c r="K66" s="20">
        <f>[1]ProEmp!H104</f>
        <v>0</v>
      </c>
      <c r="L66" s="21">
        <f>[1]ProEmp!I104</f>
        <v>4591.7829113383596</v>
      </c>
      <c r="M66" s="20">
        <f t="shared" si="22"/>
        <v>4.8420614417258019</v>
      </c>
      <c r="N66" s="20">
        <f>[1]ProEmp!J104</f>
        <v>10.391275467185793</v>
      </c>
      <c r="O66" s="21">
        <f>[1]ProEmp!K104</f>
        <v>62482.635381472362</v>
      </c>
      <c r="P66" s="20">
        <f t="shared" si="23"/>
        <v>65.888297726570329</v>
      </c>
      <c r="Q66" s="20">
        <f>[1]ProEmp!L104</f>
        <v>8.3012089498274282</v>
      </c>
    </row>
    <row r="67" spans="1:17" customFormat="1">
      <c r="A67" s="50"/>
      <c r="B67" s="68"/>
      <c r="C67" s="78"/>
      <c r="D67" s="78"/>
      <c r="E67" s="78"/>
      <c r="F67" s="78"/>
      <c r="G67" s="78"/>
      <c r="H67" s="78"/>
      <c r="I67" s="78"/>
      <c r="J67" s="78"/>
      <c r="K67" s="78"/>
      <c r="L67" s="78"/>
      <c r="M67" s="78"/>
      <c r="N67" s="78"/>
      <c r="O67" s="78"/>
      <c r="P67" s="78"/>
      <c r="Q67" s="78"/>
    </row>
    <row r="68" spans="1:17" customFormat="1">
      <c r="A68" s="1" t="str">
        <f>A30</f>
        <v>Fuente: Instituto Nacional de Estadística (INE). XLIV Encuesta Permanente de Hogares de Propósitos Múltiples, mayo 2013.</v>
      </c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</row>
    <row r="69" spans="1:17" customFormat="1">
      <c r="A69" s="1" t="s">
        <v>3</v>
      </c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</row>
    <row r="70" spans="1:17" customFormat="1">
      <c r="A70" s="1" t="s">
        <v>74</v>
      </c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</row>
  </sheetData>
  <mergeCells count="16">
    <mergeCell ref="A1:Q1"/>
    <mergeCell ref="A3:A4"/>
    <mergeCell ref="B3:B4"/>
    <mergeCell ref="C3:E3"/>
    <mergeCell ref="F3:H3"/>
    <mergeCell ref="I3:K3"/>
    <mergeCell ref="L3:N3"/>
    <mergeCell ref="O3:Q3"/>
    <mergeCell ref="A34:Q34"/>
    <mergeCell ref="A36:A37"/>
    <mergeCell ref="B36:B37"/>
    <mergeCell ref="C36:E36"/>
    <mergeCell ref="F36:H36"/>
    <mergeCell ref="I36:K36"/>
    <mergeCell ref="L36:N36"/>
    <mergeCell ref="O36:Q36"/>
  </mergeCells>
  <printOptions horizontalCentered="1"/>
  <pageMargins left="0.74748031496062994" right="0.15748031496062992" top="0.27559055118110237" bottom="1.2204724409448819" header="0.15748031496062992" footer="0"/>
  <pageSetup paperSize="9" scale="85" firstPageNumber="62" orientation="landscape" useFirstPageNumber="1" r:id="rId1"/>
  <headerFooter alignWithMargins="0">
    <oddFooter>&amp;L&amp;Z&amp;F+&amp;F+&amp;A&amp;C&amp;8&amp;P&amp;R&amp;D+&amp;T</oddFooter>
  </headerFooter>
  <rowBreaks count="1" manualBreakCount="1">
    <brk id="32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>
  <sheetPr codeName="Hoja6"/>
  <dimension ref="A1:U71"/>
  <sheetViews>
    <sheetView workbookViewId="0">
      <selection sqref="A1:Q1"/>
    </sheetView>
  </sheetViews>
  <sheetFormatPr baseColWidth="10" defaultRowHeight="11.25"/>
  <cols>
    <col min="1" max="1" width="41.33203125" customWidth="1"/>
    <col min="2" max="2" width="11.6640625" style="15" bestFit="1" customWidth="1"/>
    <col min="3" max="3" width="10.6640625" style="15" bestFit="1" customWidth="1"/>
    <col min="4" max="5" width="7.6640625" style="15" bestFit="1" customWidth="1"/>
    <col min="6" max="6" width="9.83203125" style="15" bestFit="1" customWidth="1"/>
    <col min="7" max="7" width="7.6640625" style="15" bestFit="1" customWidth="1"/>
    <col min="8" max="8" width="6.5" style="15" bestFit="1" customWidth="1"/>
    <col min="9" max="9" width="10.6640625" style="15" bestFit="1" customWidth="1"/>
    <col min="10" max="10" width="7.6640625" style="15" bestFit="1" customWidth="1"/>
    <col min="11" max="11" width="6.5" style="15" bestFit="1" customWidth="1"/>
    <col min="12" max="12" width="10.6640625" style="15" customWidth="1"/>
    <col min="13" max="13" width="6.5" style="15" bestFit="1" customWidth="1"/>
    <col min="14" max="14" width="7.6640625" style="15" bestFit="1" customWidth="1"/>
    <col min="15" max="15" width="9.83203125" style="15" bestFit="1" customWidth="1"/>
    <col min="16" max="16" width="7.6640625" style="15" bestFit="1" customWidth="1"/>
    <col min="17" max="17" width="6.5" style="15" bestFit="1" customWidth="1"/>
    <col min="18" max="18" width="48.5" style="15" bestFit="1" customWidth="1"/>
    <col min="19" max="19" width="10.5" style="15" bestFit="1" customWidth="1"/>
    <col min="20" max="20" width="10.83203125" style="15" bestFit="1" customWidth="1"/>
    <col min="21" max="21" width="6" style="15" bestFit="1" customWidth="1"/>
    <col min="22" max="22" width="7" bestFit="1" customWidth="1"/>
    <col min="23" max="23" width="9" bestFit="1" customWidth="1"/>
    <col min="24" max="24" width="6" bestFit="1" customWidth="1"/>
    <col min="25" max="25" width="7" bestFit="1" customWidth="1"/>
    <col min="26" max="26" width="9" bestFit="1" customWidth="1"/>
    <col min="27" max="27" width="6" bestFit="1" customWidth="1"/>
    <col min="28" max="28" width="7" bestFit="1" customWidth="1"/>
    <col min="29" max="29" width="9" bestFit="1" customWidth="1"/>
    <col min="30" max="30" width="6" bestFit="1" customWidth="1"/>
    <col min="31" max="31" width="7" bestFit="1" customWidth="1"/>
    <col min="32" max="32" width="8" bestFit="1" customWidth="1"/>
    <col min="33" max="33" width="6" bestFit="1" customWidth="1"/>
    <col min="34" max="34" width="7" bestFit="1" customWidth="1"/>
  </cols>
  <sheetData>
    <row r="1" spans="1:18" customFormat="1">
      <c r="A1" s="102" t="s">
        <v>76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</row>
    <row r="2" spans="1:18" customFormat="1" ht="26.25" customHeight="1">
      <c r="A2" s="117" t="s">
        <v>68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</row>
    <row r="3" spans="1:18" customFormat="1">
      <c r="A3" s="103" t="s">
        <v>59</v>
      </c>
      <c r="B3" s="114" t="s">
        <v>48</v>
      </c>
      <c r="C3" s="116" t="s">
        <v>66</v>
      </c>
      <c r="D3" s="116"/>
      <c r="E3" s="116"/>
      <c r="F3" s="116" t="s">
        <v>55</v>
      </c>
      <c r="G3" s="116"/>
      <c r="H3" s="116"/>
      <c r="I3" s="116" t="s">
        <v>54</v>
      </c>
      <c r="J3" s="116"/>
      <c r="K3" s="116"/>
      <c r="L3" s="116" t="s">
        <v>65</v>
      </c>
      <c r="M3" s="116"/>
      <c r="N3" s="116"/>
      <c r="O3" s="116" t="s">
        <v>64</v>
      </c>
      <c r="P3" s="116"/>
      <c r="Q3" s="116"/>
    </row>
    <row r="4" spans="1:18" customFormat="1">
      <c r="A4" s="104"/>
      <c r="B4" s="115"/>
      <c r="C4" s="26" t="s">
        <v>51</v>
      </c>
      <c r="D4" s="85" t="s">
        <v>73</v>
      </c>
      <c r="E4" s="26" t="s">
        <v>50</v>
      </c>
      <c r="F4" s="26" t="s">
        <v>51</v>
      </c>
      <c r="G4" s="85" t="s">
        <v>73</v>
      </c>
      <c r="H4" s="26" t="s">
        <v>50</v>
      </c>
      <c r="I4" s="26" t="s">
        <v>51</v>
      </c>
      <c r="J4" s="85" t="s">
        <v>73</v>
      </c>
      <c r="K4" s="26" t="s">
        <v>50</v>
      </c>
      <c r="L4" s="26" t="s">
        <v>51</v>
      </c>
      <c r="M4" s="85" t="s">
        <v>73</v>
      </c>
      <c r="N4" s="26" t="s">
        <v>50</v>
      </c>
      <c r="O4" s="26" t="s">
        <v>51</v>
      </c>
      <c r="P4" s="85" t="s">
        <v>73</v>
      </c>
      <c r="Q4" s="26" t="s">
        <v>50</v>
      </c>
    </row>
    <row r="5" spans="1:18" customFormat="1">
      <c r="A5" s="29"/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</row>
    <row r="6" spans="1:18" customFormat="1">
      <c r="A6" s="7" t="s">
        <v>70</v>
      </c>
      <c r="B6" s="94">
        <f>+B9+B13</f>
        <v>1354946.1526429281</v>
      </c>
      <c r="C6" s="86">
        <f>[1]ProEmp!M61</f>
        <v>76155.358120474077</v>
      </c>
      <c r="D6" s="95">
        <f>IF(ISNUMBER(C6/$B6*100),C6/$B6*100,0)</f>
        <v>5.6205449915428094</v>
      </c>
      <c r="E6" s="87">
        <f>[1]ProEmp!N61</f>
        <v>8.5878290339002952</v>
      </c>
      <c r="F6" s="86">
        <f>[1]ProEmp!O61</f>
        <v>239940.00257951379</v>
      </c>
      <c r="G6" s="95">
        <f>IF(ISNUMBER(F6/$B6*100),F6/$B6*100,0)</f>
        <v>17.708452997301194</v>
      </c>
      <c r="H6" s="87">
        <f>[1]ProEmp!P61</f>
        <v>6.767403018386152</v>
      </c>
      <c r="I6" s="86">
        <f>[1]ProEmp!Q61</f>
        <v>978406.71211838361</v>
      </c>
      <c r="J6" s="95">
        <f>IF(ISNUMBER(I6/$B6*100),I6/$B6*100,0)</f>
        <v>72.210007033115303</v>
      </c>
      <c r="K6" s="87">
        <f>[1]ProEmp!R61</f>
        <v>6.1956876648992276</v>
      </c>
      <c r="L6" s="86">
        <f>[1]ProEmp!S61</f>
        <v>18296.097102033815</v>
      </c>
      <c r="M6" s="95">
        <f>IF(ISNUMBER(L6/$B6*100),L6/$B6*100,0)</f>
        <v>1.350319130125271</v>
      </c>
      <c r="N6" s="87">
        <f>[1]ProEmp!T61</f>
        <v>7.5257079081528735</v>
      </c>
      <c r="O6" s="86">
        <f>[1]ProEmp!U61</f>
        <v>42147.982722517561</v>
      </c>
      <c r="P6" s="95">
        <f>IF(ISNUMBER(O6/$B6*100),O6/$B6*100,0)</f>
        <v>3.110675847915036</v>
      </c>
      <c r="Q6" s="87">
        <f>[1]ProEmp!V61</f>
        <v>7.8120793847447123</v>
      </c>
      <c r="R6" s="88"/>
    </row>
    <row r="7" spans="1:18" customFormat="1">
      <c r="A7" s="7"/>
      <c r="B7" s="25"/>
      <c r="C7" s="19"/>
      <c r="D7" s="24"/>
      <c r="E7" s="24"/>
      <c r="F7" s="19"/>
      <c r="G7" s="24"/>
      <c r="H7" s="24"/>
      <c r="I7" s="19"/>
      <c r="J7" s="24"/>
      <c r="K7" s="24"/>
      <c r="L7" s="19"/>
      <c r="M7" s="24"/>
      <c r="N7" s="24"/>
      <c r="O7" s="19"/>
      <c r="P7" s="24"/>
      <c r="Q7" s="24"/>
    </row>
    <row r="8" spans="1:18" customFormat="1">
      <c r="A8" s="7" t="s">
        <v>47</v>
      </c>
      <c r="B8" s="86"/>
      <c r="C8" s="86"/>
      <c r="D8" s="97"/>
      <c r="E8" s="87"/>
      <c r="F8" s="86"/>
      <c r="G8" s="97"/>
      <c r="H8" s="87"/>
      <c r="I8" s="86"/>
      <c r="J8" s="97"/>
      <c r="K8" s="87"/>
      <c r="L8" s="86"/>
      <c r="M8" s="97"/>
      <c r="N8" s="87"/>
      <c r="O8" s="86"/>
      <c r="P8" s="97"/>
      <c r="Q8" s="87"/>
    </row>
    <row r="9" spans="1:18" customFormat="1">
      <c r="A9" s="5" t="s">
        <v>46</v>
      </c>
      <c r="B9" s="21">
        <f>SUM(C9,F9,I9,L9,O9)</f>
        <v>556260.7394464165</v>
      </c>
      <c r="C9" s="21">
        <f>SUM(C10:C12)</f>
        <v>54930.736655841363</v>
      </c>
      <c r="D9" s="20">
        <f t="shared" ref="D9:D13" si="0">IF(ISNUMBER(C9/$B9*100),C9/$B9*100,0)</f>
        <v>9.8749979569846538</v>
      </c>
      <c r="E9" s="20">
        <f>AVERAGE(E10:E12)</f>
        <v>9.026061896679197</v>
      </c>
      <c r="F9" s="21">
        <f>SUM(F10:F12)</f>
        <v>92530.645284053258</v>
      </c>
      <c r="G9" s="20">
        <f t="shared" ref="G9:G13" si="1">IF(ISNUMBER(F9/$B9*100),F9/$B9*100,0)</f>
        <v>16.634401589466581</v>
      </c>
      <c r="H9" s="20">
        <f>AVERAGE(H10:H12)</f>
        <v>8.1091818407035792</v>
      </c>
      <c r="I9" s="21">
        <f>SUM(I10:I12)</f>
        <v>374813.36745295057</v>
      </c>
      <c r="J9" s="20">
        <f t="shared" ref="J9:J13" si="2">IF(ISNUMBER(I9/$B9*100),I9/$B9*100,0)</f>
        <v>67.380877504668049</v>
      </c>
      <c r="K9" s="20">
        <f>AVERAGE(K10:K12)</f>
        <v>7.7108311216652226</v>
      </c>
      <c r="L9" s="21">
        <f>SUM(L10:L12)</f>
        <v>10155.146403270679</v>
      </c>
      <c r="M9" s="20">
        <f t="shared" ref="M9:M13" si="3">IF(ISNUMBER(L9/$B9*100),L9/$B9*100,0)</f>
        <v>1.8256090504206623</v>
      </c>
      <c r="N9" s="20">
        <f>AVERAGE(N10:N12)</f>
        <v>9.0909090909090917</v>
      </c>
      <c r="O9" s="21">
        <f>SUM(O10:O12)</f>
        <v>23830.84365030058</v>
      </c>
      <c r="P9" s="20">
        <f t="shared" ref="P9:P13" si="4">IF(ISNUMBER(O9/$B9*100),O9/$B9*100,0)</f>
        <v>4.2841138984600509</v>
      </c>
      <c r="Q9" s="20">
        <f>AVERAGE(Q10:Q12)</f>
        <v>8.5846944948578336</v>
      </c>
    </row>
    <row r="10" spans="1:18" customFormat="1">
      <c r="A10" s="17" t="s">
        <v>45</v>
      </c>
      <c r="B10" s="21">
        <f>SUM(C10,F10,I10,L10,O10)</f>
        <v>139602.47922845747</v>
      </c>
      <c r="C10" s="6">
        <f>[1]ProEmp!M62</f>
        <v>21324.712635252719</v>
      </c>
      <c r="D10" s="20">
        <f t="shared" si="0"/>
        <v>15.275310834813421</v>
      </c>
      <c r="E10" s="20">
        <f>[1]ProEmp!N62</f>
        <v>9.4578313253011999</v>
      </c>
      <c r="F10" s="6">
        <f>[1]ProEmp!O62</f>
        <v>27027.833456308679</v>
      </c>
      <c r="G10" s="20">
        <f t="shared" si="1"/>
        <v>19.360568383658872</v>
      </c>
      <c r="H10" s="20">
        <f>[1]ProEmp!P62</f>
        <v>8.7980769230769216</v>
      </c>
      <c r="I10" s="6">
        <f>[1]ProEmp!Q62</f>
        <v>80835.538594098223</v>
      </c>
      <c r="J10" s="20">
        <f t="shared" si="2"/>
        <v>57.904085257549056</v>
      </c>
      <c r="K10" s="20">
        <f>[1]ProEmp!R62</f>
        <v>8.1904761904761951</v>
      </c>
      <c r="L10" s="6">
        <f>[1]ProEmp!S62</f>
        <v>2727.5795231137199</v>
      </c>
      <c r="M10" s="20">
        <f t="shared" si="3"/>
        <v>1.9538188277086934</v>
      </c>
      <c r="N10" s="20">
        <f>[1]ProEmp!T62</f>
        <v>8.7272727272727266</v>
      </c>
      <c r="O10" s="6">
        <f>[1]ProEmp!U62</f>
        <v>7686.8150196841198</v>
      </c>
      <c r="P10" s="20">
        <f t="shared" si="4"/>
        <v>5.5062166962699539</v>
      </c>
      <c r="Q10" s="20">
        <f>[1]ProEmp!V62</f>
        <v>9.5172413793103452</v>
      </c>
    </row>
    <row r="11" spans="1:18" customFormat="1">
      <c r="A11" s="17" t="s">
        <v>44</v>
      </c>
      <c r="B11" s="21">
        <f>SUM(C11,F11,I11,L11,O11)</f>
        <v>90184.34237278621</v>
      </c>
      <c r="C11" s="21">
        <f>[1]ProEmp!M63</f>
        <v>9912.3477827802999</v>
      </c>
      <c r="D11" s="20">
        <f t="shared" si="0"/>
        <v>10.991207034372549</v>
      </c>
      <c r="E11" s="20">
        <f>[1]ProEmp!N63</f>
        <v>8.5192307692307718</v>
      </c>
      <c r="F11" s="21">
        <f>[1]ProEmp!O63</f>
        <v>10633.245803346137</v>
      </c>
      <c r="G11" s="20">
        <f t="shared" si="1"/>
        <v>11.790567545963276</v>
      </c>
      <c r="H11" s="20">
        <f>[1]ProEmp!P63</f>
        <v>7.8</v>
      </c>
      <c r="I11" s="21">
        <f>[1]ProEmp!Q63</f>
        <v>64772.687147840355</v>
      </c>
      <c r="J11" s="20">
        <f t="shared" si="2"/>
        <v>71.822541966426741</v>
      </c>
      <c r="K11" s="20">
        <f>[1]ProEmp!R63</f>
        <v>7.8433313919627254</v>
      </c>
      <c r="L11" s="21">
        <f>[1]ProEmp!S63</f>
        <v>1441.7960411316799</v>
      </c>
      <c r="M11" s="20">
        <f t="shared" si="3"/>
        <v>1.5987210231814615</v>
      </c>
      <c r="N11" s="20">
        <f>[1]ProEmp!T63</f>
        <v>10.5</v>
      </c>
      <c r="O11" s="21">
        <f>[1]ProEmp!U63</f>
        <v>3424.2655976877413</v>
      </c>
      <c r="P11" s="20">
        <f t="shared" si="4"/>
        <v>3.7969624300559723</v>
      </c>
      <c r="Q11" s="20">
        <f>[1]ProEmp!V63</f>
        <v>7.7368421052631575</v>
      </c>
    </row>
    <row r="12" spans="1:18" customFormat="1">
      <c r="A12" s="17" t="s">
        <v>43</v>
      </c>
      <c r="B12" s="21">
        <f>SUM(C12,F12,I12,L12,O12)</f>
        <v>326473.91784517269</v>
      </c>
      <c r="C12" s="21">
        <f>[1]ProEmp!M64</f>
        <v>23693.676237808348</v>
      </c>
      <c r="D12" s="20">
        <f t="shared" si="0"/>
        <v>7.2574484339189578</v>
      </c>
      <c r="E12" s="20">
        <f>[1]ProEmp!N64</f>
        <v>9.1011235955056176</v>
      </c>
      <c r="F12" s="21">
        <f>[1]ProEmp!O64</f>
        <v>54869.566024398446</v>
      </c>
      <c r="G12" s="20">
        <f t="shared" si="1"/>
        <v>16.806722689075531</v>
      </c>
      <c r="H12" s="20">
        <f>[1]ProEmp!P64</f>
        <v>7.7294685990338143</v>
      </c>
      <c r="I12" s="21">
        <f>[1]ProEmp!Q64</f>
        <v>229205.14171101197</v>
      </c>
      <c r="J12" s="20">
        <f t="shared" si="2"/>
        <v>70.206264323911611</v>
      </c>
      <c r="K12" s="20">
        <f>[1]ProEmp!R64</f>
        <v>7.0986857825567471</v>
      </c>
      <c r="L12" s="21">
        <f>[1]ProEmp!S64</f>
        <v>5985.7708390252801</v>
      </c>
      <c r="M12" s="20">
        <f t="shared" si="3"/>
        <v>1.8334606569900564</v>
      </c>
      <c r="N12" s="20">
        <f>[1]ProEmp!T64</f>
        <v>8.0454545454545467</v>
      </c>
      <c r="O12" s="21">
        <f>[1]ProEmp!U64</f>
        <v>12719.76303292872</v>
      </c>
      <c r="P12" s="20">
        <f t="shared" si="4"/>
        <v>3.8961038961038694</v>
      </c>
      <c r="Q12" s="20">
        <f>[1]ProEmp!V64</f>
        <v>8.5</v>
      </c>
    </row>
    <row r="13" spans="1:18" customFormat="1">
      <c r="A13" s="5" t="s">
        <v>42</v>
      </c>
      <c r="B13" s="21">
        <f>SUM(C13,F13,I13,L13,O13)</f>
        <v>798685.41319651145</v>
      </c>
      <c r="C13" s="21">
        <f>[1]ProEmp!M65</f>
        <v>21224.621464632444</v>
      </c>
      <c r="D13" s="20">
        <f t="shared" si="0"/>
        <v>2.6574444848926095</v>
      </c>
      <c r="E13" s="20">
        <f>[1]ProEmp!N65</f>
        <v>7.1594202898550723</v>
      </c>
      <c r="F13" s="21">
        <f>[1]ProEmp!O65</f>
        <v>147409.35729546097</v>
      </c>
      <c r="G13" s="20">
        <f t="shared" si="1"/>
        <v>18.456497997815799</v>
      </c>
      <c r="H13" s="20">
        <f>[1]ProEmp!P65</f>
        <v>5.8588235294117661</v>
      </c>
      <c r="I13" s="21">
        <f>[1]ProEmp!Q65</f>
        <v>603593.34466543782</v>
      </c>
      <c r="J13" s="20">
        <f t="shared" si="2"/>
        <v>75.573352748452848</v>
      </c>
      <c r="K13" s="20">
        <f>[1]ProEmp!R65</f>
        <v>5.2825698988697178</v>
      </c>
      <c r="L13" s="21">
        <f>[1]ProEmp!S65</f>
        <v>8140.9506987631248</v>
      </c>
      <c r="M13" s="20">
        <f t="shared" si="3"/>
        <v>1.0192937750273019</v>
      </c>
      <c r="N13" s="20">
        <f>[1]ProEmp!T65</f>
        <v>6.2400000000000011</v>
      </c>
      <c r="O13" s="21">
        <f>[1]ProEmp!U65</f>
        <v>18317.13907221704</v>
      </c>
      <c r="P13" s="20">
        <f t="shared" si="4"/>
        <v>2.2934109938114298</v>
      </c>
      <c r="Q13" s="20">
        <f>[1]ProEmp!V65</f>
        <v>6.3673469387755093</v>
      </c>
    </row>
    <row r="14" spans="1:18" customFormat="1">
      <c r="A14" s="5"/>
      <c r="B14" s="21"/>
      <c r="C14" s="21"/>
      <c r="D14" s="20"/>
      <c r="E14" s="20"/>
      <c r="F14" s="21"/>
      <c r="G14" s="20"/>
      <c r="H14" s="20"/>
      <c r="I14" s="21"/>
      <c r="J14" s="20"/>
      <c r="K14" s="20"/>
      <c r="L14" s="21"/>
      <c r="M14" s="20"/>
      <c r="N14" s="20"/>
      <c r="O14" s="21"/>
      <c r="P14" s="20"/>
      <c r="Q14" s="20"/>
    </row>
    <row r="15" spans="1:18" customFormat="1">
      <c r="A15" s="7" t="s">
        <v>41</v>
      </c>
      <c r="B15" s="86"/>
      <c r="C15" s="86"/>
      <c r="D15" s="97"/>
      <c r="E15" s="87"/>
      <c r="F15" s="86"/>
      <c r="G15" s="97"/>
      <c r="H15" s="87"/>
      <c r="I15" s="86"/>
      <c r="J15" s="97"/>
      <c r="K15" s="87"/>
      <c r="L15" s="86"/>
      <c r="M15" s="97"/>
      <c r="N15" s="87"/>
      <c r="O15" s="86"/>
      <c r="P15" s="97"/>
      <c r="Q15" s="87"/>
      <c r="R15" s="88"/>
    </row>
    <row r="16" spans="1:18" customFormat="1">
      <c r="A16" s="5" t="s">
        <v>40</v>
      </c>
      <c r="B16" s="21">
        <f t="shared" ref="B16:B28" si="5">SUM(C16,F16,I16,L16,O16)</f>
        <v>3032.86614786166</v>
      </c>
      <c r="C16" s="21">
        <f>[1]ProEmp!M67</f>
        <v>0</v>
      </c>
      <c r="D16" s="20">
        <f t="shared" ref="D16:D28" si="6">IF(ISNUMBER(C16/$B16*100),C16/$B16*100,0)</f>
        <v>0</v>
      </c>
      <c r="E16" s="20">
        <f>[1]ProEmp!N67</f>
        <v>0</v>
      </c>
      <c r="F16" s="21">
        <f>[1]ProEmp!O67</f>
        <v>581.49647848307995</v>
      </c>
      <c r="G16" s="20">
        <f t="shared" ref="G16:G28" si="7">IF(ISNUMBER(F16/$B16*100),F16/$B16*100,0)</f>
        <v>19.173166573574882</v>
      </c>
      <c r="H16" s="20">
        <f>[1]ProEmp!P67</f>
        <v>2</v>
      </c>
      <c r="I16" s="21">
        <f>[1]ProEmp!Q67</f>
        <v>498.81423658544003</v>
      </c>
      <c r="J16" s="20">
        <f t="shared" ref="J16:J28" si="8">IF(ISNUMBER(I16/$B16*100),I16/$B16*100,0)</f>
        <v>16.446958496243955</v>
      </c>
      <c r="K16" s="20">
        <f>[1]ProEmp!R67</f>
        <v>3</v>
      </c>
      <c r="L16" s="21">
        <f>[1]ProEmp!S67</f>
        <v>830.9035967758</v>
      </c>
      <c r="M16" s="20">
        <f t="shared" ref="M16:M28" si="9">IF(ISNUMBER(L16/$B16*100),L16/$B16*100,0)</f>
        <v>27.396645821696858</v>
      </c>
      <c r="N16" s="20">
        <f>[1]ProEmp!T67</f>
        <v>2.3001637244808038</v>
      </c>
      <c r="O16" s="21">
        <f>[1]ProEmp!U67</f>
        <v>1121.65183601734</v>
      </c>
      <c r="P16" s="20">
        <f t="shared" ref="P16:P28" si="10">IF(ISNUMBER(O16/$B16*100),O16/$B16*100,0)</f>
        <v>36.983229108484302</v>
      </c>
      <c r="Q16" s="20">
        <f>[1]ProEmp!V67</f>
        <v>2.9234643878429036</v>
      </c>
    </row>
    <row r="17" spans="1:17" customFormat="1">
      <c r="A17" s="5" t="s">
        <v>39</v>
      </c>
      <c r="B17" s="21">
        <f t="shared" si="5"/>
        <v>35350.006789162806</v>
      </c>
      <c r="C17" s="21">
        <f>[1]ProEmp!M68</f>
        <v>872.24471772461993</v>
      </c>
      <c r="D17" s="20">
        <f t="shared" si="6"/>
        <v>2.4674527587135358</v>
      </c>
      <c r="E17" s="20">
        <f>[1]ProEmp!N68</f>
        <v>4.333333333333333</v>
      </c>
      <c r="F17" s="21">
        <f>[1]ProEmp!O68</f>
        <v>11242.07227420197</v>
      </c>
      <c r="G17" s="20">
        <f t="shared" si="7"/>
        <v>31.802178543423743</v>
      </c>
      <c r="H17" s="20">
        <f>[1]ProEmp!P68</f>
        <v>5.8864230229198551</v>
      </c>
      <c r="I17" s="21">
        <f>[1]ProEmp!Q68</f>
        <v>12974.940631394753</v>
      </c>
      <c r="J17" s="20">
        <f t="shared" si="8"/>
        <v>36.70420972980537</v>
      </c>
      <c r="K17" s="20">
        <f>[1]ProEmp!R68</f>
        <v>4.6603121624407047</v>
      </c>
      <c r="L17" s="21">
        <f>[1]ProEmp!S68</f>
        <v>4278.5413467254602</v>
      </c>
      <c r="M17" s="20">
        <f t="shared" si="9"/>
        <v>12.103367821805131</v>
      </c>
      <c r="N17" s="20">
        <f>[1]ProEmp!T68</f>
        <v>6.4756849378698726</v>
      </c>
      <c r="O17" s="21">
        <f>[1]ProEmp!U68</f>
        <v>5982.2078191160017</v>
      </c>
      <c r="P17" s="20">
        <f t="shared" si="10"/>
        <v>16.922791146252219</v>
      </c>
      <c r="Q17" s="20">
        <f>[1]ProEmp!V68</f>
        <v>5.9050731024197294</v>
      </c>
    </row>
    <row r="18" spans="1:17" customFormat="1">
      <c r="A18" s="5" t="s">
        <v>38</v>
      </c>
      <c r="B18" s="21">
        <f t="shared" si="5"/>
        <v>143056.81383093543</v>
      </c>
      <c r="C18" s="21">
        <f>[1]ProEmp!M69</f>
        <v>8331.2052163098069</v>
      </c>
      <c r="D18" s="20">
        <f t="shared" si="6"/>
        <v>5.8237038790446061</v>
      </c>
      <c r="E18" s="20">
        <f>[1]ProEmp!N69</f>
        <v>7.9152562378289888</v>
      </c>
      <c r="F18" s="21">
        <f>[1]ProEmp!O69</f>
        <v>35572.388029641239</v>
      </c>
      <c r="G18" s="20">
        <f t="shared" si="7"/>
        <v>24.86591660826495</v>
      </c>
      <c r="H18" s="20">
        <f>[1]ProEmp!P69</f>
        <v>6.46681701447827</v>
      </c>
      <c r="I18" s="21">
        <f>[1]ProEmp!Q69</f>
        <v>84848.240484388618</v>
      </c>
      <c r="J18" s="20">
        <f t="shared" si="8"/>
        <v>59.310869725270329</v>
      </c>
      <c r="K18" s="20">
        <f>[1]ProEmp!R69</f>
        <v>6.0555049383567781</v>
      </c>
      <c r="L18" s="21">
        <f>[1]ProEmp!S69</f>
        <v>2585.9170231786197</v>
      </c>
      <c r="M18" s="20">
        <f t="shared" si="9"/>
        <v>1.8076154179098782</v>
      </c>
      <c r="N18" s="20">
        <f>[1]ProEmp!T69</f>
        <v>6.6729347420891472</v>
      </c>
      <c r="O18" s="21">
        <f>[1]ProEmp!U69</f>
        <v>11719.06307741715</v>
      </c>
      <c r="P18" s="20">
        <f t="shared" si="10"/>
        <v>8.1918943695102424</v>
      </c>
      <c r="Q18" s="20">
        <f>[1]ProEmp!V69</f>
        <v>7.4207553143169722</v>
      </c>
    </row>
    <row r="19" spans="1:17" customFormat="1">
      <c r="A19" s="5" t="s">
        <v>37</v>
      </c>
      <c r="B19" s="21">
        <f t="shared" si="5"/>
        <v>281418.14859528258</v>
      </c>
      <c r="C19" s="6">
        <f>[1]ProEmp!M70</f>
        <v>26869.746024612228</v>
      </c>
      <c r="D19" s="20">
        <f t="shared" si="6"/>
        <v>9.5479791046648383</v>
      </c>
      <c r="E19" s="20">
        <f>[1]ProEmp!N70</f>
        <v>9.2525943931351673</v>
      </c>
      <c r="F19" s="6">
        <f>[1]ProEmp!O70</f>
        <v>46062.405349824527</v>
      </c>
      <c r="G19" s="20">
        <f t="shared" si="7"/>
        <v>16.36795834943414</v>
      </c>
      <c r="H19" s="20">
        <f>[1]ProEmp!P70</f>
        <v>7.7532827755657534</v>
      </c>
      <c r="I19" s="6">
        <f>[1]ProEmp!Q70</f>
        <v>195682.86632738027</v>
      </c>
      <c r="J19" s="20">
        <f t="shared" si="8"/>
        <v>69.534558202498417</v>
      </c>
      <c r="K19" s="20">
        <f>[1]ProEmp!R70</f>
        <v>7.573787329810818</v>
      </c>
      <c r="L19" s="6">
        <f>[1]ProEmp!S70</f>
        <v>3390.3395203517803</v>
      </c>
      <c r="M19" s="20">
        <f t="shared" si="9"/>
        <v>1.2047337875239694</v>
      </c>
      <c r="N19" s="20">
        <f>[1]ProEmp!T70</f>
        <v>9.5267237145823991</v>
      </c>
      <c r="O19" s="6">
        <f>[1]ProEmp!U70</f>
        <v>9412.7913731137232</v>
      </c>
      <c r="P19" s="20">
        <f t="shared" si="10"/>
        <v>3.3447705558786089</v>
      </c>
      <c r="Q19" s="20">
        <f>[1]ProEmp!V70</f>
        <v>9.196649997003572</v>
      </c>
    </row>
    <row r="20" spans="1:17" customFormat="1">
      <c r="A20" s="5" t="s">
        <v>36</v>
      </c>
      <c r="B20" s="21">
        <f t="shared" si="5"/>
        <v>174730.85932147354</v>
      </c>
      <c r="C20" s="21">
        <f>[1]ProEmp!M71</f>
        <v>12426.264947186264</v>
      </c>
      <c r="D20" s="20">
        <f t="shared" si="6"/>
        <v>7.111660181516168</v>
      </c>
      <c r="E20" s="20">
        <f>[1]ProEmp!N71</f>
        <v>9.6162677515779702</v>
      </c>
      <c r="F20" s="21">
        <f>[1]ProEmp!O71</f>
        <v>31218.627843314509</v>
      </c>
      <c r="G20" s="20">
        <f t="shared" si="7"/>
        <v>17.866693934056499</v>
      </c>
      <c r="H20" s="20">
        <f>[1]ProEmp!P71</f>
        <v>7.4206368223074168</v>
      </c>
      <c r="I20" s="21">
        <f>[1]ProEmp!Q71</f>
        <v>126648.93916161171</v>
      </c>
      <c r="J20" s="20">
        <f t="shared" si="8"/>
        <v>72.482296288945903</v>
      </c>
      <c r="K20" s="20">
        <f>[1]ProEmp!R71</f>
        <v>7.1345645405585358</v>
      </c>
      <c r="L20" s="21">
        <f>[1]ProEmp!S71</f>
        <v>1549.83811598732</v>
      </c>
      <c r="M20" s="20">
        <f t="shared" si="9"/>
        <v>0.88698591765973922</v>
      </c>
      <c r="N20" s="20">
        <f>[1]ProEmp!T71</f>
        <v>10.841311595039532</v>
      </c>
      <c r="O20" s="21">
        <f>[1]ProEmp!U71</f>
        <v>2887.18925337374</v>
      </c>
      <c r="P20" s="20">
        <f t="shared" si="10"/>
        <v>1.6523636778216881</v>
      </c>
      <c r="Q20" s="20">
        <f>[1]ProEmp!V71</f>
        <v>9.6797455814819919</v>
      </c>
    </row>
    <row r="21" spans="1:17" customFormat="1">
      <c r="A21" s="5" t="s">
        <v>35</v>
      </c>
      <c r="B21" s="21">
        <f t="shared" si="5"/>
        <v>132559.81892356244</v>
      </c>
      <c r="C21" s="21">
        <f>[1]ProEmp!M72</f>
        <v>6154.1085196335825</v>
      </c>
      <c r="D21" s="20">
        <f t="shared" si="6"/>
        <v>4.6425142774087576</v>
      </c>
      <c r="E21" s="20">
        <f>[1]ProEmp!N72</f>
        <v>7.8745543979018224</v>
      </c>
      <c r="F21" s="21">
        <f>[1]ProEmp!O72</f>
        <v>22661.741671913922</v>
      </c>
      <c r="G21" s="20">
        <f t="shared" si="7"/>
        <v>17.095483273842802</v>
      </c>
      <c r="H21" s="20">
        <f>[1]ProEmp!P72</f>
        <v>6.7890543060254149</v>
      </c>
      <c r="I21" s="21">
        <f>[1]ProEmp!Q72</f>
        <v>101088.86909568505</v>
      </c>
      <c r="J21" s="20">
        <f t="shared" si="8"/>
        <v>76.259057923106852</v>
      </c>
      <c r="K21" s="20">
        <f>[1]ProEmp!R72</f>
        <v>6.1320618584867388</v>
      </c>
      <c r="L21" s="21">
        <f>[1]ProEmp!S72</f>
        <v>745.33066794976003</v>
      </c>
      <c r="M21" s="20">
        <f t="shared" si="9"/>
        <v>0.56225987180892101</v>
      </c>
      <c r="N21" s="20">
        <f>[1]ProEmp!T72</f>
        <v>11.998060802370878</v>
      </c>
      <c r="O21" s="21">
        <f>[1]ProEmp!U72</f>
        <v>1909.76896838012</v>
      </c>
      <c r="P21" s="20">
        <f t="shared" si="10"/>
        <v>1.4406846538326552</v>
      </c>
      <c r="Q21" s="20">
        <f>[1]ProEmp!V72</f>
        <v>9.6523234881834998</v>
      </c>
    </row>
    <row r="22" spans="1:17" customFormat="1">
      <c r="A22" s="5" t="s">
        <v>34</v>
      </c>
      <c r="B22" s="21">
        <f t="shared" si="5"/>
        <v>119392.75367683475</v>
      </c>
      <c r="C22" s="21">
        <f>[1]ProEmp!M73</f>
        <v>6227.6271631774416</v>
      </c>
      <c r="D22" s="20">
        <f t="shared" si="6"/>
        <v>5.2160847048004397</v>
      </c>
      <c r="E22" s="20">
        <f>[1]ProEmp!N73</f>
        <v>8.5748096058246119</v>
      </c>
      <c r="F22" s="21">
        <f>[1]ProEmp!O73</f>
        <v>21359.695429026317</v>
      </c>
      <c r="G22" s="20">
        <f t="shared" si="7"/>
        <v>17.890277903164439</v>
      </c>
      <c r="H22" s="20">
        <f>[1]ProEmp!P73</f>
        <v>6.0572002854998006</v>
      </c>
      <c r="I22" s="21">
        <f>[1]ProEmp!Q73</f>
        <v>89010.002720644276</v>
      </c>
      <c r="J22" s="20">
        <f t="shared" si="8"/>
        <v>74.552265509824238</v>
      </c>
      <c r="K22" s="20">
        <f>[1]ProEmp!R73</f>
        <v>5.9221157153169246</v>
      </c>
      <c r="L22" s="21">
        <f>[1]ProEmp!S73</f>
        <v>1176.4076348481401</v>
      </c>
      <c r="M22" s="20">
        <f t="shared" si="9"/>
        <v>0.98532582474173502</v>
      </c>
      <c r="N22" s="20">
        <f>[1]ProEmp!T73</f>
        <v>9.7623093124777824</v>
      </c>
      <c r="O22" s="21">
        <f>[1]ProEmp!U73</f>
        <v>1619.02072913858</v>
      </c>
      <c r="P22" s="20">
        <f t="shared" si="10"/>
        <v>1.3560460574691573</v>
      </c>
      <c r="Q22" s="20">
        <f>[1]ProEmp!V73</f>
        <v>6.1549408585339052</v>
      </c>
    </row>
    <row r="23" spans="1:17" customFormat="1">
      <c r="A23" s="5" t="s">
        <v>33</v>
      </c>
      <c r="B23" s="21">
        <f t="shared" si="5"/>
        <v>104676.11934187864</v>
      </c>
      <c r="C23" s="21">
        <f>[1]ProEmp!M74</f>
        <v>2637.78213508102</v>
      </c>
      <c r="D23" s="20">
        <f t="shared" si="6"/>
        <v>2.5199464325438559</v>
      </c>
      <c r="E23" s="20">
        <f>[1]ProEmp!N74</f>
        <v>10.475105026816815</v>
      </c>
      <c r="F23" s="21">
        <f>[1]ProEmp!O74</f>
        <v>19625.466679233738</v>
      </c>
      <c r="G23" s="20">
        <f t="shared" si="7"/>
        <v>18.748752631090341</v>
      </c>
      <c r="H23" s="20">
        <f>[1]ProEmp!P74</f>
        <v>6.4850191019101118</v>
      </c>
      <c r="I23" s="21">
        <f>[1]ProEmp!Q74</f>
        <v>82163.463409271164</v>
      </c>
      <c r="J23" s="20">
        <f t="shared" si="8"/>
        <v>78.493035398953069</v>
      </c>
      <c r="K23" s="20">
        <f>[1]ProEmp!R74</f>
        <v>5.2317615889912252</v>
      </c>
      <c r="L23" s="21">
        <f>[1]ProEmp!S74</f>
        <v>0</v>
      </c>
      <c r="M23" s="20">
        <f t="shared" si="9"/>
        <v>0</v>
      </c>
      <c r="N23" s="20">
        <f>[1]ProEmp!T74</f>
        <v>0</v>
      </c>
      <c r="O23" s="21">
        <f>[1]ProEmp!U74</f>
        <v>249.40711829272001</v>
      </c>
      <c r="P23" s="20">
        <f t="shared" si="10"/>
        <v>0.23826553741273215</v>
      </c>
      <c r="Q23" s="20">
        <f>[1]ProEmp!V74</f>
        <v>11</v>
      </c>
    </row>
    <row r="24" spans="1:17" customFormat="1">
      <c r="A24" s="5" t="s">
        <v>32</v>
      </c>
      <c r="B24" s="21">
        <f t="shared" si="5"/>
        <v>88560.422221877554</v>
      </c>
      <c r="C24" s="21">
        <f>[1]ProEmp!M75</f>
        <v>3027.5179810305799</v>
      </c>
      <c r="D24" s="20">
        <f t="shared" si="6"/>
        <v>3.4185902743840755</v>
      </c>
      <c r="E24" s="20">
        <f>[1]ProEmp!N75</f>
        <v>7.8323943710177124</v>
      </c>
      <c r="F24" s="21">
        <f>[1]ProEmp!O75</f>
        <v>18310.523916354276</v>
      </c>
      <c r="G24" s="20">
        <f t="shared" si="7"/>
        <v>20.675741439533166</v>
      </c>
      <c r="H24" s="20">
        <f>[1]ProEmp!P75</f>
        <v>6.6057216867290593</v>
      </c>
      <c r="I24" s="21">
        <f>[1]ProEmp!Q75</f>
        <v>65063.204237819868</v>
      </c>
      <c r="J24" s="20">
        <f t="shared" si="8"/>
        <v>73.467585864498005</v>
      </c>
      <c r="K24" s="20">
        <f>[1]ProEmp!R75</f>
        <v>5.6557821311218186</v>
      </c>
      <c r="L24" s="21">
        <f>[1]ProEmp!S75</f>
        <v>1121.65183601734</v>
      </c>
      <c r="M24" s="20">
        <f t="shared" si="9"/>
        <v>1.2665384918865623</v>
      </c>
      <c r="N24" s="20">
        <f>[1]ProEmp!T75</f>
        <v>3.3499181377595981</v>
      </c>
      <c r="O24" s="21">
        <f>[1]ProEmp!U75</f>
        <v>1037.5242506555001</v>
      </c>
      <c r="P24" s="20">
        <f t="shared" si="10"/>
        <v>1.1715439296981975</v>
      </c>
      <c r="Q24" s="20">
        <f>[1]ProEmp!V75</f>
        <v>10.152254624068476</v>
      </c>
    </row>
    <row r="25" spans="1:17" customFormat="1">
      <c r="A25" s="5" t="s">
        <v>31</v>
      </c>
      <c r="B25" s="21">
        <f t="shared" si="5"/>
        <v>90477.7801280516</v>
      </c>
      <c r="C25" s="21">
        <f>[1]ProEmp!M76</f>
        <v>5447.6373133882007</v>
      </c>
      <c r="D25" s="20">
        <f t="shared" si="6"/>
        <v>6.0209670326551512</v>
      </c>
      <c r="E25" s="20">
        <f>[1]ProEmp!N76</f>
        <v>7.6669667826873544</v>
      </c>
      <c r="F25" s="21">
        <f>[1]ProEmp!O76</f>
        <v>15525.53459245673</v>
      </c>
      <c r="G25" s="20">
        <f t="shared" si="7"/>
        <v>17.159499902057405</v>
      </c>
      <c r="H25" s="20">
        <f>[1]ProEmp!P76</f>
        <v>6.1262239534380614</v>
      </c>
      <c r="I25" s="21">
        <f>[1]ProEmp!Q76</f>
        <v>67194.494466058997</v>
      </c>
      <c r="J25" s="20">
        <f t="shared" si="8"/>
        <v>74.266294300058888</v>
      </c>
      <c r="K25" s="20">
        <f>[1]ProEmp!R76</f>
        <v>5.3324364857529902</v>
      </c>
      <c r="L25" s="21">
        <f>[1]ProEmp!S76</f>
        <v>470.97274438299996</v>
      </c>
      <c r="M25" s="20">
        <f t="shared" si="9"/>
        <v>0.52053967694216252</v>
      </c>
      <c r="N25" s="20">
        <f>[1]ProEmp!T76</f>
        <v>2</v>
      </c>
      <c r="O25" s="21">
        <f>[1]ProEmp!U76</f>
        <v>1839.1410117646599</v>
      </c>
      <c r="P25" s="20">
        <f t="shared" si="10"/>
        <v>2.0326990882863796</v>
      </c>
      <c r="Q25" s="20">
        <f>[1]ProEmp!V76</f>
        <v>5.9382027899362244</v>
      </c>
    </row>
    <row r="26" spans="1:17" customFormat="1">
      <c r="A26" s="5" t="s">
        <v>30</v>
      </c>
      <c r="B26" s="21">
        <f t="shared" si="5"/>
        <v>67505.062052683425</v>
      </c>
      <c r="C26" s="21">
        <f>[1]ProEmp!M77</f>
        <v>2293.7234404728797</v>
      </c>
      <c r="D26" s="20">
        <f t="shared" si="6"/>
        <v>3.3978539841690303</v>
      </c>
      <c r="E26" s="20">
        <f>[1]ProEmp!N77</f>
        <v>6.2851156132110217</v>
      </c>
      <c r="F26" s="21">
        <f>[1]ProEmp!O77</f>
        <v>6465.1498979167827</v>
      </c>
      <c r="G26" s="20">
        <f t="shared" si="7"/>
        <v>9.5772816161122005</v>
      </c>
      <c r="H26" s="20">
        <f>[1]ProEmp!P77</f>
        <v>5.9350691452681215</v>
      </c>
      <c r="I26" s="21">
        <f>[1]ProEmp!Q77</f>
        <v>56697.536361720995</v>
      </c>
      <c r="J26" s="20">
        <f t="shared" si="8"/>
        <v>83.99005146824716</v>
      </c>
      <c r="K26" s="20">
        <f>[1]ProEmp!R77</f>
        <v>4.8758541740513683</v>
      </c>
      <c r="L26" s="21">
        <f>[1]ProEmp!S77</f>
        <v>677.59339826270002</v>
      </c>
      <c r="M26" s="20">
        <f t="shared" si="9"/>
        <v>1.0037667956424976</v>
      </c>
      <c r="N26" s="20">
        <f>[1]ProEmp!T77</f>
        <v>13</v>
      </c>
      <c r="O26" s="21">
        <f>[1]ProEmp!U77</f>
        <v>1371.05895431006</v>
      </c>
      <c r="P26" s="20">
        <f t="shared" si="10"/>
        <v>2.0310461358290959</v>
      </c>
      <c r="Q26" s="20">
        <f>[1]ProEmp!V77</f>
        <v>5.1829006040215901</v>
      </c>
    </row>
    <row r="27" spans="1:17" customFormat="1">
      <c r="A27" s="5" t="s">
        <v>29</v>
      </c>
      <c r="B27" s="21">
        <f t="shared" si="5"/>
        <v>44206.05596701715</v>
      </c>
      <c r="C27" s="21">
        <f>[1]ProEmp!M78</f>
        <v>609.85612857564001</v>
      </c>
      <c r="D27" s="20">
        <f t="shared" si="6"/>
        <v>1.379575977170783</v>
      </c>
      <c r="E27" s="20">
        <f>[1]ProEmp!N78</f>
        <v>4.9551970816852569</v>
      </c>
      <c r="F27" s="21">
        <f>[1]ProEmp!O78</f>
        <v>6029.1337918712816</v>
      </c>
      <c r="G27" s="20">
        <f t="shared" si="7"/>
        <v>13.638705512135521</v>
      </c>
      <c r="H27" s="20">
        <f>[1]ProEmp!P78</f>
        <v>6.5651728567040335</v>
      </c>
      <c r="I27" s="21">
        <f>[1]ProEmp!Q78</f>
        <v>36278.689334157818</v>
      </c>
      <c r="J27" s="20">
        <f t="shared" si="8"/>
        <v>82.067238392011106</v>
      </c>
      <c r="K27" s="20">
        <f>[1]ProEmp!R78</f>
        <v>4.8601492046705417</v>
      </c>
      <c r="L27" s="21">
        <f>[1]ProEmp!S78</f>
        <v>498.81423658544003</v>
      </c>
      <c r="M27" s="20">
        <f t="shared" si="9"/>
        <v>1.1283843936622924</v>
      </c>
      <c r="N27" s="20">
        <f>[1]ProEmp!T78</f>
        <v>9</v>
      </c>
      <c r="O27" s="21">
        <f>[1]ProEmp!U78</f>
        <v>789.56247582698006</v>
      </c>
      <c r="P27" s="20">
        <f t="shared" si="10"/>
        <v>1.7860957250203127</v>
      </c>
      <c r="Q27" s="20">
        <f>[1]ProEmp!V78</f>
        <v>5.6317603126503535</v>
      </c>
    </row>
    <row r="28" spans="1:17" customFormat="1">
      <c r="A28" s="5" t="s">
        <v>28</v>
      </c>
      <c r="B28" s="21">
        <f t="shared" si="5"/>
        <v>69979.445646303255</v>
      </c>
      <c r="C28" s="21">
        <f>[1]ProEmp!M79</f>
        <v>1257.6445332815799</v>
      </c>
      <c r="D28" s="20">
        <f t="shared" si="6"/>
        <v>1.7971627549582001</v>
      </c>
      <c r="E28" s="20">
        <f>[1]ProEmp!N79</f>
        <v>3.6935542553098579</v>
      </c>
      <c r="F28" s="21">
        <f>[1]ProEmp!O79</f>
        <v>5285.7666252758409</v>
      </c>
      <c r="G28" s="20">
        <f t="shared" si="7"/>
        <v>7.5533130856618431</v>
      </c>
      <c r="H28" s="20">
        <f>[1]ProEmp!P79</f>
        <v>5.4568021853929869</v>
      </c>
      <c r="I28" s="21">
        <f>[1]ProEmp!Q79</f>
        <v>60256.651651666354</v>
      </c>
      <c r="J28" s="20">
        <f t="shared" si="8"/>
        <v>86.106214610817631</v>
      </c>
      <c r="K28" s="20">
        <f>[1]ProEmp!R79</f>
        <v>4.2857475062007264</v>
      </c>
      <c r="L28" s="21">
        <f>[1]ProEmp!S79</f>
        <v>969.78698096844005</v>
      </c>
      <c r="M28" s="20">
        <f t="shared" si="9"/>
        <v>1.3858168952495413</v>
      </c>
      <c r="N28" s="20">
        <f>[1]ProEmp!T79</f>
        <v>3.7962336788757645</v>
      </c>
      <c r="O28" s="21">
        <f>[1]ProEmp!U79</f>
        <v>2209.5958551110398</v>
      </c>
      <c r="P28" s="20">
        <f t="shared" si="10"/>
        <v>3.1574926533127865</v>
      </c>
      <c r="Q28" s="20">
        <f>[1]ProEmp!V79</f>
        <v>9.7738471220137235</v>
      </c>
    </row>
    <row r="29" spans="1:17" customFormat="1">
      <c r="A29" s="74"/>
      <c r="B29" s="68"/>
      <c r="C29" s="68"/>
      <c r="D29" s="75"/>
      <c r="E29" s="76"/>
      <c r="F29" s="68"/>
      <c r="G29" s="75"/>
      <c r="H29" s="76"/>
      <c r="I29" s="68"/>
      <c r="J29" s="77"/>
      <c r="K29" s="76"/>
      <c r="L29" s="68"/>
      <c r="M29" s="75"/>
      <c r="N29" s="76"/>
      <c r="O29" s="68"/>
      <c r="P29" s="75"/>
      <c r="Q29" s="75"/>
    </row>
    <row r="30" spans="1:17" customFormat="1">
      <c r="A30" s="1" t="str">
        <f>'C01'!$A$31</f>
        <v>Fuente: Instituto Nacional de Estadística (INE). XLIV Encuesta Permanente de Hogares de Propósitos Múltiples, mayo 2013.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</row>
    <row r="31" spans="1:17" customFormat="1">
      <c r="A31" s="1" t="s">
        <v>3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</row>
    <row r="32" spans="1:17" customFormat="1">
      <c r="A32" s="1" t="s">
        <v>74</v>
      </c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</row>
    <row r="34" spans="1:21">
      <c r="A34" s="102" t="str">
        <f>A1</f>
        <v>Cuadro No. 5  Población con problemas de empleo y Años de Estudio Promedio (AEP), según dominio, rama de actividad  y ocupación</v>
      </c>
      <c r="B34" s="102"/>
      <c r="C34" s="102"/>
      <c r="D34" s="102"/>
      <c r="E34" s="102"/>
      <c r="F34" s="102"/>
      <c r="G34" s="102"/>
      <c r="H34" s="102"/>
      <c r="I34" s="102"/>
      <c r="J34" s="102"/>
      <c r="K34" s="102"/>
      <c r="L34" s="102"/>
      <c r="M34" s="102"/>
      <c r="N34" s="102"/>
      <c r="O34" s="102"/>
      <c r="P34" s="102"/>
      <c r="Q34" s="102"/>
      <c r="R34"/>
      <c r="S34"/>
      <c r="T34"/>
      <c r="U34"/>
    </row>
    <row r="35" spans="1:21" ht="26.25" customHeight="1">
      <c r="A35" s="117" t="s">
        <v>68</v>
      </c>
      <c r="B35" s="117"/>
      <c r="C35" s="117"/>
      <c r="D35" s="117"/>
      <c r="E35" s="117"/>
      <c r="F35" s="117"/>
      <c r="G35" s="117"/>
      <c r="H35" s="117"/>
      <c r="I35" s="117"/>
      <c r="J35" s="117"/>
      <c r="K35" s="117"/>
      <c r="L35" s="117"/>
      <c r="M35" s="117"/>
      <c r="N35" s="117"/>
      <c r="O35" s="117"/>
      <c r="P35" s="117"/>
      <c r="Q35" s="117"/>
      <c r="R35"/>
      <c r="S35"/>
      <c r="T35"/>
      <c r="U35"/>
    </row>
    <row r="36" spans="1:21">
      <c r="A36" s="15" t="s">
        <v>27</v>
      </c>
      <c r="C36" s="27"/>
      <c r="R36"/>
      <c r="S36"/>
      <c r="T36"/>
      <c r="U36"/>
    </row>
    <row r="37" spans="1:21">
      <c r="A37" s="112" t="str">
        <f>A3</f>
        <v>Categorías</v>
      </c>
      <c r="B37" s="114" t="s">
        <v>48</v>
      </c>
      <c r="C37" s="116" t="s">
        <v>66</v>
      </c>
      <c r="D37" s="116"/>
      <c r="E37" s="116"/>
      <c r="F37" s="116" t="s">
        <v>55</v>
      </c>
      <c r="G37" s="116"/>
      <c r="H37" s="116"/>
      <c r="I37" s="116" t="s">
        <v>54</v>
      </c>
      <c r="J37" s="116"/>
      <c r="K37" s="116"/>
      <c r="L37" s="116" t="s">
        <v>65</v>
      </c>
      <c r="M37" s="116"/>
      <c r="N37" s="116"/>
      <c r="O37" s="116" t="s">
        <v>64</v>
      </c>
      <c r="P37" s="116"/>
      <c r="Q37" s="116"/>
      <c r="R37"/>
      <c r="S37"/>
      <c r="T37"/>
      <c r="U37"/>
    </row>
    <row r="38" spans="1:21">
      <c r="A38" s="113"/>
      <c r="B38" s="115"/>
      <c r="C38" s="26" t="s">
        <v>51</v>
      </c>
      <c r="D38" s="85" t="s">
        <v>73</v>
      </c>
      <c r="E38" s="26" t="s">
        <v>50</v>
      </c>
      <c r="F38" s="26" t="s">
        <v>51</v>
      </c>
      <c r="G38" s="85" t="s">
        <v>73</v>
      </c>
      <c r="H38" s="26" t="s">
        <v>50</v>
      </c>
      <c r="I38" s="26" t="s">
        <v>51</v>
      </c>
      <c r="J38" s="85" t="s">
        <v>73</v>
      </c>
      <c r="K38" s="26" t="s">
        <v>50</v>
      </c>
      <c r="L38" s="26" t="s">
        <v>51</v>
      </c>
      <c r="M38" s="85" t="s">
        <v>73</v>
      </c>
      <c r="N38" s="26" t="s">
        <v>50</v>
      </c>
      <c r="O38" s="26" t="s">
        <v>51</v>
      </c>
      <c r="P38" s="85" t="s">
        <v>73</v>
      </c>
      <c r="Q38" s="26" t="s">
        <v>50</v>
      </c>
      <c r="R38"/>
      <c r="S38"/>
      <c r="T38"/>
      <c r="U38"/>
    </row>
    <row r="40" spans="1:21">
      <c r="A40" s="7" t="str">
        <f t="shared" ref="A40:Q40" si="11">A6</f>
        <v>Total Nacional</v>
      </c>
      <c r="B40" s="25">
        <f t="shared" si="11"/>
        <v>1354946.1526429281</v>
      </c>
      <c r="C40" s="25">
        <f t="shared" si="11"/>
        <v>76155.358120474077</v>
      </c>
      <c r="D40" s="24">
        <f t="shared" si="11"/>
        <v>5.6205449915428094</v>
      </c>
      <c r="E40" s="24">
        <f t="shared" si="11"/>
        <v>8.5878290339002952</v>
      </c>
      <c r="F40" s="25">
        <f t="shared" si="11"/>
        <v>239940.00257951379</v>
      </c>
      <c r="G40" s="24">
        <f t="shared" si="11"/>
        <v>17.708452997301194</v>
      </c>
      <c r="H40" s="24">
        <f t="shared" si="11"/>
        <v>6.767403018386152</v>
      </c>
      <c r="I40" s="25">
        <f t="shared" si="11"/>
        <v>978406.71211838361</v>
      </c>
      <c r="J40" s="24">
        <f t="shared" si="11"/>
        <v>72.210007033115303</v>
      </c>
      <c r="K40" s="24">
        <f t="shared" si="11"/>
        <v>6.1956876648992276</v>
      </c>
      <c r="L40" s="25">
        <f t="shared" si="11"/>
        <v>18296.097102033815</v>
      </c>
      <c r="M40" s="24">
        <f t="shared" si="11"/>
        <v>1.350319130125271</v>
      </c>
      <c r="N40" s="24">
        <f t="shared" si="11"/>
        <v>7.5257079081528735</v>
      </c>
      <c r="O40" s="25">
        <f t="shared" si="11"/>
        <v>42147.982722517561</v>
      </c>
      <c r="P40" s="24">
        <f t="shared" si="11"/>
        <v>3.110675847915036</v>
      </c>
      <c r="Q40" s="24">
        <f t="shared" si="11"/>
        <v>7.8120793847447123</v>
      </c>
      <c r="R40"/>
      <c r="S40"/>
      <c r="T40"/>
      <c r="U40"/>
    </row>
    <row r="41" spans="1:21">
      <c r="A41" s="23"/>
      <c r="B41" s="96"/>
      <c r="C41" s="96"/>
      <c r="D41" s="100"/>
      <c r="E41" s="100"/>
      <c r="F41" s="96"/>
      <c r="G41" s="100"/>
      <c r="H41" s="100"/>
      <c r="I41" s="96"/>
      <c r="J41" s="100"/>
      <c r="K41" s="100"/>
      <c r="L41" s="96"/>
      <c r="M41" s="100"/>
      <c r="N41" s="100"/>
      <c r="O41" s="96"/>
      <c r="P41" s="100"/>
      <c r="Q41" s="100"/>
      <c r="R41"/>
      <c r="S41"/>
      <c r="T41"/>
      <c r="U41"/>
    </row>
    <row r="42" spans="1:21">
      <c r="A42" s="7" t="s">
        <v>26</v>
      </c>
      <c r="B42" s="86"/>
      <c r="C42" s="86"/>
      <c r="D42" s="97"/>
      <c r="E42" s="87"/>
      <c r="F42" s="86"/>
      <c r="G42" s="97"/>
      <c r="H42" s="87"/>
      <c r="I42" s="86"/>
      <c r="J42" s="97"/>
      <c r="K42" s="87"/>
      <c r="L42" s="86"/>
      <c r="M42" s="97"/>
      <c r="N42" s="87"/>
      <c r="O42" s="86"/>
      <c r="P42" s="97"/>
      <c r="Q42" s="87"/>
      <c r="R42"/>
      <c r="S42"/>
      <c r="T42"/>
      <c r="U42"/>
    </row>
    <row r="43" spans="1:21">
      <c r="A43" s="5" t="s">
        <v>25</v>
      </c>
      <c r="B43" s="98">
        <f t="shared" ref="B43:B53" si="12">SUM(C43,F43,I43,L43,O43)</f>
        <v>631494.20396809955</v>
      </c>
      <c r="C43" s="98">
        <f>[1]ProEmp!M81</f>
        <v>8304.6999373654053</v>
      </c>
      <c r="D43" s="99">
        <f t="shared" ref="D43:D53" si="13">IF(ISNUMBER(C43/$B43*100),C43/$B43*100,0)</f>
        <v>1.3150872779483063</v>
      </c>
      <c r="E43" s="99">
        <f>[1]ProEmp!N81</f>
        <v>5.9336222946440769</v>
      </c>
      <c r="F43" s="98">
        <f>[1]ProEmp!O81</f>
        <v>129284.68626178359</v>
      </c>
      <c r="G43" s="99">
        <f t="shared" ref="G43:G53" si="14">IF(ISNUMBER(F43/$B43*100),F43/$B43*100,0)</f>
        <v>20.472822307695242</v>
      </c>
      <c r="H43" s="99">
        <f>[1]ProEmp!P81</f>
        <v>5.7645355464996504</v>
      </c>
      <c r="I43" s="98">
        <f>[1]ProEmp!Q81</f>
        <v>476207.79551096587</v>
      </c>
      <c r="J43" s="99">
        <f t="shared" ref="J43:J53" si="15">IF(ISNUMBER(I43/$B43*100),I43/$B43*100,0)</f>
        <v>75.409685871799695</v>
      </c>
      <c r="K43" s="99">
        <f>[1]ProEmp!R81</f>
        <v>4.7969344174712489</v>
      </c>
      <c r="L43" s="98">
        <f>[1]ProEmp!S81</f>
        <v>8723.807569846007</v>
      </c>
      <c r="M43" s="99">
        <f t="shared" ref="M43:M53" si="16">IF(ISNUMBER(L43/$B43*100),L43/$B43*100,0)</f>
        <v>1.3814548914350284</v>
      </c>
      <c r="N43" s="99">
        <f>[1]ProEmp!T81</f>
        <v>5.99441335368354</v>
      </c>
      <c r="O43" s="98">
        <f>[1]ProEmp!U81</f>
        <v>8973.2146881387271</v>
      </c>
      <c r="P43" s="99">
        <f t="shared" ref="P43:P53" si="17">IF(ISNUMBER(O43/$B43*100),O43/$B43*100,0)</f>
        <v>1.420949651121741</v>
      </c>
      <c r="Q43" s="99">
        <f>[1]ProEmp!V81</f>
        <v>6.174081061843931</v>
      </c>
      <c r="R43"/>
      <c r="S43"/>
      <c r="T43"/>
      <c r="U43"/>
    </row>
    <row r="44" spans="1:21">
      <c r="A44" s="5" t="s">
        <v>24</v>
      </c>
      <c r="B44" s="98">
        <f t="shared" si="12"/>
        <v>4901.2939952929592</v>
      </c>
      <c r="C44" s="98">
        <f>[1]ProEmp!M82</f>
        <v>247.96177482851999</v>
      </c>
      <c r="D44" s="99">
        <f t="shared" si="13"/>
        <v>5.0591083715168743</v>
      </c>
      <c r="E44" s="99">
        <f>[1]ProEmp!N82</f>
        <v>3</v>
      </c>
      <c r="F44" s="98">
        <f>[1]ProEmp!O82</f>
        <v>1371.05895431006</v>
      </c>
      <c r="G44" s="99">
        <f t="shared" si="14"/>
        <v>27.973407749602035</v>
      </c>
      <c r="H44" s="99">
        <f>[1]ProEmp!P82</f>
        <v>6.5457251510053975</v>
      </c>
      <c r="I44" s="98">
        <f>[1]ProEmp!Q82</f>
        <v>2991.5250269128396</v>
      </c>
      <c r="J44" s="99">
        <f t="shared" si="15"/>
        <v>61.035412888633111</v>
      </c>
      <c r="K44" s="99">
        <f>[1]ProEmp!R82</f>
        <v>5.9095643513651348</v>
      </c>
      <c r="L44" s="98">
        <f>[1]ProEmp!S82</f>
        <v>0</v>
      </c>
      <c r="M44" s="99">
        <f t="shared" si="16"/>
        <v>0</v>
      </c>
      <c r="N44" s="99">
        <f>[1]ProEmp!T82</f>
        <v>0</v>
      </c>
      <c r="O44" s="98">
        <f>[1]ProEmp!U82</f>
        <v>290.74823924153998</v>
      </c>
      <c r="P44" s="99">
        <f t="shared" si="17"/>
        <v>5.9320709902479836</v>
      </c>
      <c r="Q44" s="99">
        <f>[1]ProEmp!V82</f>
        <v>12</v>
      </c>
      <c r="R44"/>
      <c r="S44"/>
      <c r="T44"/>
      <c r="U44"/>
    </row>
    <row r="45" spans="1:21">
      <c r="A45" s="5" t="s">
        <v>23</v>
      </c>
      <c r="B45" s="98">
        <f t="shared" si="12"/>
        <v>148563.07194524177</v>
      </c>
      <c r="C45" s="98">
        <f>[1]ProEmp!M83</f>
        <v>12358.230221001188</v>
      </c>
      <c r="D45" s="99">
        <f t="shared" si="13"/>
        <v>8.3185074589439392</v>
      </c>
      <c r="E45" s="99">
        <f>[1]ProEmp!N83</f>
        <v>8.7057286647104242</v>
      </c>
      <c r="F45" s="98">
        <f>[1]ProEmp!O83</f>
        <v>19440.242263422511</v>
      </c>
      <c r="G45" s="99">
        <f t="shared" si="14"/>
        <v>13.085514461216787</v>
      </c>
      <c r="H45" s="99">
        <f>[1]ProEmp!P83</f>
        <v>7.523925780246663</v>
      </c>
      <c r="I45" s="98">
        <f>[1]ProEmp!Q83</f>
        <v>112033.93316528706</v>
      </c>
      <c r="J45" s="99">
        <f t="shared" si="15"/>
        <v>75.411696660783349</v>
      </c>
      <c r="K45" s="99">
        <f>[1]ProEmp!R83</f>
        <v>7.4905682268701632</v>
      </c>
      <c r="L45" s="98">
        <f>[1]ProEmp!S83</f>
        <v>857.81790340416001</v>
      </c>
      <c r="M45" s="99">
        <f t="shared" si="16"/>
        <v>0.57740991228314087</v>
      </c>
      <c r="N45" s="99">
        <f>[1]ProEmp!T83</f>
        <v>9.151446905449129</v>
      </c>
      <c r="O45" s="98">
        <f>[1]ProEmp!U83</f>
        <v>3872.8483921268398</v>
      </c>
      <c r="P45" s="99">
        <f t="shared" si="17"/>
        <v>2.6068715067727708</v>
      </c>
      <c r="Q45" s="99">
        <f>[1]ProEmp!V83</f>
        <v>7.3803841746480634</v>
      </c>
      <c r="R45"/>
      <c r="S45"/>
      <c r="T45"/>
      <c r="U45"/>
    </row>
    <row r="46" spans="1:21">
      <c r="A46" s="5" t="s">
        <v>22</v>
      </c>
      <c r="B46" s="98">
        <f t="shared" si="12"/>
        <v>6615.3995077726822</v>
      </c>
      <c r="C46" s="98">
        <f>[1]ProEmp!M84</f>
        <v>679.03874172690007</v>
      </c>
      <c r="D46" s="99">
        <f t="shared" si="13"/>
        <v>10.264516011906338</v>
      </c>
      <c r="E46" s="99">
        <f>[1]ProEmp!N84</f>
        <v>10.101883160562117</v>
      </c>
      <c r="F46" s="98">
        <f>[1]ProEmp!O84</f>
        <v>247.96177482851999</v>
      </c>
      <c r="G46" s="99">
        <f t="shared" si="14"/>
        <v>3.7482509489741376</v>
      </c>
      <c r="H46" s="99">
        <f>[1]ProEmp!P84</f>
        <v>12</v>
      </c>
      <c r="I46" s="98">
        <f>[1]ProEmp!Q84</f>
        <v>5440.4372163887419</v>
      </c>
      <c r="J46" s="99">
        <f t="shared" si="15"/>
        <v>82.238982090145385</v>
      </c>
      <c r="K46" s="99">
        <f>[1]ProEmp!R84</f>
        <v>8.3430074824215321</v>
      </c>
      <c r="L46" s="98">
        <f>[1]ProEmp!S84</f>
        <v>247.96177482851999</v>
      </c>
      <c r="M46" s="99">
        <f t="shared" si="16"/>
        <v>3.7482509489741376</v>
      </c>
      <c r="N46" s="99">
        <f>[1]ProEmp!T84</f>
        <v>11</v>
      </c>
      <c r="O46" s="98">
        <f>[1]ProEmp!U84</f>
        <v>0</v>
      </c>
      <c r="P46" s="99">
        <f t="shared" si="17"/>
        <v>0</v>
      </c>
      <c r="Q46" s="99">
        <f>[1]ProEmp!V84</f>
        <v>0</v>
      </c>
      <c r="R46"/>
      <c r="S46"/>
      <c r="T46"/>
      <c r="U46"/>
    </row>
    <row r="47" spans="1:21">
      <c r="A47" s="5" t="s">
        <v>21</v>
      </c>
      <c r="B47" s="98">
        <f t="shared" si="12"/>
        <v>154213.1779719911</v>
      </c>
      <c r="C47" s="98">
        <f>[1]ProEmp!M85</f>
        <v>18239.205459140107</v>
      </c>
      <c r="D47" s="99">
        <f t="shared" si="13"/>
        <v>11.827267746503994</v>
      </c>
      <c r="E47" s="99">
        <f>[1]ProEmp!N85</f>
        <v>6.4676831598762865</v>
      </c>
      <c r="F47" s="98">
        <f>[1]ProEmp!O85</f>
        <v>24058.830351183075</v>
      </c>
      <c r="G47" s="99">
        <f t="shared" si="14"/>
        <v>15.601021046043645</v>
      </c>
      <c r="H47" s="99">
        <f>[1]ProEmp!P85</f>
        <v>6.6200950220233086</v>
      </c>
      <c r="I47" s="98">
        <f>[1]ProEmp!Q85</f>
        <v>101691.16140140727</v>
      </c>
      <c r="J47" s="99">
        <f t="shared" si="15"/>
        <v>65.941940071993642</v>
      </c>
      <c r="K47" s="99">
        <f>[1]ProEmp!R85</f>
        <v>5.8726483712602855</v>
      </c>
      <c r="L47" s="98">
        <f>[1]ProEmp!S85</f>
        <v>2890.0799403021401</v>
      </c>
      <c r="M47" s="99">
        <f t="shared" si="16"/>
        <v>1.8740810469693125</v>
      </c>
      <c r="N47" s="99">
        <f>[1]ProEmp!T85</f>
        <v>6.3027481741347335</v>
      </c>
      <c r="O47" s="98">
        <f>[1]ProEmp!U85</f>
        <v>7333.9008199584841</v>
      </c>
      <c r="P47" s="99">
        <f t="shared" si="17"/>
        <v>4.7556900884893905</v>
      </c>
      <c r="Q47" s="99">
        <f>[1]ProEmp!V85</f>
        <v>6.4545525557625645</v>
      </c>
      <c r="R47"/>
      <c r="S47"/>
      <c r="T47"/>
      <c r="U47"/>
    </row>
    <row r="48" spans="1:21">
      <c r="A48" s="5" t="s">
        <v>20</v>
      </c>
      <c r="B48" s="98">
        <f t="shared" si="12"/>
        <v>199035.944203975</v>
      </c>
      <c r="C48" s="98">
        <f>[1]ProEmp!M86</f>
        <v>11540.714681785825</v>
      </c>
      <c r="D48" s="99">
        <f t="shared" si="13"/>
        <v>5.7983067972680997</v>
      </c>
      <c r="E48" s="99">
        <f>[1]ProEmp!N86</f>
        <v>9.6854351295600818</v>
      </c>
      <c r="F48" s="98">
        <f>[1]ProEmp!O86</f>
        <v>31094.371366236755</v>
      </c>
      <c r="G48" s="99">
        <f t="shared" si="14"/>
        <v>15.622490445429685</v>
      </c>
      <c r="H48" s="99">
        <f>[1]ProEmp!P86</f>
        <v>7.5111817401161103</v>
      </c>
      <c r="I48" s="98">
        <f>[1]ProEmp!Q86</f>
        <v>151148.7993476002</v>
      </c>
      <c r="J48" s="99">
        <f t="shared" si="15"/>
        <v>75.940453847221008</v>
      </c>
      <c r="K48" s="99">
        <f>[1]ProEmp!R86</f>
        <v>7.4169037094857178</v>
      </c>
      <c r="L48" s="98">
        <f>[1]ProEmp!S86</f>
        <v>1107.22502169688</v>
      </c>
      <c r="M48" s="99">
        <f t="shared" si="16"/>
        <v>0.55629400313853827</v>
      </c>
      <c r="N48" s="99">
        <f>[1]ProEmp!T86</f>
        <v>12.1461428952354</v>
      </c>
      <c r="O48" s="98">
        <f>[1]ProEmp!U86</f>
        <v>4144.8337866553211</v>
      </c>
      <c r="P48" s="99">
        <f t="shared" si="17"/>
        <v>2.0824549069426546</v>
      </c>
      <c r="Q48" s="99">
        <f>[1]ProEmp!V86</f>
        <v>8.9461954372519159</v>
      </c>
      <c r="R48"/>
      <c r="S48"/>
      <c r="T48"/>
      <c r="U48"/>
    </row>
    <row r="49" spans="1:21">
      <c r="A49" s="5" t="s">
        <v>19</v>
      </c>
      <c r="B49" s="98">
        <f t="shared" si="12"/>
        <v>65803.352680531854</v>
      </c>
      <c r="C49" s="98">
        <f>[1]ProEmp!M87</f>
        <v>4523.1184560772199</v>
      </c>
      <c r="D49" s="99">
        <f t="shared" si="13"/>
        <v>6.8736899744857531</v>
      </c>
      <c r="E49" s="99">
        <f>[1]ProEmp!N87</f>
        <v>7.8931915898733855</v>
      </c>
      <c r="F49" s="98">
        <f>[1]ProEmp!O87</f>
        <v>9938.5199163275229</v>
      </c>
      <c r="G49" s="99">
        <f t="shared" si="14"/>
        <v>15.103364055898428</v>
      </c>
      <c r="H49" s="99">
        <f>[1]ProEmp!P87</f>
        <v>6.9501538092032282</v>
      </c>
      <c r="I49" s="98">
        <f>[1]ProEmp!Q87</f>
        <v>48944.667230553619</v>
      </c>
      <c r="J49" s="99">
        <f t="shared" si="15"/>
        <v>74.38020288749523</v>
      </c>
      <c r="K49" s="99">
        <f>[1]ProEmp!R87</f>
        <v>7.5534487091774789</v>
      </c>
      <c r="L49" s="98">
        <f>[1]ProEmp!S87</f>
        <v>748.22135487816001</v>
      </c>
      <c r="M49" s="99">
        <f t="shared" si="16"/>
        <v>1.1370565851115422</v>
      </c>
      <c r="N49" s="99">
        <f>[1]ProEmp!T87</f>
        <v>9</v>
      </c>
      <c r="O49" s="98">
        <f>[1]ProEmp!U87</f>
        <v>1648.8257226953401</v>
      </c>
      <c r="P49" s="99">
        <f t="shared" si="17"/>
        <v>2.5056864970090662</v>
      </c>
      <c r="Q49" s="99">
        <f>[1]ProEmp!V87</f>
        <v>5.3105966732639862</v>
      </c>
      <c r="R49"/>
      <c r="S49"/>
      <c r="T49"/>
      <c r="U49"/>
    </row>
    <row r="50" spans="1:21">
      <c r="A50" s="5" t="s">
        <v>18</v>
      </c>
      <c r="B50" s="98">
        <f t="shared" si="12"/>
        <v>35541.29299747535</v>
      </c>
      <c r="C50" s="98">
        <f>[1]ProEmp!M88</f>
        <v>3108.2367215739</v>
      </c>
      <c r="D50" s="99">
        <f t="shared" si="13"/>
        <v>8.7454238701858458</v>
      </c>
      <c r="E50" s="99">
        <f>[1]ProEmp!N88</f>
        <v>11.530379246322603</v>
      </c>
      <c r="F50" s="98">
        <f>[1]ProEmp!O88</f>
        <v>4419.1917102220814</v>
      </c>
      <c r="G50" s="99">
        <f t="shared" si="14"/>
        <v>12.433964376411391</v>
      </c>
      <c r="H50" s="99">
        <f>[1]ProEmp!P88</f>
        <v>10.559450122596562</v>
      </c>
      <c r="I50" s="98">
        <f>[1]ProEmp!Q88</f>
        <v>27765.902790850843</v>
      </c>
      <c r="J50" s="99">
        <f t="shared" si="15"/>
        <v>78.12293940128508</v>
      </c>
      <c r="K50" s="99">
        <f>[1]ProEmp!R88</f>
        <v>8.4260613994493507</v>
      </c>
      <c r="L50" s="98">
        <f>[1]ProEmp!S88</f>
        <v>247.96177482851999</v>
      </c>
      <c r="M50" s="99">
        <f t="shared" si="16"/>
        <v>0.69767235211767276</v>
      </c>
      <c r="N50" s="99">
        <f>[1]ProEmp!T88</f>
        <v>12</v>
      </c>
      <c r="O50" s="98">
        <f>[1]ProEmp!U88</f>
        <v>0</v>
      </c>
      <c r="P50" s="99">
        <f t="shared" si="17"/>
        <v>0</v>
      </c>
      <c r="Q50" s="99">
        <f>[1]ProEmp!V88</f>
        <v>0</v>
      </c>
      <c r="R50"/>
      <c r="S50"/>
      <c r="T50"/>
      <c r="U50"/>
    </row>
    <row r="51" spans="1:21">
      <c r="A51" s="5" t="s">
        <v>17</v>
      </c>
      <c r="B51" s="98">
        <f t="shared" si="12"/>
        <v>82621.737542422197</v>
      </c>
      <c r="C51" s="98">
        <f>[1]ProEmp!M89</f>
        <v>5500.9477687548024</v>
      </c>
      <c r="D51" s="99">
        <f t="shared" si="13"/>
        <v>6.6579909021283123</v>
      </c>
      <c r="E51" s="99">
        <f>[1]ProEmp!N89</f>
        <v>9.783374034669583</v>
      </c>
      <c r="F51" s="98">
        <f>[1]ProEmp!O89</f>
        <v>20085.139981200053</v>
      </c>
      <c r="G51" s="99">
        <f t="shared" si="14"/>
        <v>24.309752588884155</v>
      </c>
      <c r="H51" s="99">
        <f>[1]ProEmp!P89</f>
        <v>9.5192300000679175</v>
      </c>
      <c r="I51" s="98">
        <f>[1]ProEmp!Q89</f>
        <v>52182.490428418481</v>
      </c>
      <c r="J51" s="99">
        <f t="shared" si="15"/>
        <v>63.158306736923009</v>
      </c>
      <c r="K51" s="99">
        <f>[1]ProEmp!R89</f>
        <v>8.2375343635834053</v>
      </c>
      <c r="L51" s="98">
        <f>[1]ProEmp!S89</f>
        <v>1715.1176489182001</v>
      </c>
      <c r="M51" s="99">
        <f t="shared" si="16"/>
        <v>2.0758673200712727</v>
      </c>
      <c r="N51" s="99">
        <f>[1]ProEmp!T89</f>
        <v>10.365323906499146</v>
      </c>
      <c r="O51" s="98">
        <f>[1]ProEmp!U89</f>
        <v>3138.0417151306601</v>
      </c>
      <c r="P51" s="99">
        <f t="shared" si="17"/>
        <v>3.7980824519932543</v>
      </c>
      <c r="Q51" s="99">
        <f>[1]ProEmp!V89</f>
        <v>12.412712630600302</v>
      </c>
      <c r="R51"/>
      <c r="S51"/>
      <c r="T51"/>
      <c r="U51"/>
    </row>
    <row r="52" spans="1:21">
      <c r="A52" s="5" t="s">
        <v>5</v>
      </c>
      <c r="B52" s="98">
        <f t="shared" si="12"/>
        <v>0</v>
      </c>
      <c r="C52" s="98">
        <f>[1]ProEmp!M90</f>
        <v>0</v>
      </c>
      <c r="D52" s="99">
        <f t="shared" si="13"/>
        <v>0</v>
      </c>
      <c r="E52" s="99">
        <f>[1]ProEmp!N90</f>
        <v>0</v>
      </c>
      <c r="F52" s="98">
        <f>[1]ProEmp!O90</f>
        <v>0</v>
      </c>
      <c r="G52" s="99">
        <f t="shared" si="14"/>
        <v>0</v>
      </c>
      <c r="H52" s="99">
        <f>[1]ProEmp!P90</f>
        <v>0</v>
      </c>
      <c r="I52" s="98">
        <f>[1]ProEmp!Q90</f>
        <v>0</v>
      </c>
      <c r="J52" s="99">
        <f t="shared" si="15"/>
        <v>0</v>
      </c>
      <c r="K52" s="99">
        <f>[1]ProEmp!R90</f>
        <v>0</v>
      </c>
      <c r="L52" s="98">
        <f>[1]ProEmp!S90</f>
        <v>0</v>
      </c>
      <c r="M52" s="99">
        <f t="shared" si="16"/>
        <v>0</v>
      </c>
      <c r="N52" s="99">
        <f>[1]ProEmp!T90</f>
        <v>0</v>
      </c>
      <c r="O52" s="98">
        <f>[1]ProEmp!U90</f>
        <v>0</v>
      </c>
      <c r="P52" s="99">
        <f t="shared" si="17"/>
        <v>0</v>
      </c>
      <c r="Q52" s="99">
        <f>[1]ProEmp!V90</f>
        <v>0</v>
      </c>
      <c r="R52"/>
      <c r="S52"/>
      <c r="T52"/>
      <c r="U52"/>
    </row>
    <row r="53" spans="1:21">
      <c r="A53" s="5" t="s">
        <v>4</v>
      </c>
      <c r="B53" s="98">
        <f t="shared" si="12"/>
        <v>26156.677830121938</v>
      </c>
      <c r="C53" s="98">
        <f>[1]ProEmp!M91</f>
        <v>11653.204358220008</v>
      </c>
      <c r="D53" s="99">
        <f t="shared" si="13"/>
        <v>44.55154601017496</v>
      </c>
      <c r="E53" s="99">
        <f>[1]ProEmp!N91</f>
        <v>11.287374852730318</v>
      </c>
      <c r="F53" s="98">
        <f>[1]ProEmp!O91</f>
        <v>0</v>
      </c>
      <c r="G53" s="99">
        <f t="shared" si="14"/>
        <v>0</v>
      </c>
      <c r="H53" s="99">
        <f>[1]ProEmp!P91</f>
        <v>0</v>
      </c>
      <c r="I53" s="98">
        <f>[1]ProEmp!Q91</f>
        <v>0</v>
      </c>
      <c r="J53" s="99">
        <f t="shared" si="15"/>
        <v>0</v>
      </c>
      <c r="K53" s="99">
        <f>[1]ProEmp!R91</f>
        <v>0</v>
      </c>
      <c r="L53" s="98">
        <f>[1]ProEmp!S91</f>
        <v>1757.9041133312201</v>
      </c>
      <c r="M53" s="99">
        <f t="shared" si="16"/>
        <v>6.7206704335625673</v>
      </c>
      <c r="N53" s="99">
        <f>[1]ProEmp!T91</f>
        <v>8.7897424519154885</v>
      </c>
      <c r="O53" s="98">
        <f>[1]ProEmp!U91</f>
        <v>12745.569358570709</v>
      </c>
      <c r="P53" s="99">
        <f t="shared" si="17"/>
        <v>48.727783556262466</v>
      </c>
      <c r="Q53" s="99">
        <f>[1]ProEmp!V91</f>
        <v>8.2432727460288913</v>
      </c>
      <c r="R53"/>
      <c r="S53"/>
      <c r="T53"/>
      <c r="U53"/>
    </row>
    <row r="54" spans="1:21">
      <c r="A54" s="5"/>
      <c r="B54" s="98"/>
      <c r="C54" s="98"/>
      <c r="D54" s="99"/>
      <c r="E54" s="99"/>
      <c r="F54" s="98"/>
      <c r="G54" s="99"/>
      <c r="H54" s="99"/>
      <c r="I54" s="98"/>
      <c r="J54" s="99"/>
      <c r="K54" s="99"/>
      <c r="L54" s="98"/>
      <c r="M54" s="99"/>
      <c r="N54" s="99"/>
      <c r="O54" s="98"/>
      <c r="P54" s="99"/>
      <c r="Q54" s="99"/>
      <c r="R54"/>
      <c r="S54"/>
      <c r="T54"/>
      <c r="U54"/>
    </row>
    <row r="55" spans="1:21">
      <c r="A55" s="7" t="s">
        <v>16</v>
      </c>
      <c r="B55" s="86"/>
      <c r="C55" s="86"/>
      <c r="D55" s="97"/>
      <c r="E55" s="87"/>
      <c r="F55" s="86"/>
      <c r="G55" s="97"/>
      <c r="H55" s="87"/>
      <c r="I55" s="86"/>
      <c r="J55" s="97"/>
      <c r="K55" s="87"/>
      <c r="L55" s="86"/>
      <c r="M55" s="97"/>
      <c r="N55" s="87"/>
      <c r="O55" s="86"/>
      <c r="P55" s="97"/>
      <c r="Q55" s="87"/>
      <c r="R55"/>
      <c r="S55"/>
      <c r="T55"/>
      <c r="U55"/>
    </row>
    <row r="56" spans="1:21">
      <c r="A56" s="5" t="s">
        <v>15</v>
      </c>
      <c r="B56" s="98">
        <f t="shared" ref="B56:B67" si="18">SUM(C56,F56,I56,L56,O56)</f>
        <v>44374.662964646282</v>
      </c>
      <c r="C56" s="98">
        <f>[1]ProEmp!M93</f>
        <v>3815.6351133933599</v>
      </c>
      <c r="D56" s="99">
        <f t="shared" ref="D56:D67" si="19">IF(ISNUMBER(C56/$B56*100),C56/$B56*100,0)</f>
        <v>8.5986796484140342</v>
      </c>
      <c r="E56" s="99">
        <f>[1]ProEmp!N93</f>
        <v>12.67223535269339</v>
      </c>
      <c r="F56" s="98">
        <f>[1]ProEmp!O93</f>
        <v>11507.009305841964</v>
      </c>
      <c r="G56" s="99">
        <f t="shared" ref="G56:G67" si="20">IF(ISNUMBER(F56/$B56*100),F56/$B56*100,0)</f>
        <v>25.931485530402131</v>
      </c>
      <c r="H56" s="99">
        <f>[1]ProEmp!P93</f>
        <v>12.829676517592793</v>
      </c>
      <c r="I56" s="98">
        <f>[1]ProEmp!Q93</f>
        <v>25457.949058107879</v>
      </c>
      <c r="J56" s="99">
        <f t="shared" ref="J56:J67" si="21">IF(ISNUMBER(I56/$B56*100),I56/$B56*100,0)</f>
        <v>57.370461784443229</v>
      </c>
      <c r="K56" s="99">
        <f>[1]ProEmp!R93</f>
        <v>11.454636703408674</v>
      </c>
      <c r="L56" s="98">
        <f>[1]ProEmp!S93</f>
        <v>746.77601141396008</v>
      </c>
      <c r="M56" s="99">
        <f t="shared" ref="M56:M67" si="22">IF(ISNUMBER(L56/$B56*100),L56/$B56*100,0)</f>
        <v>1.6828883004901325</v>
      </c>
      <c r="N56" s="99">
        <f>[1]ProEmp!T93</f>
        <v>11.330107592633514</v>
      </c>
      <c r="O56" s="98">
        <f>[1]ProEmp!U93</f>
        <v>2847.2934758891201</v>
      </c>
      <c r="P56" s="99">
        <f t="shared" ref="P56:P67" si="23">IF(ISNUMBER(O56/$B56*100),O56/$B56*100,0)</f>
        <v>6.4164847362504736</v>
      </c>
      <c r="Q56" s="99">
        <f>[1]ProEmp!V93</f>
        <v>14.301782466101438</v>
      </c>
      <c r="R56"/>
      <c r="S56"/>
      <c r="T56"/>
      <c r="U56"/>
    </row>
    <row r="57" spans="1:21">
      <c r="A57" s="5" t="s">
        <v>14</v>
      </c>
      <c r="B57" s="98">
        <f t="shared" si="18"/>
        <v>30856.851072477253</v>
      </c>
      <c r="C57" s="6">
        <f>[1]ProEmp!M94</f>
        <v>3748.82502928038</v>
      </c>
      <c r="D57" s="99">
        <f t="shared" si="19"/>
        <v>12.149084883856286</v>
      </c>
      <c r="E57" s="2">
        <f>[1]ProEmp!N94</f>
        <v>12.070355105850167</v>
      </c>
      <c r="F57" s="6">
        <f>[1]ProEmp!O94</f>
        <v>3388.8941768875802</v>
      </c>
      <c r="G57" s="99">
        <f t="shared" si="20"/>
        <v>10.982631276690128</v>
      </c>
      <c r="H57" s="2">
        <f>[1]ProEmp!P94</f>
        <v>10.433170518427413</v>
      </c>
      <c r="I57" s="6">
        <f>[1]ProEmp!Q94</f>
        <v>22722.948736602611</v>
      </c>
      <c r="J57" s="99">
        <f t="shared" si="21"/>
        <v>73.639882058057211</v>
      </c>
      <c r="K57" s="2">
        <f>[1]ProEmp!R94</f>
        <v>9.5324481839734041</v>
      </c>
      <c r="L57" s="6">
        <f>[1]ProEmp!S94</f>
        <v>497.36889312124003</v>
      </c>
      <c r="M57" s="99">
        <f t="shared" si="22"/>
        <v>1.6118588768277393</v>
      </c>
      <c r="N57" s="2">
        <f>[1]ProEmp!T94</f>
        <v>12.997094021189927</v>
      </c>
      <c r="O57" s="6">
        <f>[1]ProEmp!U94</f>
        <v>498.81423658544003</v>
      </c>
      <c r="P57" s="99">
        <f t="shared" si="23"/>
        <v>1.6165429045686293</v>
      </c>
      <c r="Q57" s="2">
        <f>[1]ProEmp!V94</f>
        <v>6</v>
      </c>
      <c r="R57"/>
      <c r="S57"/>
      <c r="T57"/>
      <c r="U57"/>
    </row>
    <row r="58" spans="1:21">
      <c r="A58" s="5" t="s">
        <v>13</v>
      </c>
      <c r="B58" s="98">
        <f t="shared" si="18"/>
        <v>17652.557335876289</v>
      </c>
      <c r="C58" s="98">
        <f>[1]ProEmp!M95</f>
        <v>2416.2165089907398</v>
      </c>
      <c r="D58" s="99">
        <f t="shared" si="19"/>
        <v>13.687628727199355</v>
      </c>
      <c r="E58" s="99">
        <f>[1]ProEmp!N95</f>
        <v>10.603040834284112</v>
      </c>
      <c r="F58" s="98">
        <f>[1]ProEmp!O95</f>
        <v>1326.82714643284</v>
      </c>
      <c r="G58" s="99">
        <f t="shared" si="20"/>
        <v>7.516345202495132</v>
      </c>
      <c r="H58" s="99">
        <f>[1]ProEmp!P95</f>
        <v>9.8409426309191197</v>
      </c>
      <c r="I58" s="98">
        <f>[1]ProEmp!Q95</f>
        <v>13231.920282190009</v>
      </c>
      <c r="J58" s="99">
        <f t="shared" si="21"/>
        <v>74.957526155703405</v>
      </c>
      <c r="K58" s="99">
        <f>[1]ProEmp!R95</f>
        <v>10.39946747899101</v>
      </c>
      <c r="L58" s="98">
        <f>[1]ProEmp!S95</f>
        <v>249.40711829272001</v>
      </c>
      <c r="M58" s="99">
        <f t="shared" si="22"/>
        <v>1.4128667792843581</v>
      </c>
      <c r="N58" s="99">
        <f>[1]ProEmp!T95</f>
        <v>10</v>
      </c>
      <c r="O58" s="98">
        <f>[1]ProEmp!U95</f>
        <v>428.18627996997998</v>
      </c>
      <c r="P58" s="99">
        <f t="shared" si="23"/>
        <v>2.4256331353177529</v>
      </c>
      <c r="Q58" s="99">
        <f>[1]ProEmp!V95</f>
        <v>13.737293695019172</v>
      </c>
      <c r="R58"/>
      <c r="S58"/>
      <c r="T58"/>
      <c r="U58"/>
    </row>
    <row r="59" spans="1:21">
      <c r="A59" s="5" t="s">
        <v>12</v>
      </c>
      <c r="B59" s="21">
        <f t="shared" si="18"/>
        <v>106922.59213253157</v>
      </c>
      <c r="C59" s="21">
        <f>[1]ProEmp!M96</f>
        <v>6852.316692777722</v>
      </c>
      <c r="D59" s="20">
        <f t="shared" si="19"/>
        <v>6.4086705682221119</v>
      </c>
      <c r="E59" s="20">
        <f>[1]ProEmp!N96</f>
        <v>9.9007238558786295</v>
      </c>
      <c r="F59" s="21">
        <f>[1]ProEmp!O96</f>
        <v>18898.232534740091</v>
      </c>
      <c r="G59" s="20">
        <f t="shared" si="20"/>
        <v>17.674686104986638</v>
      </c>
      <c r="H59" s="20">
        <f>[1]ProEmp!P96</f>
        <v>7.5035399860114129</v>
      </c>
      <c r="I59" s="21">
        <f>[1]ProEmp!Q96</f>
        <v>77635.101745579756</v>
      </c>
      <c r="J59" s="20">
        <f t="shared" si="21"/>
        <v>72.608697747759706</v>
      </c>
      <c r="K59" s="20">
        <f>[1]ProEmp!R96</f>
        <v>7.6079563532324466</v>
      </c>
      <c r="L59" s="21">
        <f>[1]ProEmp!S96</f>
        <v>609.85612857564001</v>
      </c>
      <c r="M59" s="20">
        <f t="shared" si="22"/>
        <v>0.57037162718587808</v>
      </c>
      <c r="N59" s="20">
        <f>[1]ProEmp!T96</f>
        <v>10.432795622527884</v>
      </c>
      <c r="O59" s="21">
        <f>[1]ProEmp!U96</f>
        <v>2927.0850308583599</v>
      </c>
      <c r="P59" s="20">
        <f t="shared" si="23"/>
        <v>2.7375739518456585</v>
      </c>
      <c r="Q59" s="20">
        <f>[1]ProEmp!V96</f>
        <v>7.9781627808858584</v>
      </c>
      <c r="R59"/>
      <c r="S59"/>
      <c r="T59"/>
      <c r="U59"/>
    </row>
    <row r="60" spans="1:21">
      <c r="A60" s="5" t="s">
        <v>11</v>
      </c>
      <c r="B60" s="21">
        <f t="shared" si="18"/>
        <v>617271.30055966717</v>
      </c>
      <c r="C60" s="21">
        <f>[1]ProEmp!M97</f>
        <v>7473.7963405896044</v>
      </c>
      <c r="D60" s="20">
        <f t="shared" si="19"/>
        <v>1.2107798197993764</v>
      </c>
      <c r="E60" s="20">
        <f>[1]ProEmp!N97</f>
        <v>5.2623667515751009</v>
      </c>
      <c r="F60" s="21">
        <f>[1]ProEmp!O97</f>
        <v>128577.80602785424</v>
      </c>
      <c r="G60" s="20">
        <f t="shared" si="20"/>
        <v>20.830031448291113</v>
      </c>
      <c r="H60" s="20">
        <f>[1]ProEmp!P97</f>
        <v>5.7464550850966951</v>
      </c>
      <c r="I60" s="21">
        <f>[1]ProEmp!Q97</f>
        <v>465184.48312679015</v>
      </c>
      <c r="J60" s="20">
        <f t="shared" si="21"/>
        <v>75.361430655372601</v>
      </c>
      <c r="K60" s="20">
        <f>[1]ProEmp!R97</f>
        <v>4.77819676990788</v>
      </c>
      <c r="L60" s="21">
        <f>[1]ProEmp!S97</f>
        <v>7851.5628521213857</v>
      </c>
      <c r="M60" s="20">
        <f t="shared" si="22"/>
        <v>1.2719792488331363</v>
      </c>
      <c r="N60" s="20">
        <f>[1]ProEmp!T97</f>
        <v>5.9078164600287097</v>
      </c>
      <c r="O60" s="21">
        <f>[1]ProEmp!U97</f>
        <v>8183.6522123117466</v>
      </c>
      <c r="P60" s="20">
        <f t="shared" si="23"/>
        <v>1.3257788277037661</v>
      </c>
      <c r="Q60" s="20">
        <f>[1]ProEmp!V97</f>
        <v>6.0845590115637194</v>
      </c>
      <c r="R60"/>
      <c r="S60"/>
      <c r="T60"/>
      <c r="U60"/>
    </row>
    <row r="61" spans="1:21">
      <c r="A61" s="5" t="s">
        <v>10</v>
      </c>
      <c r="B61" s="21">
        <f t="shared" si="18"/>
        <v>60577.060291841859</v>
      </c>
      <c r="C61" s="21">
        <f>[1]ProEmp!M98</f>
        <v>3627.3682765427598</v>
      </c>
      <c r="D61" s="20">
        <f t="shared" si="19"/>
        <v>5.9880229563257146</v>
      </c>
      <c r="E61" s="20">
        <f>[1]ProEmp!N98</f>
        <v>6.8182102304135572</v>
      </c>
      <c r="F61" s="21">
        <f>[1]ProEmp!O98</f>
        <v>9855.9226252942844</v>
      </c>
      <c r="G61" s="20">
        <f t="shared" si="20"/>
        <v>16.270057638669567</v>
      </c>
      <c r="H61" s="20">
        <f>[1]ProEmp!P98</f>
        <v>6.7202159275420419</v>
      </c>
      <c r="I61" s="21">
        <f>[1]ProEmp!Q98</f>
        <v>43383.309843880452</v>
      </c>
      <c r="J61" s="20">
        <f t="shared" si="21"/>
        <v>71.616730219117358</v>
      </c>
      <c r="K61" s="20">
        <f>[1]ProEmp!R98</f>
        <v>7.2945436035903395</v>
      </c>
      <c r="L61" s="21">
        <f>[1]ProEmp!S98</f>
        <v>1371.05895431006</v>
      </c>
      <c r="M61" s="20">
        <f t="shared" si="22"/>
        <v>2.2633302898897947</v>
      </c>
      <c r="N61" s="20">
        <f>[1]ProEmp!T98</f>
        <v>7.3336640734510423</v>
      </c>
      <c r="O61" s="21">
        <f>[1]ProEmp!U98</f>
        <v>2339.4005918142998</v>
      </c>
      <c r="P61" s="20">
        <f t="shared" si="23"/>
        <v>3.8618588959975595</v>
      </c>
      <c r="Q61" s="20">
        <f>[1]ProEmp!V98</f>
        <v>5.7933038107080712</v>
      </c>
      <c r="R61"/>
      <c r="S61"/>
      <c r="T61"/>
      <c r="U61"/>
    </row>
    <row r="62" spans="1:21">
      <c r="A62" s="5" t="s">
        <v>9</v>
      </c>
      <c r="B62" s="21">
        <f t="shared" si="18"/>
        <v>291276.6150703688</v>
      </c>
      <c r="C62" s="21">
        <f>[1]ProEmp!M99</f>
        <v>27208.023345363552</v>
      </c>
      <c r="D62" s="20">
        <f t="shared" si="19"/>
        <v>9.3409569933344745</v>
      </c>
      <c r="E62" s="20">
        <f>[1]ProEmp!N99</f>
        <v>7.0407949558173133</v>
      </c>
      <c r="F62" s="21">
        <f>[1]ProEmp!O99</f>
        <v>45692.278154041727</v>
      </c>
      <c r="G62" s="20">
        <f t="shared" si="20"/>
        <v>15.686902342985221</v>
      </c>
      <c r="H62" s="20">
        <f>[1]ProEmp!P99</f>
        <v>6.8053853455778279</v>
      </c>
      <c r="I62" s="21">
        <f>[1]ProEmp!Q99</f>
        <v>204318.86203817054</v>
      </c>
      <c r="J62" s="20">
        <f t="shared" si="21"/>
        <v>70.145988887164748</v>
      </c>
      <c r="K62" s="20">
        <f>[1]ProEmp!R99</f>
        <v>6.5522841197376369</v>
      </c>
      <c r="L62" s="21">
        <f>[1]ProEmp!S99</f>
        <v>4176.0841236762808</v>
      </c>
      <c r="M62" s="20">
        <f t="shared" si="22"/>
        <v>1.4337176098628415</v>
      </c>
      <c r="N62" s="20">
        <f>[1]ProEmp!T99</f>
        <v>7.1210593420251289</v>
      </c>
      <c r="O62" s="21">
        <f>[1]ProEmp!U99</f>
        <v>9881.3674091166868</v>
      </c>
      <c r="P62" s="20">
        <f t="shared" si="23"/>
        <v>3.3924341666527096</v>
      </c>
      <c r="Q62" s="20">
        <f>[1]ProEmp!V99</f>
        <v>6.7636237923640321</v>
      </c>
      <c r="R62"/>
      <c r="S62"/>
      <c r="T62"/>
      <c r="U62"/>
    </row>
    <row r="63" spans="1:21">
      <c r="A63" s="5" t="s">
        <v>62</v>
      </c>
      <c r="B63" s="21">
        <f t="shared" si="18"/>
        <v>26035.16389408871</v>
      </c>
      <c r="C63" s="21">
        <f>[1]ProEmp!M100</f>
        <v>1285.48602548402</v>
      </c>
      <c r="D63" s="20">
        <f t="shared" si="19"/>
        <v>4.9374992633554733</v>
      </c>
      <c r="E63" s="20">
        <f>[1]ProEmp!N100</f>
        <v>6.7253395617454723</v>
      </c>
      <c r="F63" s="21">
        <f>[1]ProEmp!O100</f>
        <v>4483.6317062765611</v>
      </c>
      <c r="G63" s="20">
        <f t="shared" si="20"/>
        <v>17.221446058553795</v>
      </c>
      <c r="H63" s="20">
        <f>[1]ProEmp!P100</f>
        <v>8.4729738838315747</v>
      </c>
      <c r="I63" s="21">
        <f>[1]ProEmp!Q100</f>
        <v>19144.394326310787</v>
      </c>
      <c r="J63" s="20">
        <f t="shared" si="21"/>
        <v>73.532835837678462</v>
      </c>
      <c r="K63" s="20">
        <f>[1]ProEmp!R100</f>
        <v>6.5881455557577606</v>
      </c>
      <c r="L63" s="21">
        <f>[1]ProEmp!S100</f>
        <v>0</v>
      </c>
      <c r="M63" s="20">
        <f t="shared" si="22"/>
        <v>0</v>
      </c>
      <c r="N63" s="20">
        <f>[1]ProEmp!T100</f>
        <v>0</v>
      </c>
      <c r="O63" s="21">
        <f>[1]ProEmp!U100</f>
        <v>1121.65183601734</v>
      </c>
      <c r="P63" s="20">
        <f t="shared" si="23"/>
        <v>4.3082188404122599</v>
      </c>
      <c r="Q63" s="20">
        <f>[1]ProEmp!V100</f>
        <v>7.3996725510383925</v>
      </c>
      <c r="R63"/>
      <c r="S63"/>
      <c r="T63"/>
      <c r="U63"/>
    </row>
    <row r="64" spans="1:21">
      <c r="A64" s="5" t="s">
        <v>7</v>
      </c>
      <c r="B64" s="21">
        <f t="shared" si="18"/>
        <v>41050.08122904395</v>
      </c>
      <c r="C64" s="21">
        <f>[1]ProEmp!M101</f>
        <v>2832.9516124330598</v>
      </c>
      <c r="D64" s="20">
        <f t="shared" si="19"/>
        <v>6.9012082987759751</v>
      </c>
      <c r="E64" s="20">
        <f>[1]ProEmp!N101</f>
        <v>8.0893461852643078</v>
      </c>
      <c r="F64" s="21">
        <f>[1]ProEmp!O101</f>
        <v>5327.1077462246612</v>
      </c>
      <c r="G64" s="20">
        <f t="shared" si="20"/>
        <v>12.977094287588404</v>
      </c>
      <c r="H64" s="20">
        <f>[1]ProEmp!P101</f>
        <v>6.5677072606667837</v>
      </c>
      <c r="I64" s="21">
        <f>[1]ProEmp!Q101</f>
        <v>31356.57407007369</v>
      </c>
      <c r="J64" s="20">
        <f t="shared" si="21"/>
        <v>76.386143781581936</v>
      </c>
      <c r="K64" s="20">
        <f>[1]ProEmp!R101</f>
        <v>6.8565901549836878</v>
      </c>
      <c r="L64" s="21">
        <f>[1]ProEmp!S101</f>
        <v>538.71001407005997</v>
      </c>
      <c r="M64" s="20">
        <f t="shared" si="22"/>
        <v>1.3123238686526868</v>
      </c>
      <c r="N64" s="20">
        <f>[1]ProEmp!T101</f>
        <v>11</v>
      </c>
      <c r="O64" s="21">
        <f>[1]ProEmp!U101</f>
        <v>994.73778624248007</v>
      </c>
      <c r="P64" s="20">
        <f t="shared" si="23"/>
        <v>2.4232297634010003</v>
      </c>
      <c r="Q64" s="20">
        <f>[1]ProEmp!V101</f>
        <v>8.3243012593738381</v>
      </c>
      <c r="R64"/>
      <c r="S64"/>
      <c r="T64"/>
      <c r="U64"/>
    </row>
    <row r="65" spans="1:21">
      <c r="A65" s="5" t="s">
        <v>6</v>
      </c>
      <c r="B65" s="21">
        <f t="shared" si="18"/>
        <v>76689.473680813913</v>
      </c>
      <c r="C65" s="21">
        <f>[1]ProEmp!M102</f>
        <v>4026.6767485300597</v>
      </c>
      <c r="D65" s="20">
        <f t="shared" si="19"/>
        <v>5.2506250926813296</v>
      </c>
      <c r="E65" s="20">
        <f>[1]ProEmp!N102</f>
        <v>7.8760567674144086</v>
      </c>
      <c r="F65" s="21">
        <f>[1]ProEmp!O102</f>
        <v>8238.729646982325</v>
      </c>
      <c r="G65" s="20">
        <f t="shared" si="20"/>
        <v>10.742973255068096</v>
      </c>
      <c r="H65" s="20">
        <f>[1]ProEmp!P102</f>
        <v>6.812539576492826</v>
      </c>
      <c r="I65" s="21">
        <f>[1]ProEmp!Q102</f>
        <v>63926.698392180289</v>
      </c>
      <c r="J65" s="20">
        <f t="shared" si="21"/>
        <v>83.357852549943118</v>
      </c>
      <c r="K65" s="20">
        <f>[1]ProEmp!R102</f>
        <v>6.197838447814533</v>
      </c>
      <c r="L65" s="21">
        <f>[1]ProEmp!S102</f>
        <v>497.36889312124003</v>
      </c>
      <c r="M65" s="20">
        <f t="shared" si="22"/>
        <v>0.64854910230746732</v>
      </c>
      <c r="N65" s="20">
        <f>[1]ProEmp!T102</f>
        <v>10.997094021189927</v>
      </c>
      <c r="O65" s="21">
        <f>[1]ProEmp!U102</f>
        <v>0</v>
      </c>
      <c r="P65" s="20">
        <f t="shared" si="23"/>
        <v>0</v>
      </c>
      <c r="Q65" s="20">
        <f>[1]ProEmp!V102</f>
        <v>0</v>
      </c>
      <c r="R65"/>
      <c r="S65"/>
      <c r="T65"/>
      <c r="U65"/>
    </row>
    <row r="66" spans="1:21">
      <c r="A66" s="5" t="s">
        <v>5</v>
      </c>
      <c r="B66" s="21">
        <f t="shared" si="18"/>
        <v>16083.116581446009</v>
      </c>
      <c r="C66" s="21">
        <f>[1]ProEmp!M103</f>
        <v>1214.8580688685599</v>
      </c>
      <c r="D66" s="20">
        <f t="shared" si="19"/>
        <v>7.5536234704041041</v>
      </c>
      <c r="E66" s="20">
        <f>[1]ProEmp!N103</f>
        <v>9.9354181490813573</v>
      </c>
      <c r="F66" s="21">
        <f>[1]ProEmp!O103</f>
        <v>2643.5635089378202</v>
      </c>
      <c r="G66" s="20">
        <f t="shared" si="20"/>
        <v>16.436885820920548</v>
      </c>
      <c r="H66" s="20">
        <f>[1]ProEmp!P103</f>
        <v>6.9592289368140401</v>
      </c>
      <c r="I66" s="21">
        <f>[1]ProEmp!Q103</f>
        <v>12044.470498498169</v>
      </c>
      <c r="J66" s="20">
        <f t="shared" si="21"/>
        <v>74.888908735468902</v>
      </c>
      <c r="K66" s="20">
        <f>[1]ProEmp!R103</f>
        <v>6.5211841396731529</v>
      </c>
      <c r="L66" s="21">
        <f>[1]ProEmp!S103</f>
        <v>0</v>
      </c>
      <c r="M66" s="20">
        <f t="shared" si="22"/>
        <v>0</v>
      </c>
      <c r="N66" s="20">
        <f>[1]ProEmp!T103</f>
        <v>0</v>
      </c>
      <c r="O66" s="21">
        <f>[1]ProEmp!U103</f>
        <v>180.22450514145999</v>
      </c>
      <c r="P66" s="20">
        <f t="shared" si="23"/>
        <v>1.120581973206441</v>
      </c>
      <c r="Q66" s="20">
        <f>[1]ProEmp!V103</f>
        <v>1</v>
      </c>
      <c r="R66"/>
      <c r="S66"/>
      <c r="T66"/>
      <c r="U66"/>
    </row>
    <row r="67" spans="1:21">
      <c r="A67" s="5" t="s">
        <v>4</v>
      </c>
      <c r="B67" s="21">
        <f t="shared" si="18"/>
        <v>26156.677830121938</v>
      </c>
      <c r="C67" s="21">
        <f>[1]ProEmp!M104</f>
        <v>11653.204358220008</v>
      </c>
      <c r="D67" s="20">
        <f t="shared" si="19"/>
        <v>44.55154601017496</v>
      </c>
      <c r="E67" s="20">
        <f>[1]ProEmp!N104</f>
        <v>11.287374852730318</v>
      </c>
      <c r="F67" s="21">
        <f>[1]ProEmp!O104</f>
        <v>0</v>
      </c>
      <c r="G67" s="20">
        <f t="shared" si="20"/>
        <v>0</v>
      </c>
      <c r="H67" s="20">
        <f>[1]ProEmp!P104</f>
        <v>0</v>
      </c>
      <c r="I67" s="21">
        <f>[1]ProEmp!Q104</f>
        <v>0</v>
      </c>
      <c r="J67" s="20">
        <f t="shared" si="21"/>
        <v>0</v>
      </c>
      <c r="K67" s="20">
        <f>[1]ProEmp!R104</f>
        <v>0</v>
      </c>
      <c r="L67" s="21">
        <f>[1]ProEmp!S104</f>
        <v>1757.9041133312201</v>
      </c>
      <c r="M67" s="20">
        <f t="shared" si="22"/>
        <v>6.7206704335625673</v>
      </c>
      <c r="N67" s="20">
        <f>[1]ProEmp!T104</f>
        <v>8.7897424519154885</v>
      </c>
      <c r="O67" s="21">
        <f>[1]ProEmp!U104</f>
        <v>12745.569358570709</v>
      </c>
      <c r="P67" s="20">
        <f t="shared" si="23"/>
        <v>48.727783556262466</v>
      </c>
      <c r="Q67" s="20">
        <f>[1]ProEmp!V104</f>
        <v>8.2432727460288913</v>
      </c>
      <c r="R67"/>
      <c r="S67"/>
      <c r="T67"/>
      <c r="U67"/>
    </row>
    <row r="68" spans="1:21">
      <c r="A68" s="50"/>
      <c r="B68" s="68"/>
      <c r="C68" s="78"/>
      <c r="D68" s="78"/>
      <c r="E68" s="78"/>
      <c r="F68" s="78"/>
      <c r="G68" s="78"/>
      <c r="H68" s="78"/>
      <c r="I68" s="78"/>
      <c r="J68" s="78"/>
      <c r="K68" s="78"/>
      <c r="L68" s="78"/>
      <c r="M68" s="78"/>
      <c r="N68" s="78"/>
      <c r="O68" s="78"/>
      <c r="P68" s="78"/>
      <c r="Q68" s="78"/>
      <c r="R68"/>
      <c r="S68"/>
      <c r="T68"/>
      <c r="U68"/>
    </row>
    <row r="69" spans="1:21">
      <c r="A69" s="1" t="str">
        <f>A30</f>
        <v>Fuente: Instituto Nacional de Estadística (INE). XLIV Encuesta Permanente de Hogares de Propósitos Múltiples, mayo 2013.</v>
      </c>
      <c r="R69"/>
      <c r="S69"/>
      <c r="T69"/>
      <c r="U69"/>
    </row>
    <row r="70" spans="1:21">
      <c r="A70" s="1" t="s">
        <v>3</v>
      </c>
      <c r="R70"/>
      <c r="S70"/>
      <c r="T70"/>
      <c r="U70"/>
    </row>
    <row r="71" spans="1:21">
      <c r="A71" s="1" t="s">
        <v>74</v>
      </c>
      <c r="R71"/>
      <c r="S71"/>
      <c r="T71"/>
      <c r="U71"/>
    </row>
  </sheetData>
  <mergeCells count="18">
    <mergeCell ref="A1:Q1"/>
    <mergeCell ref="A3:A4"/>
    <mergeCell ref="B3:B4"/>
    <mergeCell ref="C3:E3"/>
    <mergeCell ref="F3:H3"/>
    <mergeCell ref="I3:K3"/>
    <mergeCell ref="L3:N3"/>
    <mergeCell ref="O3:Q3"/>
    <mergeCell ref="A2:Q2"/>
    <mergeCell ref="A34:Q34"/>
    <mergeCell ref="A37:A38"/>
    <mergeCell ref="B37:B38"/>
    <mergeCell ref="C37:E37"/>
    <mergeCell ref="F37:H37"/>
    <mergeCell ref="I37:K37"/>
    <mergeCell ref="L37:N37"/>
    <mergeCell ref="O37:Q37"/>
    <mergeCell ref="A35:Q35"/>
  </mergeCells>
  <printOptions horizontalCentered="1"/>
  <pageMargins left="0.74748031496062994" right="0.15748031496062992" top="0.27559055118110237" bottom="1.2204724409448819" header="0.15748031496062992" footer="0"/>
  <pageSetup paperSize="9" scale="85" firstPageNumber="62" orientation="landscape" useFirstPageNumber="1" r:id="rId1"/>
  <headerFooter alignWithMargins="0">
    <oddFooter>&amp;L&amp;Z&amp;F+&amp;F+&amp;A&amp;C&amp;8&amp;P&amp;R&amp;D+&amp;T</oddFooter>
  </headerFooter>
  <rowBreaks count="1" manualBreakCount="1">
    <brk id="32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>
  <sheetPr codeName="Hoja7"/>
  <dimension ref="A1:U71"/>
  <sheetViews>
    <sheetView workbookViewId="0">
      <selection activeCell="B79" sqref="B79"/>
    </sheetView>
  </sheetViews>
  <sheetFormatPr baseColWidth="10" defaultRowHeight="11.25"/>
  <cols>
    <col min="1" max="1" width="46.1640625" style="31" customWidth="1"/>
    <col min="2" max="2" width="11.83203125" style="43" bestFit="1" customWidth="1"/>
    <col min="3" max="3" width="10.83203125" style="43" bestFit="1" customWidth="1"/>
    <col min="4" max="5" width="7.83203125" style="43" bestFit="1" customWidth="1"/>
    <col min="6" max="6" width="10" style="43" bestFit="1" customWidth="1"/>
    <col min="7" max="7" width="7.83203125" style="43" bestFit="1" customWidth="1"/>
    <col min="8" max="8" width="6.6640625" style="43" bestFit="1" customWidth="1"/>
    <col min="9" max="9" width="10.83203125" style="43" bestFit="1" customWidth="1"/>
    <col min="10" max="10" width="7.83203125" style="43" bestFit="1" customWidth="1"/>
    <col min="11" max="11" width="6.6640625" style="43" bestFit="1" customWidth="1"/>
    <col min="12" max="12" width="10.6640625" style="43" customWidth="1"/>
    <col min="13" max="13" width="7" style="43" bestFit="1" customWidth="1"/>
    <col min="14" max="14" width="7.83203125" style="43" bestFit="1" customWidth="1"/>
    <col min="15" max="15" width="10" style="43" bestFit="1" customWidth="1"/>
    <col min="16" max="16" width="7.83203125" style="43" bestFit="1" customWidth="1"/>
    <col min="17" max="17" width="6.6640625" style="43" bestFit="1" customWidth="1"/>
    <col min="18" max="18" width="48.5" style="43" bestFit="1" customWidth="1"/>
    <col min="19" max="19" width="10.5" style="43" bestFit="1" customWidth="1"/>
    <col min="20" max="20" width="10.83203125" style="43" bestFit="1" customWidth="1"/>
    <col min="21" max="21" width="6" style="43" bestFit="1" customWidth="1"/>
    <col min="22" max="22" width="7" style="31" bestFit="1" customWidth="1"/>
    <col min="23" max="23" width="9" style="31" bestFit="1" customWidth="1"/>
    <col min="24" max="24" width="6" style="31" bestFit="1" customWidth="1"/>
    <col min="25" max="25" width="7" style="31" bestFit="1" customWidth="1"/>
    <col min="26" max="26" width="9" style="31" bestFit="1" customWidth="1"/>
    <col min="27" max="27" width="6" style="31" bestFit="1" customWidth="1"/>
    <col min="28" max="28" width="7" style="31" bestFit="1" customWidth="1"/>
    <col min="29" max="29" width="9" style="31" bestFit="1" customWidth="1"/>
    <col min="30" max="30" width="6" style="31" bestFit="1" customWidth="1"/>
    <col min="31" max="31" width="7" style="31" bestFit="1" customWidth="1"/>
    <col min="32" max="32" width="8" style="31" bestFit="1" customWidth="1"/>
    <col min="33" max="33" width="6" style="31" bestFit="1" customWidth="1"/>
    <col min="34" max="34" width="7" style="31" bestFit="1" customWidth="1"/>
    <col min="35" max="16384" width="12" style="31"/>
  </cols>
  <sheetData>
    <row r="1" spans="1:17" s="31" customFormat="1">
      <c r="A1" s="108" t="s">
        <v>77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</row>
    <row r="2" spans="1:17" s="31" customFormat="1" ht="26.25" customHeight="1">
      <c r="A2" s="107" t="s">
        <v>69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</row>
    <row r="3" spans="1:17" s="31" customFormat="1">
      <c r="A3" s="109" t="s">
        <v>59</v>
      </c>
      <c r="B3" s="118" t="s">
        <v>48</v>
      </c>
      <c r="C3" s="120" t="s">
        <v>66</v>
      </c>
      <c r="D3" s="120"/>
      <c r="E3" s="120"/>
      <c r="F3" s="120" t="s">
        <v>55</v>
      </c>
      <c r="G3" s="120"/>
      <c r="H3" s="120"/>
      <c r="I3" s="120" t="s">
        <v>54</v>
      </c>
      <c r="J3" s="120"/>
      <c r="K3" s="120"/>
      <c r="L3" s="120" t="s">
        <v>65</v>
      </c>
      <c r="M3" s="120"/>
      <c r="N3" s="120"/>
      <c r="O3" s="120" t="s">
        <v>64</v>
      </c>
      <c r="P3" s="120"/>
      <c r="Q3" s="120"/>
    </row>
    <row r="4" spans="1:17" s="31" customFormat="1">
      <c r="A4" s="110"/>
      <c r="B4" s="119"/>
      <c r="C4" s="44" t="s">
        <v>51</v>
      </c>
      <c r="D4" s="44" t="s">
        <v>63</v>
      </c>
      <c r="E4" s="44" t="s">
        <v>50</v>
      </c>
      <c r="F4" s="44" t="s">
        <v>51</v>
      </c>
      <c r="G4" s="44" t="s">
        <v>63</v>
      </c>
      <c r="H4" s="44" t="s">
        <v>50</v>
      </c>
      <c r="I4" s="44" t="s">
        <v>51</v>
      </c>
      <c r="J4" s="44" t="s">
        <v>63</v>
      </c>
      <c r="K4" s="44" t="s">
        <v>50</v>
      </c>
      <c r="L4" s="44" t="s">
        <v>51</v>
      </c>
      <c r="M4" s="44" t="s">
        <v>63</v>
      </c>
      <c r="N4" s="44" t="s">
        <v>50</v>
      </c>
      <c r="O4" s="44" t="s">
        <v>51</v>
      </c>
      <c r="P4" s="44" t="s">
        <v>63</v>
      </c>
      <c r="Q4" s="44" t="s">
        <v>50</v>
      </c>
    </row>
    <row r="5" spans="1:17" s="31" customFormat="1">
      <c r="A5" s="45"/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</row>
    <row r="6" spans="1:17" s="31" customFormat="1">
      <c r="A6" s="7" t="s">
        <v>78</v>
      </c>
      <c r="B6" s="101">
        <f>+B9+B13</f>
        <v>828307.50170161366</v>
      </c>
      <c r="C6" s="86">
        <f>[1]ProEmp!W61</f>
        <v>65568.520375958586</v>
      </c>
      <c r="D6" s="97">
        <f>IF(ISNUMBER(C6/$B6*100),C6/$B6*100,0)</f>
        <v>7.915963605455639</v>
      </c>
      <c r="E6" s="87">
        <f>[1]ProEmp!X61</f>
        <v>10.075086785911358</v>
      </c>
      <c r="F6" s="86">
        <f>[1]ProEmp!Y61</f>
        <v>168935.47297826011</v>
      </c>
      <c r="G6" s="97">
        <f>IF(ISNUMBER(F6/$B6*100),F6/$B6*100,0)</f>
        <v>20.395260532013964</v>
      </c>
      <c r="H6" s="87">
        <f>[1]ProEmp!Z61</f>
        <v>8.2762701992772225</v>
      </c>
      <c r="I6" s="86">
        <f>[1]ProEmp!AA61</f>
        <v>443803.04946267273</v>
      </c>
      <c r="J6" s="97">
        <f>IF(ISNUMBER(I6/$B6*100),I6/$B6*100,0)</f>
        <v>53.579503813614707</v>
      </c>
      <c r="K6" s="87">
        <f>[1]ProEmp!AB61</f>
        <v>7.4991825281823834</v>
      </c>
      <c r="L6" s="86">
        <f>[1]ProEmp!AC61</f>
        <v>39619.357917212968</v>
      </c>
      <c r="M6" s="97">
        <f>IF(ISNUMBER(L6/$B6*100),L6/$B6*100,0)</f>
        <v>4.7831702400161644</v>
      </c>
      <c r="N6" s="87">
        <f>[1]ProEmp!AD61</f>
        <v>6.4036055961802489</v>
      </c>
      <c r="O6" s="86">
        <f>[1]ProEmp!AE61</f>
        <v>110381.10096751479</v>
      </c>
      <c r="P6" s="97">
        <f>IF(ISNUMBER(O6/$B6*100),O6/$B6*100,0)</f>
        <v>13.326101808900201</v>
      </c>
      <c r="Q6" s="87">
        <f>[1]ProEmp!AF61</f>
        <v>7.8409508324605666</v>
      </c>
    </row>
    <row r="7" spans="1:17" s="31" customFormat="1">
      <c r="A7" s="7"/>
      <c r="B7" s="101"/>
      <c r="C7" s="96"/>
      <c r="D7" s="97"/>
      <c r="E7" s="97"/>
      <c r="F7" s="96"/>
      <c r="G7" s="97"/>
      <c r="H7" s="97"/>
      <c r="I7" s="96"/>
      <c r="J7" s="97"/>
      <c r="K7" s="97"/>
      <c r="L7" s="96"/>
      <c r="M7" s="97"/>
      <c r="N7" s="97"/>
      <c r="O7" s="96"/>
      <c r="P7" s="97"/>
      <c r="Q7" s="97"/>
    </row>
    <row r="8" spans="1:17" s="31" customFormat="1">
      <c r="A8" s="7" t="s">
        <v>47</v>
      </c>
      <c r="B8" s="86"/>
      <c r="C8" s="86"/>
      <c r="D8" s="97"/>
      <c r="E8" s="87"/>
      <c r="F8" s="86"/>
      <c r="G8" s="97"/>
      <c r="H8" s="87"/>
      <c r="I8" s="86"/>
      <c r="J8" s="97"/>
      <c r="K8" s="87"/>
      <c r="L8" s="86"/>
      <c r="M8" s="97"/>
      <c r="N8" s="87"/>
      <c r="O8" s="86"/>
      <c r="P8" s="97"/>
      <c r="Q8" s="87"/>
    </row>
    <row r="9" spans="1:17" s="31" customFormat="1">
      <c r="A9" s="34" t="s">
        <v>46</v>
      </c>
      <c r="B9" s="96">
        <f>SUM(C9,F9,I9,L9,O9)</f>
        <v>469233.42623831122</v>
      </c>
      <c r="C9" s="96">
        <f>SUM(C10:C12)</f>
        <v>50158.863696156754</v>
      </c>
      <c r="D9" s="100">
        <f t="shared" ref="D9:D13" si="0">IF(ISNUMBER(C9/$B9*100),C9/$B9*100,0)</f>
        <v>10.689533373243192</v>
      </c>
      <c r="E9" s="100">
        <f>AVERAGE(E10:E12)</f>
        <v>10.571257546011578</v>
      </c>
      <c r="F9" s="96">
        <f>SUM(F10:F12)</f>
        <v>99737.392038774327</v>
      </c>
      <c r="G9" s="100">
        <f t="shared" ref="G9:G13" si="1">IF(ISNUMBER(F9/$B9*100),F9/$B9*100,0)</f>
        <v>21.255389420642075</v>
      </c>
      <c r="H9" s="100">
        <f>AVERAGE(H10:H12)</f>
        <v>9.0977731685535659</v>
      </c>
      <c r="I9" s="96">
        <f>SUM(I10:I12)</f>
        <v>268772.60943925916</v>
      </c>
      <c r="J9" s="100">
        <f t="shared" ref="J9:J13" si="2">IF(ISNUMBER(I9/$B9*100),I9/$B9*100,0)</f>
        <v>57.279084227634854</v>
      </c>
      <c r="K9" s="100">
        <f>AVERAGE(K10:K12)</f>
        <v>8.3699518215819761</v>
      </c>
      <c r="L9" s="96">
        <f>SUM(L10:L12)</f>
        <v>7055.5551221604401</v>
      </c>
      <c r="M9" s="100">
        <f t="shared" ref="M9:M13" si="3">IF(ISNUMBER(L9/$B9*100),L9/$B9*100,0)</f>
        <v>1.5036343805944274</v>
      </c>
      <c r="N9" s="100">
        <f>AVERAGE(N10:N12)</f>
        <v>9.8472222222222214</v>
      </c>
      <c r="O9" s="96">
        <f>SUM(O10:O12)</f>
        <v>43509.005941960488</v>
      </c>
      <c r="P9" s="100">
        <f t="shared" ref="P9:P13" si="4">IF(ISNUMBER(O9/$B9*100),O9/$B9*100,0)</f>
        <v>9.2723585978854413</v>
      </c>
      <c r="Q9" s="100">
        <f>AVERAGE(Q10:Q12)</f>
        <v>9.159899101759569</v>
      </c>
    </row>
    <row r="10" spans="1:17" s="31" customFormat="1">
      <c r="A10" s="37" t="s">
        <v>45</v>
      </c>
      <c r="B10" s="96">
        <f>SUM(C10,F10,I10,L10,O10)</f>
        <v>138610.63212914323</v>
      </c>
      <c r="C10" s="38">
        <f>[1]ProEmp!W62</f>
        <v>21324.712635252719</v>
      </c>
      <c r="D10" s="100">
        <f t="shared" si="0"/>
        <v>15.384615384615325</v>
      </c>
      <c r="E10" s="100">
        <f>[1]ProEmp!X62</f>
        <v>11.929411764705883</v>
      </c>
      <c r="F10" s="38">
        <f>[1]ProEmp!Y62</f>
        <v>33474.83960185021</v>
      </c>
      <c r="G10" s="100">
        <f t="shared" si="1"/>
        <v>24.15026833631476</v>
      </c>
      <c r="H10" s="100">
        <f>[1]ProEmp!Z62</f>
        <v>8.9172932330827059</v>
      </c>
      <c r="I10" s="38">
        <f>[1]ProEmp!AA62</f>
        <v>70669.105826128754</v>
      </c>
      <c r="J10" s="100">
        <f t="shared" si="2"/>
        <v>50.983899821109326</v>
      </c>
      <c r="K10" s="100">
        <f>[1]ProEmp!AB62</f>
        <v>8.6439393939393963</v>
      </c>
      <c r="L10" s="38">
        <f>[1]ProEmp!AC62</f>
        <v>1983.6941986281599</v>
      </c>
      <c r="M10" s="100">
        <f t="shared" si="3"/>
        <v>1.4311270125223556</v>
      </c>
      <c r="N10" s="100">
        <f>[1]ProEmp!AD62</f>
        <v>12.75</v>
      </c>
      <c r="O10" s="38">
        <f>[1]ProEmp!AE62</f>
        <v>11158.2798672834</v>
      </c>
      <c r="P10" s="100">
        <f t="shared" si="4"/>
        <v>8.0500894454382514</v>
      </c>
      <c r="Q10" s="100">
        <f>[1]ProEmp!AF62</f>
        <v>9.2380952380952372</v>
      </c>
    </row>
    <row r="11" spans="1:17" s="31" customFormat="1">
      <c r="A11" s="37" t="s">
        <v>44</v>
      </c>
      <c r="B11" s="96">
        <f>SUM(C11,F11,I11,L11,O11)</f>
        <v>83011.407068156273</v>
      </c>
      <c r="C11" s="96">
        <f>[1]ProEmp!W63</f>
        <v>10128.617188950051</v>
      </c>
      <c r="D11" s="100">
        <f t="shared" si="0"/>
        <v>12.201476335214965</v>
      </c>
      <c r="E11" s="100">
        <f>[1]ProEmp!X63</f>
        <v>9.811387900355875</v>
      </c>
      <c r="F11" s="96">
        <f>[1]ProEmp!Y63</f>
        <v>16580.654473014296</v>
      </c>
      <c r="G11" s="100">
        <f t="shared" si="1"/>
        <v>19.973947025618777</v>
      </c>
      <c r="H11" s="100">
        <f>[1]ProEmp!Z63</f>
        <v>8.8045977011494241</v>
      </c>
      <c r="I11" s="96">
        <f>[1]ProEmp!AA63</f>
        <v>50354.726736523757</v>
      </c>
      <c r="J11" s="100">
        <f t="shared" si="2"/>
        <v>60.660008684324737</v>
      </c>
      <c r="K11" s="100">
        <f>[1]ProEmp!AB63</f>
        <v>8.4636913767019664</v>
      </c>
      <c r="L11" s="96">
        <f>[1]ProEmp!AC63</f>
        <v>1081.3470308487599</v>
      </c>
      <c r="M11" s="100">
        <f t="shared" si="3"/>
        <v>1.3026487190620959</v>
      </c>
      <c r="N11" s="100">
        <f>[1]ProEmp!AD63</f>
        <v>8.6666666666666661</v>
      </c>
      <c r="O11" s="96">
        <f>[1]ProEmp!AE63</f>
        <v>4866.061638819423</v>
      </c>
      <c r="P11" s="100">
        <f t="shared" si="4"/>
        <v>5.8619192357794363</v>
      </c>
      <c r="Q11" s="100">
        <f>[1]ProEmp!AF63</f>
        <v>9.5555555555555589</v>
      </c>
    </row>
    <row r="12" spans="1:17" s="31" customFormat="1">
      <c r="A12" s="37" t="s">
        <v>43</v>
      </c>
      <c r="B12" s="96">
        <f>SUM(C12,F12,I12,L12,O12)</f>
        <v>247611.38704101162</v>
      </c>
      <c r="C12" s="96">
        <f>[1]ProEmp!W64</f>
        <v>18705.533871953983</v>
      </c>
      <c r="D12" s="100">
        <f t="shared" si="0"/>
        <v>7.5543916196615806</v>
      </c>
      <c r="E12" s="100">
        <f>[1]ProEmp!X64</f>
        <v>9.9729729729729737</v>
      </c>
      <c r="F12" s="96">
        <f>[1]ProEmp!Y64</f>
        <v>49681.897963909825</v>
      </c>
      <c r="G12" s="100">
        <f t="shared" si="1"/>
        <v>20.064464141821176</v>
      </c>
      <c r="H12" s="100">
        <f>[1]ProEmp!Z64</f>
        <v>9.5714285714285676</v>
      </c>
      <c r="I12" s="96">
        <f>[1]ProEmp!AA64</f>
        <v>147748.77687660663</v>
      </c>
      <c r="J12" s="100">
        <f t="shared" si="2"/>
        <v>59.669621273166705</v>
      </c>
      <c r="K12" s="100">
        <f>[1]ProEmp!AB64</f>
        <v>8.0022246941045623</v>
      </c>
      <c r="L12" s="96">
        <f>[1]ProEmp!AC64</f>
        <v>3990.5138926835202</v>
      </c>
      <c r="M12" s="100">
        <f t="shared" si="3"/>
        <v>1.6116035455278055</v>
      </c>
      <c r="N12" s="100">
        <f>[1]ProEmp!AD64</f>
        <v>8.125</v>
      </c>
      <c r="O12" s="96">
        <f>[1]ProEmp!AE64</f>
        <v>27484.664435857667</v>
      </c>
      <c r="P12" s="100">
        <f t="shared" si="4"/>
        <v>11.099919419822728</v>
      </c>
      <c r="Q12" s="100">
        <f>[1]ProEmp!AF64</f>
        <v>8.6860465116279055</v>
      </c>
    </row>
    <row r="13" spans="1:17" s="31" customFormat="1">
      <c r="A13" s="34" t="s">
        <v>42</v>
      </c>
      <c r="B13" s="96">
        <f>SUM(C13,F13,I13,L13,O13)</f>
        <v>359074.07546330238</v>
      </c>
      <c r="C13" s="96">
        <f>[1]ProEmp!W65</f>
        <v>15409.656679801636</v>
      </c>
      <c r="D13" s="100">
        <f t="shared" si="0"/>
        <v>4.2914979757085003</v>
      </c>
      <c r="E13" s="100">
        <f>[1]ProEmp!X65</f>
        <v>7.6999999999999993</v>
      </c>
      <c r="F13" s="96">
        <f>[1]ProEmp!Y65</f>
        <v>69198.080939486608</v>
      </c>
      <c r="G13" s="100">
        <f t="shared" si="1"/>
        <v>19.271255060728745</v>
      </c>
      <c r="H13" s="100">
        <f>[1]ProEmp!Z65</f>
        <v>6.8530805687203795</v>
      </c>
      <c r="I13" s="96">
        <f>[1]ProEmp!AA65</f>
        <v>175030.44002340731</v>
      </c>
      <c r="J13" s="100">
        <f t="shared" si="2"/>
        <v>48.744939271255063</v>
      </c>
      <c r="K13" s="100">
        <f>[1]ProEmp!AB65</f>
        <v>6.2471042471042502</v>
      </c>
      <c r="L13" s="96">
        <f>[1]ProEmp!AC65</f>
        <v>32563.802795052521</v>
      </c>
      <c r="M13" s="100">
        <f t="shared" si="3"/>
        <v>9.0688259109311726</v>
      </c>
      <c r="N13" s="100">
        <f>[1]ProEmp!AD65</f>
        <v>5.610526315789472</v>
      </c>
      <c r="O13" s="96">
        <f>[1]ProEmp!AE65</f>
        <v>66872.095025554285</v>
      </c>
      <c r="P13" s="100">
        <f t="shared" si="4"/>
        <v>18.623481781376515</v>
      </c>
      <c r="Q13" s="100">
        <f>[1]ProEmp!AF65</f>
        <v>7.088235294117645</v>
      </c>
    </row>
    <row r="14" spans="1:17" s="31" customFormat="1">
      <c r="A14" s="34"/>
      <c r="B14" s="96"/>
      <c r="C14" s="96"/>
      <c r="D14" s="100"/>
      <c r="E14" s="100"/>
      <c r="F14" s="96"/>
      <c r="G14" s="100"/>
      <c r="H14" s="100"/>
      <c r="I14" s="96"/>
      <c r="J14" s="100"/>
      <c r="K14" s="100"/>
      <c r="L14" s="96"/>
      <c r="M14" s="100"/>
      <c r="N14" s="100"/>
      <c r="O14" s="96"/>
      <c r="P14" s="100"/>
      <c r="Q14" s="100"/>
    </row>
    <row r="15" spans="1:17" s="31" customFormat="1">
      <c r="A15" s="7" t="s">
        <v>41</v>
      </c>
      <c r="B15" s="86"/>
      <c r="C15" s="86"/>
      <c r="D15" s="97"/>
      <c r="E15" s="87"/>
      <c r="F15" s="86"/>
      <c r="G15" s="97"/>
      <c r="H15" s="87"/>
      <c r="I15" s="86"/>
      <c r="J15" s="97"/>
      <c r="K15" s="87"/>
      <c r="L15" s="86"/>
      <c r="M15" s="97"/>
      <c r="N15" s="87"/>
      <c r="O15" s="86"/>
      <c r="P15" s="97"/>
      <c r="Q15" s="87"/>
    </row>
    <row r="16" spans="1:17" s="31" customFormat="1">
      <c r="A16" s="34" t="s">
        <v>40</v>
      </c>
      <c r="B16" s="96">
        <f t="shared" ref="B16:B28" si="5">SUM(C16,F16,I16,L16,O16)</f>
        <v>1052.4692228660799</v>
      </c>
      <c r="C16" s="96">
        <f>[1]ProEmp!W67</f>
        <v>0</v>
      </c>
      <c r="D16" s="100">
        <f t="shared" ref="D16:D28" si="6">IF(ISNUMBER(C16/$B16*100),C16/$B16*100,0)</f>
        <v>0</v>
      </c>
      <c r="E16" s="100">
        <f>[1]ProEmp!X67</f>
        <v>0</v>
      </c>
      <c r="F16" s="96">
        <f>[1]ProEmp!Y67</f>
        <v>0</v>
      </c>
      <c r="G16" s="100">
        <f t="shared" ref="G16:G28" si="7">IF(ISNUMBER(F16/$B16*100),F16/$B16*100,0)</f>
        <v>0</v>
      </c>
      <c r="H16" s="100">
        <f>[1]ProEmp!Z67</f>
        <v>0</v>
      </c>
      <c r="I16" s="96">
        <f>[1]ProEmp!AA67</f>
        <v>180.22450514145999</v>
      </c>
      <c r="J16" s="100">
        <f t="shared" ref="J16:J28" si="8">IF(ISNUMBER(I16/$B16*100),I16/$B16*100,0)</f>
        <v>17.123969159941165</v>
      </c>
      <c r="K16" s="100">
        <f>[1]ProEmp!AB67</f>
        <v>1</v>
      </c>
      <c r="L16" s="96">
        <f>[1]ProEmp!AC67</f>
        <v>872.24471772461993</v>
      </c>
      <c r="M16" s="100">
        <f t="shared" ref="M16:M28" si="9">IF(ISNUMBER(L16/$B16*100),L16/$B16*100,0)</f>
        <v>82.876030840058831</v>
      </c>
      <c r="N16" s="100">
        <f>[1]ProEmp!AD67</f>
        <v>1.3333333333333333</v>
      </c>
      <c r="O16" s="96">
        <f>[1]ProEmp!AE67</f>
        <v>0</v>
      </c>
      <c r="P16" s="100">
        <f t="shared" ref="P16:P28" si="10">IF(ISNUMBER(O16/$B16*100),O16/$B16*100,0)</f>
        <v>0</v>
      </c>
      <c r="Q16" s="100">
        <f>[1]ProEmp!AF67</f>
        <v>0</v>
      </c>
    </row>
    <row r="17" spans="1:17" s="31" customFormat="1">
      <c r="A17" s="34" t="s">
        <v>39</v>
      </c>
      <c r="B17" s="96">
        <f t="shared" si="5"/>
        <v>21612.827016253395</v>
      </c>
      <c r="C17" s="96">
        <f>[1]ProEmp!W68</f>
        <v>0</v>
      </c>
      <c r="D17" s="100">
        <f t="shared" si="6"/>
        <v>0</v>
      </c>
      <c r="E17" s="100">
        <f>[1]ProEmp!X68</f>
        <v>0</v>
      </c>
      <c r="F17" s="96">
        <f>[1]ProEmp!Y68</f>
        <v>1410.9547317946799</v>
      </c>
      <c r="G17" s="100">
        <f t="shared" si="7"/>
        <v>6.5283210323832508</v>
      </c>
      <c r="H17" s="100">
        <f>[1]ProEmp!Z68</f>
        <v>6.2060648954142694</v>
      </c>
      <c r="I17" s="96">
        <f>[1]ProEmp!AA68</f>
        <v>2050.0976960369599</v>
      </c>
      <c r="J17" s="100">
        <f t="shared" si="8"/>
        <v>9.4855601004682732</v>
      </c>
      <c r="K17" s="100">
        <f>[1]ProEmp!AB68</f>
        <v>5.63503136639559</v>
      </c>
      <c r="L17" s="96">
        <f>[1]ProEmp!AC68</f>
        <v>7435.4308574335846</v>
      </c>
      <c r="M17" s="100">
        <f t="shared" si="9"/>
        <v>34.402861096523615</v>
      </c>
      <c r="N17" s="100">
        <f>[1]ProEmp!AD68</f>
        <v>5.7153175194986163</v>
      </c>
      <c r="O17" s="96">
        <f>[1]ProEmp!AE68</f>
        <v>10716.343730988168</v>
      </c>
      <c r="P17" s="100">
        <f t="shared" si="10"/>
        <v>49.583257770624847</v>
      </c>
      <c r="Q17" s="100">
        <f>[1]ProEmp!AF68</f>
        <v>7.4581028675524585</v>
      </c>
    </row>
    <row r="18" spans="1:17" s="31" customFormat="1">
      <c r="A18" s="34" t="s">
        <v>38</v>
      </c>
      <c r="B18" s="96">
        <f t="shared" si="5"/>
        <v>71586.433828521665</v>
      </c>
      <c r="C18" s="96">
        <f>[1]ProEmp!W69</f>
        <v>10627.734392846687</v>
      </c>
      <c r="D18" s="100">
        <f t="shared" si="6"/>
        <v>14.846017358965513</v>
      </c>
      <c r="E18" s="100">
        <f>[1]ProEmp!X69</f>
        <v>9.1575054550678932</v>
      </c>
      <c r="F18" s="96">
        <f>[1]ProEmp!Y69</f>
        <v>10318.717287440448</v>
      </c>
      <c r="G18" s="100">
        <f t="shared" si="7"/>
        <v>14.414347433702215</v>
      </c>
      <c r="H18" s="100">
        <f>[1]ProEmp!Z69</f>
        <v>7.7699985537615897</v>
      </c>
      <c r="I18" s="96">
        <f>[1]ProEmp!AA69</f>
        <v>19045.78797971793</v>
      </c>
      <c r="J18" s="100">
        <f t="shared" si="8"/>
        <v>26.605303492754313</v>
      </c>
      <c r="K18" s="100">
        <f>[1]ProEmp!AB69</f>
        <v>7.4468760457116954</v>
      </c>
      <c r="L18" s="96">
        <f>[1]ProEmp!AC69</f>
        <v>8460.0585880972267</v>
      </c>
      <c r="M18" s="100">
        <f t="shared" si="9"/>
        <v>11.81796345430822</v>
      </c>
      <c r="N18" s="100">
        <f>[1]ProEmp!AD69</f>
        <v>6.2356029895302374</v>
      </c>
      <c r="O18" s="96">
        <f>[1]ProEmp!AE69</f>
        <v>23134.135580419366</v>
      </c>
      <c r="P18" s="100">
        <f t="shared" si="10"/>
        <v>32.316368260269726</v>
      </c>
      <c r="Q18" s="100">
        <f>[1]ProEmp!AF69</f>
        <v>7.354891917829824</v>
      </c>
    </row>
    <row r="19" spans="1:17" s="31" customFormat="1">
      <c r="A19" s="34" t="s">
        <v>37</v>
      </c>
      <c r="B19" s="19">
        <f t="shared" si="5"/>
        <v>161242.67123805766</v>
      </c>
      <c r="C19" s="38">
        <f>[1]ProEmp!W70</f>
        <v>21005.865145350304</v>
      </c>
      <c r="D19" s="22">
        <f t="shared" si="6"/>
        <v>13.027485208513681</v>
      </c>
      <c r="E19" s="22">
        <f>[1]ProEmp!X70</f>
        <v>10.346433182912312</v>
      </c>
      <c r="F19" s="38">
        <f>[1]ProEmp!Y70</f>
        <v>29026.525402905045</v>
      </c>
      <c r="G19" s="22">
        <f t="shared" si="7"/>
        <v>18.001764160834615</v>
      </c>
      <c r="H19" s="22">
        <f>[1]ProEmp!Z70</f>
        <v>9.8484557840325007</v>
      </c>
      <c r="I19" s="38">
        <f>[1]ProEmp!AA70</f>
        <v>79722.013360676065</v>
      </c>
      <c r="J19" s="22">
        <f t="shared" si="8"/>
        <v>49.442255420697528</v>
      </c>
      <c r="K19" s="22">
        <f>[1]ProEmp!AB70</f>
        <v>9.2731798530892533</v>
      </c>
      <c r="L19" s="38">
        <f>[1]ProEmp!AC70</f>
        <v>6380.5041546648226</v>
      </c>
      <c r="M19" s="22">
        <f t="shared" si="9"/>
        <v>3.9570816494628063</v>
      </c>
      <c r="N19" s="22">
        <f>[1]ProEmp!AD70</f>
        <v>8.1604524193574353</v>
      </c>
      <c r="O19" s="38">
        <f>[1]ProEmp!AE70</f>
        <v>25107.763174461423</v>
      </c>
      <c r="P19" s="22">
        <f t="shared" si="10"/>
        <v>15.571413560491365</v>
      </c>
      <c r="Q19" s="22">
        <f>[1]ProEmp!AF70</f>
        <v>9.4457757455256779</v>
      </c>
    </row>
    <row r="20" spans="1:17" s="31" customFormat="1">
      <c r="A20" s="34" t="s">
        <v>36</v>
      </c>
      <c r="B20" s="19">
        <f t="shared" si="5"/>
        <v>104238.52616661022</v>
      </c>
      <c r="C20" s="19">
        <f>[1]ProEmp!W71</f>
        <v>11727.129588468046</v>
      </c>
      <c r="D20" s="22">
        <f t="shared" si="6"/>
        <v>11.250283383443012</v>
      </c>
      <c r="E20" s="22">
        <f>[1]ProEmp!X71</f>
        <v>10.520817137898451</v>
      </c>
      <c r="F20" s="19">
        <f>[1]ProEmp!Y71</f>
        <v>23869.721279622798</v>
      </c>
      <c r="G20" s="22">
        <f t="shared" si="7"/>
        <v>22.899135432393297</v>
      </c>
      <c r="H20" s="22">
        <f>[1]ProEmp!Z71</f>
        <v>8.2644372574175211</v>
      </c>
      <c r="I20" s="19">
        <f>[1]ProEmp!AA71</f>
        <v>50402.232732695818</v>
      </c>
      <c r="J20" s="22">
        <f t="shared" si="8"/>
        <v>48.352787195144273</v>
      </c>
      <c r="K20" s="22">
        <f>[1]ProEmp!AB71</f>
        <v>8.7208805779631451</v>
      </c>
      <c r="L20" s="19">
        <f>[1]ProEmp!AC71</f>
        <v>4097.3896560099201</v>
      </c>
      <c r="M20" s="22">
        <f t="shared" si="9"/>
        <v>3.9307824148058605</v>
      </c>
      <c r="N20" s="22">
        <f>[1]ProEmp!AD71</f>
        <v>6.7803176942479624</v>
      </c>
      <c r="O20" s="19">
        <f>[1]ProEmp!AE71</f>
        <v>14142.052909813636</v>
      </c>
      <c r="P20" s="22">
        <f t="shared" si="10"/>
        <v>13.567011574213558</v>
      </c>
      <c r="Q20" s="22">
        <f>[1]ProEmp!AF71</f>
        <v>8.1879115906676834</v>
      </c>
    </row>
    <row r="21" spans="1:17" s="31" customFormat="1">
      <c r="A21" s="34" t="s">
        <v>35</v>
      </c>
      <c r="B21" s="19">
        <f t="shared" si="5"/>
        <v>96414.847879190056</v>
      </c>
      <c r="C21" s="19">
        <f>[1]ProEmp!W72</f>
        <v>11078.872531802757</v>
      </c>
      <c r="D21" s="22">
        <f t="shared" si="6"/>
        <v>11.490836500291771</v>
      </c>
      <c r="E21" s="22">
        <f>[1]ProEmp!X72</f>
        <v>11.106044657708889</v>
      </c>
      <c r="F21" s="19">
        <f>[1]ProEmp!Y72</f>
        <v>19735.364676709982</v>
      </c>
      <c r="G21" s="22">
        <f t="shared" si="7"/>
        <v>20.469217253175394</v>
      </c>
      <c r="H21" s="22">
        <f>[1]ProEmp!Z72</f>
        <v>8.5156806536832743</v>
      </c>
      <c r="I21" s="19">
        <f>[1]ProEmp!AA72</f>
        <v>51427.805394843301</v>
      </c>
      <c r="J21" s="22">
        <f t="shared" si="8"/>
        <v>53.340130204098315</v>
      </c>
      <c r="K21" s="22">
        <f>[1]ProEmp!AB72</f>
        <v>7.9983582885206426</v>
      </c>
      <c r="L21" s="19">
        <f>[1]ProEmp!AC72</f>
        <v>3903.6655221220799</v>
      </c>
      <c r="M21" s="22">
        <f t="shared" si="9"/>
        <v>4.0488219480608008</v>
      </c>
      <c r="N21" s="22">
        <f>[1]ProEmp!AD72</f>
        <v>6.9356301956969473</v>
      </c>
      <c r="O21" s="19">
        <f>[1]ProEmp!AE72</f>
        <v>10269.139753711926</v>
      </c>
      <c r="P21" s="22">
        <f t="shared" si="10"/>
        <v>10.650994094373708</v>
      </c>
      <c r="Q21" s="22">
        <f>[1]ProEmp!AF72</f>
        <v>6.7772360818649453</v>
      </c>
    </row>
    <row r="22" spans="1:17" s="31" customFormat="1">
      <c r="A22" s="34" t="s">
        <v>34</v>
      </c>
      <c r="B22" s="19">
        <f t="shared" si="5"/>
        <v>89512.303947572262</v>
      </c>
      <c r="C22" s="19">
        <f>[1]ProEmp!W73</f>
        <v>5878.3052526026222</v>
      </c>
      <c r="D22" s="22">
        <f t="shared" si="6"/>
        <v>6.5670360312092626</v>
      </c>
      <c r="E22" s="22">
        <f>[1]ProEmp!X73</f>
        <v>8.878016644386971</v>
      </c>
      <c r="F22" s="19">
        <f>[1]ProEmp!Y73</f>
        <v>19558.077665707995</v>
      </c>
      <c r="G22" s="22">
        <f t="shared" si="7"/>
        <v>21.849596986312903</v>
      </c>
      <c r="H22" s="22">
        <f>[1]ProEmp!Z73</f>
        <v>7.8069647478603263</v>
      </c>
      <c r="I22" s="19">
        <f>[1]ProEmp!AA73</f>
        <v>53611.526847333276</v>
      </c>
      <c r="J22" s="22">
        <f t="shared" si="8"/>
        <v>59.892913580610973</v>
      </c>
      <c r="K22" s="22">
        <f>[1]ProEmp!AB73</f>
        <v>7.3094724665379989</v>
      </c>
      <c r="L22" s="19">
        <f>[1]ProEmp!AC73</f>
        <v>2241.8583285704799</v>
      </c>
      <c r="M22" s="22">
        <f t="shared" si="9"/>
        <v>2.5045253330576158</v>
      </c>
      <c r="N22" s="22">
        <f>[1]ProEmp!AD73</f>
        <v>6.4689362411056592</v>
      </c>
      <c r="O22" s="19">
        <f>[1]ProEmp!AE73</f>
        <v>8222.5358533578856</v>
      </c>
      <c r="P22" s="22">
        <f t="shared" si="10"/>
        <v>9.1859280688092451</v>
      </c>
      <c r="Q22" s="22">
        <f>[1]ProEmp!AF73</f>
        <v>7.1444703340717775</v>
      </c>
    </row>
    <row r="23" spans="1:17" s="31" customFormat="1">
      <c r="A23" s="34" t="s">
        <v>33</v>
      </c>
      <c r="B23" s="19">
        <f t="shared" si="5"/>
        <v>87075.979037604673</v>
      </c>
      <c r="C23" s="19">
        <f>[1]ProEmp!W74</f>
        <v>2457.5576299395598</v>
      </c>
      <c r="D23" s="22">
        <f t="shared" si="6"/>
        <v>2.8223140952319787</v>
      </c>
      <c r="E23" s="22">
        <f>[1]ProEmp!X74</f>
        <v>10.039434490970674</v>
      </c>
      <c r="F23" s="19">
        <f>[1]ProEmp!Y74</f>
        <v>20345.700819522412</v>
      </c>
      <c r="G23" s="22">
        <f t="shared" si="7"/>
        <v>23.365457436586397</v>
      </c>
      <c r="H23" s="22">
        <f>[1]ProEmp!Z74</f>
        <v>7.8209852094300141</v>
      </c>
      <c r="I23" s="19">
        <f>[1]ProEmp!AA74</f>
        <v>54860.795629080429</v>
      </c>
      <c r="J23" s="22">
        <f t="shared" si="8"/>
        <v>63.003363540004784</v>
      </c>
      <c r="K23" s="22">
        <f>[1]ProEmp!AB74</f>
        <v>6.9212002323610946</v>
      </c>
      <c r="L23" s="19">
        <f>[1]ProEmp!AC74</f>
        <v>2532.6065678120199</v>
      </c>
      <c r="M23" s="22">
        <f t="shared" si="9"/>
        <v>2.9085019724191525</v>
      </c>
      <c r="N23" s="22">
        <f>[1]ProEmp!AD74</f>
        <v>5.1912029138725693</v>
      </c>
      <c r="O23" s="19">
        <f>[1]ProEmp!AE74</f>
        <v>6879.3183912502645</v>
      </c>
      <c r="P23" s="22">
        <f t="shared" si="10"/>
        <v>7.9003629557577062</v>
      </c>
      <c r="Q23" s="22">
        <f>[1]ProEmp!AF74</f>
        <v>6.2457845857201946</v>
      </c>
    </row>
    <row r="24" spans="1:17" s="31" customFormat="1">
      <c r="A24" s="34" t="s">
        <v>32</v>
      </c>
      <c r="B24" s="19">
        <f t="shared" si="5"/>
        <v>64272.09085906671</v>
      </c>
      <c r="C24" s="19">
        <f>[1]ProEmp!W75</f>
        <v>1396.52791747422</v>
      </c>
      <c r="D24" s="22">
        <f t="shared" si="6"/>
        <v>2.1728372281158101</v>
      </c>
      <c r="E24" s="22">
        <f>[1]ProEmp!X75</f>
        <v>6.084236683537199</v>
      </c>
      <c r="F24" s="19">
        <f>[1]ProEmp!Y75</f>
        <v>20188.870205004849</v>
      </c>
      <c r="G24" s="22">
        <f t="shared" si="7"/>
        <v>31.411565945900534</v>
      </c>
      <c r="H24" s="22">
        <f>[1]ProEmp!Z75</f>
        <v>8.638327971774876</v>
      </c>
      <c r="I24" s="19">
        <f>[1]ProEmp!AA75</f>
        <v>37112.14137342458</v>
      </c>
      <c r="J24" s="22">
        <f t="shared" si="8"/>
        <v>57.742234424585014</v>
      </c>
      <c r="K24" s="22">
        <f>[1]ProEmp!AB75</f>
        <v>6.4883070110038767</v>
      </c>
      <c r="L24" s="19">
        <f>[1]ProEmp!AC75</f>
        <v>1701.7029710362199</v>
      </c>
      <c r="M24" s="22">
        <f t="shared" si="9"/>
        <v>2.6476546013846769</v>
      </c>
      <c r="N24" s="22">
        <f>[1]ProEmp!AD75</f>
        <v>6.1336358635257548</v>
      </c>
      <c r="O24" s="19">
        <f>[1]ProEmp!AE75</f>
        <v>3872.8483921268398</v>
      </c>
      <c r="P24" s="22">
        <f t="shared" si="10"/>
        <v>6.025707800013957</v>
      </c>
      <c r="Q24" s="22">
        <f>[1]ProEmp!AF75</f>
        <v>7.4743661252118692</v>
      </c>
    </row>
    <row r="25" spans="1:17" s="31" customFormat="1">
      <c r="A25" s="34" t="s">
        <v>31</v>
      </c>
      <c r="B25" s="19">
        <f t="shared" si="5"/>
        <v>54783.522325536593</v>
      </c>
      <c r="C25" s="19">
        <f>[1]ProEmp!W76</f>
        <v>1036.0789071913</v>
      </c>
      <c r="D25" s="22">
        <f t="shared" si="6"/>
        <v>1.8912236074100439</v>
      </c>
      <c r="E25" s="22">
        <f>[1]ProEmp!X76</f>
        <v>8.1525490138954222</v>
      </c>
      <c r="F25" s="19">
        <f>[1]ProEmp!Y76</f>
        <v>11987.75119831305</v>
      </c>
      <c r="G25" s="22">
        <f t="shared" si="7"/>
        <v>21.882038046182952</v>
      </c>
      <c r="H25" s="22">
        <f>[1]ProEmp!Z76</f>
        <v>7.0346496060586823</v>
      </c>
      <c r="I25" s="19">
        <f>[1]ProEmp!AA76</f>
        <v>36918.502190401159</v>
      </c>
      <c r="J25" s="22">
        <f t="shared" si="8"/>
        <v>67.389792812194003</v>
      </c>
      <c r="K25" s="22">
        <f>[1]ProEmp!AB76</f>
        <v>5.8708299156818518</v>
      </c>
      <c r="L25" s="19">
        <f>[1]ProEmp!AC76</f>
        <v>1453.7411962076999</v>
      </c>
      <c r="M25" s="22">
        <f t="shared" si="9"/>
        <v>2.653610309262751</v>
      </c>
      <c r="N25" s="22">
        <f>[1]ProEmp!AD76</f>
        <v>1</v>
      </c>
      <c r="O25" s="19">
        <f>[1]ProEmp!AE76</f>
        <v>3387.4488334233802</v>
      </c>
      <c r="P25" s="22">
        <f t="shared" si="10"/>
        <v>6.1833352249502349</v>
      </c>
      <c r="Q25" s="22">
        <f>[1]ProEmp!AF76</f>
        <v>7.6393400014002175</v>
      </c>
    </row>
    <row r="26" spans="1:17" s="31" customFormat="1">
      <c r="A26" s="34" t="s">
        <v>30</v>
      </c>
      <c r="B26" s="19">
        <f t="shared" si="5"/>
        <v>31306.621659862343</v>
      </c>
      <c r="C26" s="19">
        <f>[1]ProEmp!W77</f>
        <v>180.22450514145999</v>
      </c>
      <c r="D26" s="22">
        <f t="shared" si="6"/>
        <v>0.57567535424150407</v>
      </c>
      <c r="E26" s="22">
        <f>[1]ProEmp!X77</f>
        <v>17</v>
      </c>
      <c r="F26" s="19">
        <f>[1]ProEmp!Y77</f>
        <v>6170.4988353083627</v>
      </c>
      <c r="G26" s="22">
        <f t="shared" si="7"/>
        <v>19.70988406973164</v>
      </c>
      <c r="H26" s="22">
        <f>[1]ProEmp!Z77</f>
        <v>6.926767902087934</v>
      </c>
      <c r="I26" s="19">
        <f>[1]ProEmp!AA77</f>
        <v>23473.797473112259</v>
      </c>
      <c r="J26" s="22">
        <f t="shared" si="8"/>
        <v>74.98029563249743</v>
      </c>
      <c r="K26" s="22">
        <f>[1]ProEmp!AB77</f>
        <v>5.6755256994116552</v>
      </c>
      <c r="L26" s="19">
        <f>[1]ProEmp!AC77</f>
        <v>0</v>
      </c>
      <c r="M26" s="22">
        <f t="shared" si="9"/>
        <v>0</v>
      </c>
      <c r="N26" s="22">
        <f>[1]ProEmp!AD77</f>
        <v>0</v>
      </c>
      <c r="O26" s="19">
        <f>[1]ProEmp!AE77</f>
        <v>1482.1008463002599</v>
      </c>
      <c r="P26" s="22">
        <f t="shared" si="10"/>
        <v>4.7341449435294214</v>
      </c>
      <c r="Q26" s="22">
        <f>[1]ProEmp!AF77</f>
        <v>10.80197080868728</v>
      </c>
    </row>
    <row r="27" spans="1:17" s="31" customFormat="1">
      <c r="A27" s="34" t="s">
        <v>29</v>
      </c>
      <c r="B27" s="19">
        <f t="shared" si="5"/>
        <v>21965.733685099469</v>
      </c>
      <c r="C27" s="19">
        <f>[1]ProEmp!W78</f>
        <v>180.22450514145999</v>
      </c>
      <c r="D27" s="22">
        <f t="shared" si="6"/>
        <v>0.82048024311482892</v>
      </c>
      <c r="E27" s="22">
        <f>[1]ProEmp!X78</f>
        <v>12</v>
      </c>
      <c r="F27" s="19">
        <f>[1]ProEmp!Y78</f>
        <v>3917.59835789418</v>
      </c>
      <c r="G27" s="22">
        <f t="shared" si="7"/>
        <v>17.835044410793781</v>
      </c>
      <c r="H27" s="22">
        <f>[1]ProEmp!Z78</f>
        <v>6.4721022184992494</v>
      </c>
      <c r="I27" s="19">
        <f>[1]ProEmp!AA78</f>
        <v>14991.24555964367</v>
      </c>
      <c r="J27" s="22">
        <f t="shared" si="8"/>
        <v>68.24832611811658</v>
      </c>
      <c r="K27" s="22">
        <f>[1]ProEmp!AB78</f>
        <v>4.8564010681935672</v>
      </c>
      <c r="L27" s="19">
        <f>[1]ProEmp!AC78</f>
        <v>540.15535753426002</v>
      </c>
      <c r="M27" s="22">
        <f t="shared" si="9"/>
        <v>2.4590817920217081</v>
      </c>
      <c r="N27" s="22">
        <f>[1]ProEmp!AD78</f>
        <v>6</v>
      </c>
      <c r="O27" s="19">
        <f>[1]ProEmp!AE78</f>
        <v>2336.5099048859001</v>
      </c>
      <c r="P27" s="22">
        <f t="shared" si="10"/>
        <v>10.637067435953117</v>
      </c>
      <c r="Q27" s="22">
        <f>[1]ProEmp!AF78</f>
        <v>6.2273442318033467</v>
      </c>
    </row>
    <row r="28" spans="1:17" s="31" customFormat="1">
      <c r="A28" s="34" t="s">
        <v>28</v>
      </c>
      <c r="B28" s="19">
        <f t="shared" si="5"/>
        <v>23243.474835372373</v>
      </c>
      <c r="C28" s="19">
        <f>[1]ProEmp!W79</f>
        <v>0</v>
      </c>
      <c r="D28" s="22">
        <f t="shared" si="6"/>
        <v>0</v>
      </c>
      <c r="E28" s="22">
        <f>[1]ProEmp!X79</f>
        <v>0</v>
      </c>
      <c r="F28" s="19">
        <f>[1]ProEmp!Y79</f>
        <v>2405.69251803716</v>
      </c>
      <c r="G28" s="22">
        <f t="shared" si="7"/>
        <v>10.349969335807442</v>
      </c>
      <c r="H28" s="22">
        <f>[1]ProEmp!Z79</f>
        <v>4.2062356977624811</v>
      </c>
      <c r="I28" s="19">
        <f>[1]ProEmp!AA79</f>
        <v>20006.878720559413</v>
      </c>
      <c r="J28" s="22">
        <f t="shared" si="8"/>
        <v>86.075248482694818</v>
      </c>
      <c r="K28" s="22">
        <f>[1]ProEmp!AB79</f>
        <v>4.6386542731284415</v>
      </c>
      <c r="L28" s="19">
        <f>[1]ProEmp!AC79</f>
        <v>0</v>
      </c>
      <c r="M28" s="22">
        <f t="shared" si="9"/>
        <v>0</v>
      </c>
      <c r="N28" s="22">
        <f>[1]ProEmp!AD79</f>
        <v>0</v>
      </c>
      <c r="O28" s="19">
        <f>[1]ProEmp!AE79</f>
        <v>830.9035967758</v>
      </c>
      <c r="P28" s="22">
        <f t="shared" si="10"/>
        <v>3.5747821814977279</v>
      </c>
      <c r="Q28" s="22">
        <f>[1]ProEmp!AF79</f>
        <v>12</v>
      </c>
    </row>
    <row r="29" spans="1:17" s="31" customFormat="1">
      <c r="A29" s="79"/>
      <c r="B29" s="68"/>
      <c r="C29" s="68"/>
      <c r="D29" s="80"/>
      <c r="E29" s="81"/>
      <c r="F29" s="68"/>
      <c r="G29" s="80"/>
      <c r="H29" s="81"/>
      <c r="I29" s="68"/>
      <c r="J29" s="77"/>
      <c r="K29" s="81"/>
      <c r="L29" s="68"/>
      <c r="M29" s="80"/>
      <c r="N29" s="81"/>
      <c r="O29" s="68"/>
      <c r="P29" s="80"/>
      <c r="Q29" s="80"/>
    </row>
    <row r="30" spans="1:17" s="31" customFormat="1">
      <c r="A30" s="1" t="str">
        <f>'C01'!$A$31</f>
        <v>Fuente: Instituto Nacional de Estadística (INE). XLIV Encuesta Permanente de Hogares de Propósitos Múltiples, mayo 2013.</v>
      </c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</row>
    <row r="31" spans="1:17" s="31" customFormat="1">
      <c r="A31" s="42" t="s">
        <v>3</v>
      </c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</row>
    <row r="32" spans="1:17" s="31" customFormat="1">
      <c r="A32" s="42" t="s">
        <v>61</v>
      </c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</row>
    <row r="34" spans="1:21">
      <c r="A34" s="108" t="str">
        <f>A1</f>
        <v>Cuadro No. 6.  Población con problemas de empleo y Años de Estudio Promedio (AEP), según dominio, rama de actividad  y ocupación</v>
      </c>
      <c r="B34" s="108"/>
      <c r="C34" s="108"/>
      <c r="D34" s="108"/>
      <c r="E34" s="108"/>
      <c r="F34" s="108"/>
      <c r="G34" s="108"/>
      <c r="H34" s="108"/>
      <c r="I34" s="108"/>
      <c r="J34" s="108"/>
      <c r="K34" s="108"/>
      <c r="L34" s="108"/>
      <c r="M34" s="108"/>
      <c r="N34" s="108"/>
      <c r="O34" s="108"/>
      <c r="P34" s="108"/>
      <c r="Q34" s="108"/>
      <c r="R34" s="31"/>
      <c r="S34" s="31"/>
      <c r="T34" s="31"/>
      <c r="U34" s="31"/>
    </row>
    <row r="35" spans="1:21" ht="21.75" customHeight="1">
      <c r="A35" s="107" t="str">
        <f>A2</f>
        <v>Mujeres</v>
      </c>
      <c r="B35" s="107"/>
      <c r="C35" s="107"/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7"/>
      <c r="O35" s="107"/>
      <c r="P35" s="107"/>
      <c r="Q35" s="107"/>
      <c r="R35" s="31"/>
      <c r="S35" s="31"/>
      <c r="T35" s="31"/>
      <c r="U35" s="31"/>
    </row>
    <row r="36" spans="1:21">
      <c r="A36" s="43" t="s">
        <v>27</v>
      </c>
      <c r="C36" s="48"/>
      <c r="R36" s="31"/>
      <c r="S36" s="31"/>
      <c r="T36" s="31"/>
      <c r="U36" s="31"/>
    </row>
    <row r="37" spans="1:21">
      <c r="A37" s="118" t="str">
        <f>A3</f>
        <v>Categorías</v>
      </c>
      <c r="B37" s="118" t="s">
        <v>48</v>
      </c>
      <c r="C37" s="120" t="s">
        <v>66</v>
      </c>
      <c r="D37" s="120"/>
      <c r="E37" s="120"/>
      <c r="F37" s="120" t="s">
        <v>55</v>
      </c>
      <c r="G37" s="120"/>
      <c r="H37" s="120"/>
      <c r="I37" s="120" t="s">
        <v>54</v>
      </c>
      <c r="J37" s="120"/>
      <c r="K37" s="120"/>
      <c r="L37" s="120" t="s">
        <v>65</v>
      </c>
      <c r="M37" s="120"/>
      <c r="N37" s="120"/>
      <c r="O37" s="120" t="s">
        <v>64</v>
      </c>
      <c r="P37" s="120"/>
      <c r="Q37" s="120"/>
      <c r="R37" s="31"/>
      <c r="S37" s="31"/>
      <c r="T37" s="31"/>
      <c r="U37" s="31"/>
    </row>
    <row r="38" spans="1:21">
      <c r="A38" s="119"/>
      <c r="B38" s="119"/>
      <c r="C38" s="44" t="s">
        <v>51</v>
      </c>
      <c r="D38" s="44" t="s">
        <v>63</v>
      </c>
      <c r="E38" s="44" t="s">
        <v>50</v>
      </c>
      <c r="F38" s="44" t="s">
        <v>51</v>
      </c>
      <c r="G38" s="44" t="s">
        <v>63</v>
      </c>
      <c r="H38" s="44" t="s">
        <v>50</v>
      </c>
      <c r="I38" s="44" t="s">
        <v>51</v>
      </c>
      <c r="J38" s="44" t="s">
        <v>63</v>
      </c>
      <c r="K38" s="44" t="s">
        <v>50</v>
      </c>
      <c r="L38" s="44" t="s">
        <v>51</v>
      </c>
      <c r="M38" s="44" t="s">
        <v>63</v>
      </c>
      <c r="N38" s="44" t="s">
        <v>50</v>
      </c>
      <c r="O38" s="44" t="s">
        <v>51</v>
      </c>
      <c r="P38" s="44" t="s">
        <v>63</v>
      </c>
      <c r="Q38" s="44" t="s">
        <v>50</v>
      </c>
      <c r="R38" s="31"/>
      <c r="S38" s="31"/>
      <c r="T38" s="31"/>
      <c r="U38" s="31"/>
    </row>
    <row r="40" spans="1:21">
      <c r="A40" s="7" t="str">
        <f t="shared" ref="A40:Q40" si="11">A6</f>
        <v>Total Nacional/2</v>
      </c>
      <c r="B40" s="46">
        <f t="shared" si="11"/>
        <v>828307.50170161366</v>
      </c>
      <c r="C40" s="46">
        <f t="shared" si="11"/>
        <v>65568.520375958586</v>
      </c>
      <c r="D40" s="47">
        <f t="shared" si="11"/>
        <v>7.915963605455639</v>
      </c>
      <c r="E40" s="47">
        <f t="shared" si="11"/>
        <v>10.075086785911358</v>
      </c>
      <c r="F40" s="46">
        <f t="shared" si="11"/>
        <v>168935.47297826011</v>
      </c>
      <c r="G40" s="47">
        <f t="shared" si="11"/>
        <v>20.395260532013964</v>
      </c>
      <c r="H40" s="47">
        <f t="shared" si="11"/>
        <v>8.2762701992772225</v>
      </c>
      <c r="I40" s="46">
        <f t="shared" si="11"/>
        <v>443803.04946267273</v>
      </c>
      <c r="J40" s="47">
        <f t="shared" si="11"/>
        <v>53.579503813614707</v>
      </c>
      <c r="K40" s="47">
        <f t="shared" si="11"/>
        <v>7.4991825281823834</v>
      </c>
      <c r="L40" s="46">
        <f t="shared" si="11"/>
        <v>39619.357917212968</v>
      </c>
      <c r="M40" s="47">
        <f t="shared" si="11"/>
        <v>4.7831702400161644</v>
      </c>
      <c r="N40" s="47">
        <f t="shared" si="11"/>
        <v>6.4036055961802489</v>
      </c>
      <c r="O40" s="46">
        <f t="shared" si="11"/>
        <v>110381.10096751479</v>
      </c>
      <c r="P40" s="47">
        <f t="shared" si="11"/>
        <v>13.326101808900201</v>
      </c>
      <c r="Q40" s="47">
        <f t="shared" si="11"/>
        <v>7.8409508324605666</v>
      </c>
      <c r="R40" s="31"/>
      <c r="S40" s="31"/>
      <c r="T40" s="31"/>
      <c r="U40" s="31"/>
    </row>
    <row r="41" spans="1:21">
      <c r="A41" s="49"/>
      <c r="B41" s="19"/>
      <c r="C41" s="19"/>
      <c r="D41" s="22"/>
      <c r="E41" s="22"/>
      <c r="F41" s="19"/>
      <c r="G41" s="22"/>
      <c r="H41" s="22"/>
      <c r="I41" s="19"/>
      <c r="J41" s="22"/>
      <c r="K41" s="22"/>
      <c r="L41" s="19"/>
      <c r="M41" s="22"/>
      <c r="N41" s="22"/>
      <c r="O41" s="19"/>
      <c r="P41" s="22"/>
      <c r="Q41" s="22"/>
      <c r="R41" s="31"/>
      <c r="S41" s="31"/>
      <c r="T41" s="31"/>
      <c r="U41" s="31"/>
    </row>
    <row r="42" spans="1:21">
      <c r="A42" s="7" t="s">
        <v>26</v>
      </c>
      <c r="B42" s="86"/>
      <c r="C42" s="86"/>
      <c r="D42" s="97"/>
      <c r="E42" s="87"/>
      <c r="F42" s="86"/>
      <c r="G42" s="97"/>
      <c r="H42" s="87"/>
      <c r="I42" s="86"/>
      <c r="J42" s="97"/>
      <c r="K42" s="87"/>
      <c r="L42" s="86"/>
      <c r="M42" s="97"/>
      <c r="N42" s="87"/>
      <c r="O42" s="86"/>
      <c r="P42" s="97"/>
      <c r="Q42" s="87"/>
      <c r="R42" s="31"/>
      <c r="S42" s="31"/>
      <c r="T42" s="31"/>
      <c r="U42" s="31"/>
    </row>
    <row r="43" spans="1:21">
      <c r="A43" s="34" t="s">
        <v>25</v>
      </c>
      <c r="B43" s="19">
        <f t="shared" ref="B43:B53" si="12">SUM(C43,F43,I43,L43,O43)</f>
        <v>76636.147631255371</v>
      </c>
      <c r="C43" s="19">
        <f>[1]ProEmp!W81</f>
        <v>3364.9555080520199</v>
      </c>
      <c r="D43" s="22">
        <f t="shared" ref="D43:D53" si="13">IF(ISNUMBER(C43/$B43*100),C43/$B43*100,0)</f>
        <v>4.3908202748433203</v>
      </c>
      <c r="E43" s="22">
        <f>[1]ProEmp!X81</f>
        <v>5.7019739843972248</v>
      </c>
      <c r="F43" s="19">
        <f>[1]ProEmp!Y81</f>
        <v>13789.105656334454</v>
      </c>
      <c r="G43" s="22">
        <f t="shared" ref="G43:G53" si="14">IF(ISNUMBER(F43/$B43*100),F43/$B43*100,0)</f>
        <v>17.992952519850682</v>
      </c>
      <c r="H43" s="22">
        <f>[1]ProEmp!Z81</f>
        <v>5.6739774184991418</v>
      </c>
      <c r="I43" s="19">
        <f>[1]ProEmp!AA81</f>
        <v>20893.892497041885</v>
      </c>
      <c r="J43" s="22">
        <f t="shared" ref="J43:J53" si="15">IF(ISNUMBER(I43/$B43*100),I43/$B43*100,0)</f>
        <v>27.263756259742493</v>
      </c>
      <c r="K43" s="22">
        <f>[1]ProEmp!AB81</f>
        <v>5.2618571750811158</v>
      </c>
      <c r="L43" s="19">
        <f>[1]ProEmp!AC81</f>
        <v>30612.607754859178</v>
      </c>
      <c r="M43" s="22">
        <f t="shared" ref="M43:M53" si="16">IF(ISNUMBER(L43/$B43*100),L43/$B43*100,0)</f>
        <v>39.945389611904368</v>
      </c>
      <c r="N43" s="22">
        <f>[1]ProEmp!AD81</f>
        <v>5.2576427601374878</v>
      </c>
      <c r="O43" s="19">
        <f>[1]ProEmp!AE81</f>
        <v>7975.5862149678451</v>
      </c>
      <c r="P43" s="22">
        <f t="shared" ref="P43:P53" si="17">IF(ISNUMBER(O43/$B43*100),O43/$B43*100,0)</f>
        <v>10.407081333659148</v>
      </c>
      <c r="Q43" s="22">
        <f>[1]ProEmp!AF81</f>
        <v>5.2431427707646767</v>
      </c>
      <c r="R43" s="31"/>
      <c r="S43" s="31"/>
      <c r="T43" s="31"/>
      <c r="U43" s="31"/>
    </row>
    <row r="44" spans="1:21">
      <c r="A44" s="34" t="s">
        <v>24</v>
      </c>
      <c r="B44" s="19">
        <f t="shared" si="12"/>
        <v>581.49647848307995</v>
      </c>
      <c r="C44" s="19">
        <f>[1]ProEmp!W82</f>
        <v>0</v>
      </c>
      <c r="D44" s="22">
        <f t="shared" si="13"/>
        <v>0</v>
      </c>
      <c r="E44" s="22">
        <f>[1]ProEmp!X82</f>
        <v>0</v>
      </c>
      <c r="F44" s="19">
        <f>[1]ProEmp!Y82</f>
        <v>290.74823924153998</v>
      </c>
      <c r="G44" s="22">
        <f t="shared" si="14"/>
        <v>50</v>
      </c>
      <c r="H44" s="22">
        <f>[1]ProEmp!Z82</f>
        <v>6</v>
      </c>
      <c r="I44" s="19">
        <f>[1]ProEmp!AA82</f>
        <v>290.74823924153998</v>
      </c>
      <c r="J44" s="22">
        <f t="shared" si="15"/>
        <v>50</v>
      </c>
      <c r="K44" s="22">
        <f>[1]ProEmp!AB82</f>
        <v>6</v>
      </c>
      <c r="L44" s="19">
        <f>[1]ProEmp!AC82</f>
        <v>0</v>
      </c>
      <c r="M44" s="22">
        <f t="shared" si="16"/>
        <v>0</v>
      </c>
      <c r="N44" s="22">
        <f>[1]ProEmp!AD82</f>
        <v>0</v>
      </c>
      <c r="O44" s="19">
        <f>[1]ProEmp!AE82</f>
        <v>0</v>
      </c>
      <c r="P44" s="22">
        <f t="shared" si="17"/>
        <v>0</v>
      </c>
      <c r="Q44" s="22">
        <f>[1]ProEmp!AF82</f>
        <v>0</v>
      </c>
      <c r="R44" s="31"/>
      <c r="S44" s="31"/>
      <c r="T44" s="31"/>
      <c r="U44" s="31"/>
    </row>
    <row r="45" spans="1:21">
      <c r="A45" s="34" t="s">
        <v>23</v>
      </c>
      <c r="B45" s="19">
        <f t="shared" si="12"/>
        <v>135951.52265042916</v>
      </c>
      <c r="C45" s="19">
        <f>[1]ProEmp!W83</f>
        <v>8811.6898152079048</v>
      </c>
      <c r="D45" s="22">
        <f t="shared" si="13"/>
        <v>6.4814940233257383</v>
      </c>
      <c r="E45" s="22">
        <f>[1]ProEmp!X83</f>
        <v>9.0157063245495159</v>
      </c>
      <c r="F45" s="19">
        <f>[1]ProEmp!Y83</f>
        <v>34957.81947503447</v>
      </c>
      <c r="G45" s="22">
        <f t="shared" si="14"/>
        <v>25.713444611371639</v>
      </c>
      <c r="H45" s="22">
        <f>[1]ProEmp!Z83</f>
        <v>7.5480438157429806</v>
      </c>
      <c r="I45" s="19">
        <f>[1]ProEmp!AA83</f>
        <v>80940.604966261992</v>
      </c>
      <c r="J45" s="22">
        <f t="shared" si="15"/>
        <v>59.536372515947313</v>
      </c>
      <c r="K45" s="22">
        <f>[1]ProEmp!AB83</f>
        <v>7.165749498997469</v>
      </c>
      <c r="L45" s="19">
        <f>[1]ProEmp!AC83</f>
        <v>679.03874172690007</v>
      </c>
      <c r="M45" s="22">
        <f t="shared" si="16"/>
        <v>0.49947122951532208</v>
      </c>
      <c r="N45" s="22">
        <f>[1]ProEmp!AD83</f>
        <v>6</v>
      </c>
      <c r="O45" s="19">
        <f>[1]ProEmp!AE83</f>
        <v>10562.369652197907</v>
      </c>
      <c r="P45" s="22">
        <f t="shared" si="17"/>
        <v>7.7692176198399965</v>
      </c>
      <c r="Q45" s="22">
        <f>[1]ProEmp!AF83</f>
        <v>6.819767476478825</v>
      </c>
      <c r="R45" s="31"/>
      <c r="S45" s="31"/>
      <c r="T45" s="31"/>
      <c r="U45" s="31"/>
    </row>
    <row r="46" spans="1:21">
      <c r="A46" s="34" t="s">
        <v>22</v>
      </c>
      <c r="B46" s="19">
        <f t="shared" si="12"/>
        <v>2006.38404604986</v>
      </c>
      <c r="C46" s="19">
        <f>[1]ProEmp!W84</f>
        <v>0</v>
      </c>
      <c r="D46" s="22">
        <f t="shared" si="13"/>
        <v>0</v>
      </c>
      <c r="E46" s="22">
        <f>[1]ProEmp!X84</f>
        <v>0</v>
      </c>
      <c r="F46" s="19">
        <f>[1]ProEmp!Y84</f>
        <v>0</v>
      </c>
      <c r="G46" s="22">
        <f t="shared" si="14"/>
        <v>0</v>
      </c>
      <c r="H46" s="22">
        <f>[1]ProEmp!Z84</f>
        <v>0</v>
      </c>
      <c r="I46" s="19">
        <f>[1]ProEmp!AA84</f>
        <v>1826.1595409084</v>
      </c>
      <c r="J46" s="22">
        <f t="shared" si="15"/>
        <v>91.017447258101797</v>
      </c>
      <c r="K46" s="22">
        <f>[1]ProEmp!AB84</f>
        <v>9.9980868069822737</v>
      </c>
      <c r="L46" s="19">
        <f>[1]ProEmp!AC84</f>
        <v>0</v>
      </c>
      <c r="M46" s="22">
        <f t="shared" si="16"/>
        <v>0</v>
      </c>
      <c r="N46" s="22">
        <f>[1]ProEmp!AD84</f>
        <v>0</v>
      </c>
      <c r="O46" s="19">
        <f>[1]ProEmp!AE84</f>
        <v>180.22450514145999</v>
      </c>
      <c r="P46" s="22">
        <f t="shared" si="17"/>
        <v>8.9825527418982123</v>
      </c>
      <c r="Q46" s="22">
        <f>[1]ProEmp!AF84</f>
        <v>9</v>
      </c>
      <c r="R46" s="31"/>
      <c r="S46" s="31"/>
      <c r="T46" s="31"/>
      <c r="U46" s="31"/>
    </row>
    <row r="47" spans="1:21">
      <c r="A47" s="34" t="s">
        <v>21</v>
      </c>
      <c r="B47" s="19">
        <f t="shared" si="12"/>
        <v>3223.6146439567001</v>
      </c>
      <c r="C47" s="19">
        <f>[1]ProEmp!W85</f>
        <v>1173.51694791974</v>
      </c>
      <c r="D47" s="22">
        <f t="shared" si="13"/>
        <v>36.403760298078076</v>
      </c>
      <c r="E47" s="22">
        <f>[1]ProEmp!X85</f>
        <v>15.936120234870959</v>
      </c>
      <c r="F47" s="19">
        <f>[1]ProEmp!Y85</f>
        <v>290.74823924153998</v>
      </c>
      <c r="G47" s="22">
        <f t="shared" si="14"/>
        <v>9.0193236895298501</v>
      </c>
      <c r="H47" s="22">
        <f>[1]ProEmp!Z85</f>
        <v>6</v>
      </c>
      <c r="I47" s="19">
        <f>[1]ProEmp!AA85</f>
        <v>1509.9423385027001</v>
      </c>
      <c r="J47" s="22">
        <f t="shared" si="15"/>
        <v>46.840038443595731</v>
      </c>
      <c r="K47" s="22">
        <f>[1]ProEmp!AB85</f>
        <v>8.3040033897997496</v>
      </c>
      <c r="L47" s="19">
        <f>[1]ProEmp!AC85</f>
        <v>249.40711829272001</v>
      </c>
      <c r="M47" s="22">
        <f t="shared" si="16"/>
        <v>7.7368775687963423</v>
      </c>
      <c r="N47" s="22">
        <f>[1]ProEmp!AD85</f>
        <v>6</v>
      </c>
      <c r="O47" s="19">
        <f>[1]ProEmp!AE85</f>
        <v>0</v>
      </c>
      <c r="P47" s="22">
        <f t="shared" si="17"/>
        <v>0</v>
      </c>
      <c r="Q47" s="22">
        <f>[1]ProEmp!AF85</f>
        <v>0</v>
      </c>
      <c r="R47" s="31"/>
      <c r="S47" s="31"/>
      <c r="T47" s="31"/>
      <c r="U47" s="31"/>
    </row>
    <row r="48" spans="1:21">
      <c r="A48" s="34" t="s">
        <v>20</v>
      </c>
      <c r="B48" s="19">
        <f t="shared" si="12"/>
        <v>290445.38211058924</v>
      </c>
      <c r="C48" s="19">
        <f>[1]ProEmp!W86</f>
        <v>17811.128309376283</v>
      </c>
      <c r="D48" s="22">
        <f t="shared" si="13"/>
        <v>6.1323503165888047</v>
      </c>
      <c r="E48" s="22">
        <f>[1]ProEmp!X86</f>
        <v>9.8155181352062257</v>
      </c>
      <c r="F48" s="19">
        <f>[1]ProEmp!Y86</f>
        <v>59503.295765355106</v>
      </c>
      <c r="G48" s="22">
        <f t="shared" si="14"/>
        <v>20.486914039727711</v>
      </c>
      <c r="H48" s="22">
        <f>[1]ProEmp!Z86</f>
        <v>8.3121185422055621</v>
      </c>
      <c r="I48" s="19">
        <f>[1]ProEmp!AA86</f>
        <v>193235.20615815307</v>
      </c>
      <c r="J48" s="22">
        <f t="shared" si="15"/>
        <v>66.53065190913496</v>
      </c>
      <c r="K48" s="22">
        <f>[1]ProEmp!AB86</f>
        <v>7.2829275326284781</v>
      </c>
      <c r="L48" s="19">
        <f>[1]ProEmp!AC86</f>
        <v>2726.2457508354601</v>
      </c>
      <c r="M48" s="22">
        <f t="shared" si="16"/>
        <v>0.93864317312417167</v>
      </c>
      <c r="N48" s="22">
        <f>[1]ProEmp!AD86</f>
        <v>10.379817482748741</v>
      </c>
      <c r="O48" s="19">
        <f>[1]ProEmp!AE86</f>
        <v>17169.50612686935</v>
      </c>
      <c r="P48" s="22">
        <f t="shared" si="17"/>
        <v>5.9114405614243619</v>
      </c>
      <c r="Q48" s="22">
        <f>[1]ProEmp!AF86</f>
        <v>8.6859618629805446</v>
      </c>
      <c r="R48" s="31"/>
      <c r="S48" s="31"/>
      <c r="T48" s="31"/>
      <c r="U48" s="31"/>
    </row>
    <row r="49" spans="1:21">
      <c r="A49" s="34" t="s">
        <v>19</v>
      </c>
      <c r="B49" s="19">
        <f t="shared" si="12"/>
        <v>8169.0530552827013</v>
      </c>
      <c r="C49" s="19">
        <f>[1]ProEmp!W87</f>
        <v>1601.70322788972</v>
      </c>
      <c r="D49" s="22">
        <f t="shared" si="13"/>
        <v>19.606963218998104</v>
      </c>
      <c r="E49" s="22">
        <f>[1]ProEmp!X87</f>
        <v>11.408693747346341</v>
      </c>
      <c r="F49" s="19">
        <f>[1]ProEmp!Y87</f>
        <v>1741.5137976564401</v>
      </c>
      <c r="G49" s="22">
        <f t="shared" si="14"/>
        <v>21.318429270455663</v>
      </c>
      <c r="H49" s="22">
        <f>[1]ProEmp!Z87</f>
        <v>9.4296384880125803</v>
      </c>
      <c r="I49" s="19">
        <f>[1]ProEmp!AA87</f>
        <v>4397.6497497665605</v>
      </c>
      <c r="J49" s="22">
        <f t="shared" si="15"/>
        <v>53.833041847154142</v>
      </c>
      <c r="K49" s="22">
        <f>[1]ProEmp!AB87</f>
        <v>12.297774884244362</v>
      </c>
      <c r="L49" s="19">
        <f>[1]ProEmp!AC87</f>
        <v>0</v>
      </c>
      <c r="M49" s="22">
        <f t="shared" si="16"/>
        <v>0</v>
      </c>
      <c r="N49" s="22">
        <f>[1]ProEmp!AD87</f>
        <v>0</v>
      </c>
      <c r="O49" s="19">
        <f>[1]ProEmp!AE87</f>
        <v>428.18627996997998</v>
      </c>
      <c r="P49" s="22">
        <f t="shared" si="17"/>
        <v>5.2415656633920831</v>
      </c>
      <c r="Q49" s="22">
        <f>[1]ProEmp!AF87</f>
        <v>13.525412609961657</v>
      </c>
      <c r="R49" s="31"/>
      <c r="S49" s="31"/>
      <c r="T49" s="31"/>
      <c r="U49" s="31"/>
    </row>
    <row r="50" spans="1:21">
      <c r="A50" s="34" t="s">
        <v>18</v>
      </c>
      <c r="B50" s="19">
        <f t="shared" si="12"/>
        <v>19223.39662655969</v>
      </c>
      <c r="C50" s="19">
        <f>[1]ProEmp!W88</f>
        <v>1352.2961095969999</v>
      </c>
      <c r="D50" s="22">
        <f t="shared" si="13"/>
        <v>7.0346366766871062</v>
      </c>
      <c r="E50" s="22">
        <f>[1]ProEmp!X88</f>
        <v>11.3828201588622</v>
      </c>
      <c r="F50" s="19">
        <f>[1]ProEmp!Y88</f>
        <v>2928.53037432256</v>
      </c>
      <c r="G50" s="22">
        <f t="shared" si="14"/>
        <v>15.234198363656526</v>
      </c>
      <c r="H50" s="22">
        <f>[1]ProEmp!Z88</f>
        <v>8.4563172752671445</v>
      </c>
      <c r="I50" s="19">
        <f>[1]ProEmp!AA88</f>
        <v>13674.939963184628</v>
      </c>
      <c r="J50" s="22">
        <f t="shared" si="15"/>
        <v>71.136959970387721</v>
      </c>
      <c r="K50" s="22">
        <f>[1]ProEmp!AB88</f>
        <v>10.965136176181737</v>
      </c>
      <c r="L50" s="19">
        <f>[1]ProEmp!AC88</f>
        <v>0</v>
      </c>
      <c r="M50" s="22">
        <f t="shared" si="16"/>
        <v>0</v>
      </c>
      <c r="N50" s="22">
        <f>[1]ProEmp!AD88</f>
        <v>0</v>
      </c>
      <c r="O50" s="19">
        <f>[1]ProEmp!AE88</f>
        <v>1267.630179455504</v>
      </c>
      <c r="P50" s="22">
        <f t="shared" si="17"/>
        <v>6.5942049892686692</v>
      </c>
      <c r="Q50" s="22">
        <f>[1]ProEmp!AF88</f>
        <v>12.458727228104379</v>
      </c>
      <c r="R50" s="31"/>
      <c r="S50" s="31"/>
      <c r="T50" s="31"/>
      <c r="U50" s="31"/>
    </row>
    <row r="51" spans="1:21">
      <c r="A51" s="34" t="s">
        <v>17</v>
      </c>
      <c r="B51" s="19">
        <f t="shared" si="12"/>
        <v>223105.27656457934</v>
      </c>
      <c r="C51" s="19">
        <f>[1]ProEmp!W89</f>
        <v>15349.695623638641</v>
      </c>
      <c r="D51" s="22">
        <f t="shared" si="13"/>
        <v>6.8800235745188969</v>
      </c>
      <c r="E51" s="22">
        <f>[1]ProEmp!X89</f>
        <v>9.8220061775003682</v>
      </c>
      <c r="F51" s="19">
        <f>[1]ProEmp!Y89</f>
        <v>55433.711431074684</v>
      </c>
      <c r="G51" s="22">
        <f t="shared" si="14"/>
        <v>24.846436751588445</v>
      </c>
      <c r="H51" s="22">
        <f>[1]ProEmp!Z89</f>
        <v>9.3502997489971662</v>
      </c>
      <c r="I51" s="19">
        <f>[1]ProEmp!AA89</f>
        <v>127033.90600960489</v>
      </c>
      <c r="J51" s="22">
        <f t="shared" si="15"/>
        <v>56.93899667712882</v>
      </c>
      <c r="K51" s="22">
        <f>[1]ProEmp!AB89</f>
        <v>7.755996232787215</v>
      </c>
      <c r="L51" s="19">
        <f>[1]ProEmp!AC89</f>
        <v>2227.43151425002</v>
      </c>
      <c r="M51" s="22">
        <f t="shared" si="16"/>
        <v>0.99837688670947888</v>
      </c>
      <c r="N51" s="22">
        <f>[1]ProEmp!AD89</f>
        <v>9.1329895205538403</v>
      </c>
      <c r="O51" s="19">
        <f>[1]ProEmp!AE89</f>
        <v>23060.531986011101</v>
      </c>
      <c r="P51" s="22">
        <f t="shared" si="17"/>
        <v>10.336166110054359</v>
      </c>
      <c r="Q51" s="22">
        <f>[1]ProEmp!AF89</f>
        <v>7.2204657430465025</v>
      </c>
      <c r="R51" s="31"/>
      <c r="S51" s="31"/>
      <c r="T51" s="31"/>
      <c r="U51" s="31"/>
    </row>
    <row r="52" spans="1:21">
      <c r="A52" s="34" t="s">
        <v>5</v>
      </c>
      <c r="B52" s="19">
        <f t="shared" si="12"/>
        <v>290.74823924153998</v>
      </c>
      <c r="C52" s="19">
        <f>[1]ProEmp!W90</f>
        <v>0</v>
      </c>
      <c r="D52" s="22">
        <f t="shared" si="13"/>
        <v>0</v>
      </c>
      <c r="E52" s="22">
        <f>[1]ProEmp!X90</f>
        <v>0</v>
      </c>
      <c r="F52" s="19">
        <f>[1]ProEmp!Y90</f>
        <v>0</v>
      </c>
      <c r="G52" s="22">
        <f t="shared" si="14"/>
        <v>0</v>
      </c>
      <c r="H52" s="22">
        <f>[1]ProEmp!Z90</f>
        <v>0</v>
      </c>
      <c r="I52" s="19">
        <f>[1]ProEmp!AA90</f>
        <v>0</v>
      </c>
      <c r="J52" s="22">
        <f t="shared" si="15"/>
        <v>0</v>
      </c>
      <c r="K52" s="22">
        <f>[1]ProEmp!AB90</f>
        <v>0</v>
      </c>
      <c r="L52" s="19">
        <f>[1]ProEmp!AC90</f>
        <v>290.74823924153998</v>
      </c>
      <c r="M52" s="22">
        <f t="shared" si="16"/>
        <v>100</v>
      </c>
      <c r="N52" s="22">
        <f>[1]ProEmp!AD90</f>
        <v>6</v>
      </c>
      <c r="O52" s="19">
        <f>[1]ProEmp!AE90</f>
        <v>0</v>
      </c>
      <c r="P52" s="22">
        <f t="shared" si="17"/>
        <v>0</v>
      </c>
      <c r="Q52" s="22">
        <f>[1]ProEmp!AF90</f>
        <v>0</v>
      </c>
      <c r="R52" s="31"/>
      <c r="S52" s="31"/>
      <c r="T52" s="31"/>
      <c r="U52" s="31"/>
    </row>
    <row r="53" spans="1:21">
      <c r="A53" s="34" t="s">
        <v>4</v>
      </c>
      <c r="B53" s="19">
        <f t="shared" si="12"/>
        <v>68674.479655185947</v>
      </c>
      <c r="C53" s="19">
        <f>[1]ProEmp!W91</f>
        <v>16103.534834277107</v>
      </c>
      <c r="D53" s="22">
        <f t="shared" si="13"/>
        <v>23.449081689636145</v>
      </c>
      <c r="E53" s="22">
        <f>[1]ProEmp!X91</f>
        <v>11.264572301873214</v>
      </c>
      <c r="F53" s="19">
        <f>[1]ProEmp!Y91</f>
        <v>0</v>
      </c>
      <c r="G53" s="22">
        <f t="shared" si="14"/>
        <v>0</v>
      </c>
      <c r="H53" s="22">
        <f>[1]ProEmp!Z91</f>
        <v>0</v>
      </c>
      <c r="I53" s="19">
        <f>[1]ProEmp!AA91</f>
        <v>0</v>
      </c>
      <c r="J53" s="22">
        <f t="shared" si="15"/>
        <v>0</v>
      </c>
      <c r="K53" s="22">
        <f>[1]ProEmp!AB91</f>
        <v>0</v>
      </c>
      <c r="L53" s="19">
        <f>[1]ProEmp!AC91</f>
        <v>2833.8787980071402</v>
      </c>
      <c r="M53" s="22">
        <f t="shared" si="16"/>
        <v>4.1265384349994711</v>
      </c>
      <c r="N53" s="22">
        <f>[1]ProEmp!AD91</f>
        <v>11.384734141974301</v>
      </c>
      <c r="O53" s="19">
        <f>[1]ProEmp!AE91</f>
        <v>49737.066022901708</v>
      </c>
      <c r="P53" s="22">
        <f t="shared" si="17"/>
        <v>72.424379875364394</v>
      </c>
      <c r="Q53" s="22">
        <f>[1]ProEmp!AF91</f>
        <v>8.3165448558819719</v>
      </c>
      <c r="R53" s="31"/>
      <c r="S53" s="31"/>
      <c r="T53" s="31"/>
      <c r="U53" s="31"/>
    </row>
    <row r="54" spans="1:21">
      <c r="A54" s="34"/>
      <c r="B54" s="19"/>
      <c r="C54" s="19"/>
      <c r="D54" s="22"/>
      <c r="E54" s="22"/>
      <c r="F54" s="19"/>
      <c r="G54" s="22"/>
      <c r="H54" s="22"/>
      <c r="I54" s="19"/>
      <c r="J54" s="22"/>
      <c r="K54" s="22"/>
      <c r="L54" s="19"/>
      <c r="M54" s="22"/>
      <c r="N54" s="22"/>
      <c r="O54" s="19"/>
      <c r="P54" s="22"/>
      <c r="Q54" s="22"/>
      <c r="R54" s="31"/>
      <c r="S54" s="31"/>
      <c r="T54" s="31"/>
      <c r="U54" s="31"/>
    </row>
    <row r="55" spans="1:21">
      <c r="A55" s="7" t="s">
        <v>16</v>
      </c>
      <c r="B55" s="86"/>
      <c r="C55" s="86"/>
      <c r="D55" s="97"/>
      <c r="E55" s="87"/>
      <c r="F55" s="86"/>
      <c r="G55" s="97"/>
      <c r="H55" s="87"/>
      <c r="I55" s="86"/>
      <c r="J55" s="97"/>
      <c r="K55" s="87"/>
      <c r="L55" s="86"/>
      <c r="M55" s="97"/>
      <c r="N55" s="87"/>
      <c r="O55" s="86"/>
      <c r="P55" s="97"/>
      <c r="Q55" s="87"/>
      <c r="R55" s="31"/>
      <c r="S55" s="31"/>
      <c r="T55" s="31"/>
      <c r="U55" s="31"/>
    </row>
    <row r="56" spans="1:21">
      <c r="A56" s="34" t="s">
        <v>15</v>
      </c>
      <c r="B56" s="19">
        <f t="shared" ref="B56:B67" si="18">SUM(C56,F56,I56,L56,O56)</f>
        <v>54486.214869795076</v>
      </c>
      <c r="C56" s="19">
        <f>[1]ProEmp!W93</f>
        <v>7347.2800529068336</v>
      </c>
      <c r="D56" s="22">
        <f t="shared" ref="D56:D67" si="19">IF(ISNUMBER(C56/$B56*100),C56/$B56*100,0)</f>
        <v>13.484658588350326</v>
      </c>
      <c r="E56" s="22">
        <f>[1]ProEmp!X93</f>
        <v>14.108213866803521</v>
      </c>
      <c r="F56" s="19">
        <f>[1]ProEmp!Y93</f>
        <v>18083.504985678974</v>
      </c>
      <c r="G56" s="22">
        <f t="shared" ref="G56:G67" si="20">IF(ISNUMBER(F56/$B56*100),F56/$B56*100,0)</f>
        <v>33.189137892754829</v>
      </c>
      <c r="H56" s="22">
        <f>[1]ProEmp!Z93</f>
        <v>13.74920470856344</v>
      </c>
      <c r="I56" s="19">
        <f>[1]ProEmp!AA93</f>
        <v>23560.670023015453</v>
      </c>
      <c r="J56" s="22">
        <f t="shared" ref="J56:J67" si="21">IF(ISNUMBER(I56/$B56*100),I56/$B56*100,0)</f>
        <v>43.241524630253814</v>
      </c>
      <c r="K56" s="22">
        <f>[1]ProEmp!AB93</f>
        <v>12.561543070104269</v>
      </c>
      <c r="L56" s="19">
        <f>[1]ProEmp!AC93</f>
        <v>497.36889312124003</v>
      </c>
      <c r="M56" s="22">
        <f t="shared" ref="M56:M67" si="22">IF(ISNUMBER(L56/$B56*100),L56/$B56*100,0)</f>
        <v>0.91283436426955933</v>
      </c>
      <c r="N56" s="22">
        <f>[1]ProEmp!AD93</f>
        <v>14.492735052974817</v>
      </c>
      <c r="O56" s="19">
        <f>[1]ProEmp!AE93</f>
        <v>4997.3909150725813</v>
      </c>
      <c r="P56" s="22">
        <f t="shared" ref="P56:P67" si="23">IF(ISNUMBER(O56/$B56*100),O56/$B56*100,0)</f>
        <v>9.171844524371485</v>
      </c>
      <c r="Q56" s="22">
        <f>[1]ProEmp!AF93</f>
        <v>11.900185067555757</v>
      </c>
      <c r="R56" s="31"/>
      <c r="S56" s="31"/>
      <c r="T56" s="31"/>
      <c r="U56" s="31"/>
    </row>
    <row r="57" spans="1:21">
      <c r="A57" s="34" t="s">
        <v>14</v>
      </c>
      <c r="B57" s="19">
        <f t="shared" si="18"/>
        <v>18182.103751592567</v>
      </c>
      <c r="C57" s="38">
        <f>[1]ProEmp!W94</f>
        <v>1421.47872274826</v>
      </c>
      <c r="D57" s="22">
        <f t="shared" si="19"/>
        <v>7.8180101828082078</v>
      </c>
      <c r="E57" s="39">
        <f>[1]ProEmp!X94</f>
        <v>16.476682054693477</v>
      </c>
      <c r="F57" s="38">
        <f>[1]ProEmp!Y94</f>
        <v>2974.2075256639801</v>
      </c>
      <c r="G57" s="22">
        <f t="shared" si="20"/>
        <v>16.357884468696145</v>
      </c>
      <c r="H57" s="39">
        <f>[1]ProEmp!Z94</f>
        <v>10.810977784271246</v>
      </c>
      <c r="I57" s="38">
        <f>[1]ProEmp!AA94</f>
        <v>11985.726925436085</v>
      </c>
      <c r="J57" s="22">
        <f t="shared" si="21"/>
        <v>65.920462720856804</v>
      </c>
      <c r="K57" s="39">
        <f>[1]ProEmp!AB94</f>
        <v>10.6422088018808</v>
      </c>
      <c r="L57" s="38">
        <f>[1]ProEmp!AC94</f>
        <v>180.22450514145999</v>
      </c>
      <c r="M57" s="22">
        <f t="shared" si="22"/>
        <v>0.99121920985449308</v>
      </c>
      <c r="N57" s="39">
        <f>[1]ProEmp!AD94</f>
        <v>12</v>
      </c>
      <c r="O57" s="38">
        <f>[1]ProEmp!AE94</f>
        <v>1620.4660726027801</v>
      </c>
      <c r="P57" s="22">
        <f t="shared" si="23"/>
        <v>8.9124234177843356</v>
      </c>
      <c r="Q57" s="39">
        <f>[1]ProEmp!AF94</f>
        <v>12.231285850457203</v>
      </c>
      <c r="R57" s="31"/>
      <c r="S57" s="31"/>
      <c r="T57" s="31"/>
      <c r="U57" s="31"/>
    </row>
    <row r="58" spans="1:21">
      <c r="A58" s="34" t="s">
        <v>13</v>
      </c>
      <c r="B58" s="19">
        <f t="shared" si="18"/>
        <v>31263.767779640613</v>
      </c>
      <c r="C58" s="19">
        <f>[1]ProEmp!W95</f>
        <v>5553.3310385473214</v>
      </c>
      <c r="D58" s="22">
        <f t="shared" si="19"/>
        <v>17.762833570442922</v>
      </c>
      <c r="E58" s="22">
        <f>[1]ProEmp!X95</f>
        <v>11.645890321517795</v>
      </c>
      <c r="F58" s="19">
        <f>[1]ProEmp!Y95</f>
        <v>2004.42054469554</v>
      </c>
      <c r="G58" s="22">
        <f t="shared" si="20"/>
        <v>6.4113211140240294</v>
      </c>
      <c r="H58" s="22">
        <f>[1]ProEmp!Z95</f>
        <v>10.860196878828878</v>
      </c>
      <c r="I58" s="19">
        <f>[1]ProEmp!AA95</f>
        <v>20433.965472246706</v>
      </c>
      <c r="J58" s="22">
        <f t="shared" si="21"/>
        <v>65.35989397142842</v>
      </c>
      <c r="K58" s="22">
        <f>[1]ProEmp!AB95</f>
        <v>11.713276568701867</v>
      </c>
      <c r="L58" s="19">
        <f>[1]ProEmp!AC95</f>
        <v>1174.9622913839401</v>
      </c>
      <c r="M58" s="22">
        <f t="shared" si="22"/>
        <v>3.7582235758195832</v>
      </c>
      <c r="N58" s="22">
        <f>[1]ProEmp!AD95</f>
        <v>11.482186969255995</v>
      </c>
      <c r="O58" s="19">
        <f>[1]ProEmp!AE95</f>
        <v>2097.0884327671038</v>
      </c>
      <c r="P58" s="22">
        <f t="shared" si="23"/>
        <v>6.7077277682850367</v>
      </c>
      <c r="Q58" s="22">
        <f>[1]ProEmp!AF95</f>
        <v>12.588748290282034</v>
      </c>
      <c r="R58" s="31"/>
      <c r="S58" s="31"/>
      <c r="T58" s="31"/>
      <c r="U58" s="31"/>
    </row>
    <row r="59" spans="1:21">
      <c r="A59" s="34" t="s">
        <v>12</v>
      </c>
      <c r="B59" s="19">
        <f t="shared" si="18"/>
        <v>214086.92370244136</v>
      </c>
      <c r="C59" s="19">
        <f>[1]ProEmp!W96</f>
        <v>10077.894838088745</v>
      </c>
      <c r="D59" s="22">
        <f t="shared" si="19"/>
        <v>4.7073845818327396</v>
      </c>
      <c r="E59" s="22">
        <f>[1]ProEmp!X96</f>
        <v>10.557237498817855</v>
      </c>
      <c r="F59" s="19">
        <f>[1]ProEmp!Y96</f>
        <v>43466.486064326484</v>
      </c>
      <c r="G59" s="22">
        <f t="shared" si="20"/>
        <v>20.303195222114731</v>
      </c>
      <c r="H59" s="22">
        <f>[1]ProEmp!Z96</f>
        <v>8.7430633270668103</v>
      </c>
      <c r="I59" s="19">
        <f>[1]ProEmp!AA96</f>
        <v>149680.86441898745</v>
      </c>
      <c r="J59" s="22">
        <f t="shared" si="21"/>
        <v>69.915930328854799</v>
      </c>
      <c r="K59" s="22">
        <f>[1]ProEmp!AB96</f>
        <v>6.9961464495543471</v>
      </c>
      <c r="L59" s="19">
        <f>[1]ProEmp!AC96</f>
        <v>1191.35260705872</v>
      </c>
      <c r="M59" s="22">
        <f t="shared" si="22"/>
        <v>0.55648079128577543</v>
      </c>
      <c r="N59" s="22">
        <f>[1]ProEmp!AD96</f>
        <v>9.2327175085297775</v>
      </c>
      <c r="O59" s="19">
        <f>[1]ProEmp!AE96</f>
        <v>9670.3257739799847</v>
      </c>
      <c r="P59" s="22">
        <f t="shared" si="23"/>
        <v>4.5170090759119574</v>
      </c>
      <c r="Q59" s="22">
        <f>[1]ProEmp!AF96</f>
        <v>9.0691214161463201</v>
      </c>
      <c r="R59" s="31"/>
      <c r="S59" s="31"/>
      <c r="T59" s="31"/>
      <c r="U59" s="31"/>
    </row>
    <row r="60" spans="1:21">
      <c r="A60" s="34" t="s">
        <v>11</v>
      </c>
      <c r="B60" s="19">
        <f t="shared" si="18"/>
        <v>72772.37788661792</v>
      </c>
      <c r="C60" s="19">
        <f>[1]ProEmp!W97</f>
        <v>2616.7341531738598</v>
      </c>
      <c r="D60" s="22">
        <f t="shared" si="19"/>
        <v>3.5957793728423018</v>
      </c>
      <c r="E60" s="22">
        <f>[1]ProEmp!X97</f>
        <v>4.8571428571428577</v>
      </c>
      <c r="F60" s="19">
        <f>[1]ProEmp!Y97</f>
        <v>13789.105656334454</v>
      </c>
      <c r="G60" s="22">
        <f t="shared" si="20"/>
        <v>18.948268638161579</v>
      </c>
      <c r="H60" s="22">
        <f>[1]ProEmp!Z97</f>
        <v>5.7679436964676833</v>
      </c>
      <c r="I60" s="19">
        <f>[1]ProEmp!AA97</f>
        <v>18318.499464816839</v>
      </c>
      <c r="J60" s="22">
        <f t="shared" si="21"/>
        <v>25.172324990338701</v>
      </c>
      <c r="K60" s="22">
        <f>[1]ProEmp!AB97</f>
        <v>4.8878170603781914</v>
      </c>
      <c r="L60" s="19">
        <f>[1]ProEmp!AC97</f>
        <v>30612.607754859178</v>
      </c>
      <c r="M60" s="22">
        <f t="shared" si="22"/>
        <v>42.066246347693578</v>
      </c>
      <c r="N60" s="22">
        <f>[1]ProEmp!AD97</f>
        <v>5.2576427601374878</v>
      </c>
      <c r="O60" s="19">
        <f>[1]ProEmp!AE97</f>
        <v>7435.4308574335846</v>
      </c>
      <c r="P60" s="22">
        <f t="shared" si="23"/>
        <v>10.217380650963836</v>
      </c>
      <c r="Q60" s="22">
        <f>[1]ProEmp!AF97</f>
        <v>5.3893942930208354</v>
      </c>
      <c r="R60" s="31"/>
      <c r="S60" s="31"/>
      <c r="T60" s="31"/>
      <c r="U60" s="31"/>
    </row>
    <row r="61" spans="1:21">
      <c r="A61" s="34" t="s">
        <v>10</v>
      </c>
      <c r="B61" s="19">
        <f t="shared" si="18"/>
        <v>581.49647848307995</v>
      </c>
      <c r="C61" s="19">
        <f>[1]ProEmp!W98</f>
        <v>0</v>
      </c>
      <c r="D61" s="22">
        <f t="shared" si="19"/>
        <v>0</v>
      </c>
      <c r="E61" s="22">
        <f>[1]ProEmp!X98</f>
        <v>0</v>
      </c>
      <c r="F61" s="19">
        <f>[1]ProEmp!Y98</f>
        <v>0</v>
      </c>
      <c r="G61" s="22">
        <f t="shared" si="20"/>
        <v>0</v>
      </c>
      <c r="H61" s="22">
        <f>[1]ProEmp!Z98</f>
        <v>0</v>
      </c>
      <c r="I61" s="19">
        <f>[1]ProEmp!AA98</f>
        <v>581.49647848307995</v>
      </c>
      <c r="J61" s="22">
        <f t="shared" si="21"/>
        <v>100</v>
      </c>
      <c r="K61" s="22">
        <f>[1]ProEmp!AB98</f>
        <v>11.5</v>
      </c>
      <c r="L61" s="19">
        <f>[1]ProEmp!AC98</f>
        <v>0</v>
      </c>
      <c r="M61" s="22">
        <f t="shared" si="22"/>
        <v>0</v>
      </c>
      <c r="N61" s="22">
        <f>[1]ProEmp!AD98</f>
        <v>0</v>
      </c>
      <c r="O61" s="19">
        <f>[1]ProEmp!AE98</f>
        <v>0</v>
      </c>
      <c r="P61" s="22">
        <f t="shared" si="23"/>
        <v>0</v>
      </c>
      <c r="Q61" s="22">
        <f>[1]ProEmp!AF98</f>
        <v>0</v>
      </c>
      <c r="R61" s="31"/>
      <c r="S61" s="31"/>
      <c r="T61" s="31"/>
      <c r="U61" s="31"/>
    </row>
    <row r="62" spans="1:21">
      <c r="A62" s="34" t="s">
        <v>9</v>
      </c>
      <c r="B62" s="19">
        <f t="shared" si="18"/>
        <v>57597.276110129984</v>
      </c>
      <c r="C62" s="19">
        <f>[1]ProEmp!W99</f>
        <v>4885.0128098243404</v>
      </c>
      <c r="D62" s="22">
        <f t="shared" si="19"/>
        <v>8.4813260968866953</v>
      </c>
      <c r="E62" s="22">
        <f>[1]ProEmp!X99</f>
        <v>8.5267512012670679</v>
      </c>
      <c r="F62" s="19">
        <f>[1]ProEmp!Y99</f>
        <v>9357.1933395732467</v>
      </c>
      <c r="G62" s="22">
        <f t="shared" si="20"/>
        <v>16.245895590065135</v>
      </c>
      <c r="H62" s="22">
        <f>[1]ProEmp!Z99</f>
        <v>6.8459607426374749</v>
      </c>
      <c r="I62" s="19">
        <f>[1]ProEmp!AA99</f>
        <v>36460.373390245833</v>
      </c>
      <c r="J62" s="22">
        <f t="shared" si="21"/>
        <v>63.302252906076795</v>
      </c>
      <c r="K62" s="22">
        <f>[1]ProEmp!AB99</f>
        <v>7.378942030081495</v>
      </c>
      <c r="L62" s="19">
        <f>[1]ProEmp!AC99</f>
        <v>679.03874172690007</v>
      </c>
      <c r="M62" s="22">
        <f t="shared" si="22"/>
        <v>1.1789424562865281</v>
      </c>
      <c r="N62" s="22">
        <f>[1]ProEmp!AD99</f>
        <v>6</v>
      </c>
      <c r="O62" s="19">
        <f>[1]ProEmp!AE99</f>
        <v>6215.6578287596622</v>
      </c>
      <c r="P62" s="22">
        <f t="shared" si="23"/>
        <v>10.791582950684845</v>
      </c>
      <c r="Q62" s="22">
        <f>[1]ProEmp!AF99</f>
        <v>5.9912603632146979</v>
      </c>
      <c r="R62" s="31"/>
      <c r="S62" s="31"/>
      <c r="T62" s="31"/>
      <c r="U62" s="31"/>
    </row>
    <row r="63" spans="1:21">
      <c r="A63" s="34" t="s">
        <v>62</v>
      </c>
      <c r="B63" s="19">
        <f t="shared" si="18"/>
        <v>56203.409982433579</v>
      </c>
      <c r="C63" s="19">
        <f>[1]ProEmp!W100</f>
        <v>1216.30341233276</v>
      </c>
      <c r="D63" s="22">
        <f t="shared" si="19"/>
        <v>2.1641096380324907</v>
      </c>
      <c r="E63" s="22">
        <f>[1]ProEmp!X100</f>
        <v>6.202676757184725</v>
      </c>
      <c r="F63" s="19">
        <f>[1]ProEmp!Y100</f>
        <v>20560.448755975653</v>
      </c>
      <c r="G63" s="22">
        <f t="shared" si="20"/>
        <v>36.582208735024864</v>
      </c>
      <c r="H63" s="22">
        <f>[1]ProEmp!Z100</f>
        <v>7.2458906995064432</v>
      </c>
      <c r="I63" s="19">
        <f>[1]ProEmp!AA100</f>
        <v>31880.636568431171</v>
      </c>
      <c r="J63" s="22">
        <f t="shared" si="21"/>
        <v>56.723669575201022</v>
      </c>
      <c r="K63" s="22">
        <f>[1]ProEmp!AB100</f>
        <v>5.6978412353445069</v>
      </c>
      <c r="L63" s="19">
        <f>[1]ProEmp!AC100</f>
        <v>0</v>
      </c>
      <c r="M63" s="22">
        <f t="shared" si="22"/>
        <v>0</v>
      </c>
      <c r="N63" s="22">
        <f>[1]ProEmp!AD100</f>
        <v>0</v>
      </c>
      <c r="O63" s="19">
        <f>[1]ProEmp!AE100</f>
        <v>2546.0212456940003</v>
      </c>
      <c r="P63" s="22">
        <f t="shared" si="23"/>
        <v>4.5300120517416316</v>
      </c>
      <c r="Q63" s="22">
        <f>[1]ProEmp!AF100</f>
        <v>7.5467750163750544</v>
      </c>
      <c r="R63" s="31"/>
      <c r="S63" s="31"/>
      <c r="T63" s="31"/>
      <c r="U63" s="31"/>
    </row>
    <row r="64" spans="1:21">
      <c r="A64" s="34" t="s">
        <v>7</v>
      </c>
      <c r="B64" s="19">
        <f t="shared" si="18"/>
        <v>16101.325823335319</v>
      </c>
      <c r="C64" s="19">
        <f>[1]ProEmp!W101</f>
        <v>1784.3002620694601</v>
      </c>
      <c r="D64" s="22">
        <f t="shared" si="19"/>
        <v>11.081697753631634</v>
      </c>
      <c r="E64" s="22">
        <f>[1]ProEmp!X101</f>
        <v>7.0206916629878204</v>
      </c>
      <c r="F64" s="19">
        <f>[1]ProEmp!Y101</f>
        <v>2959.2625534534</v>
      </c>
      <c r="G64" s="22">
        <f t="shared" si="20"/>
        <v>18.37899925709597</v>
      </c>
      <c r="H64" s="22">
        <f>[1]ProEmp!Z101</f>
        <v>11.979552151499552</v>
      </c>
      <c r="I64" s="19">
        <f>[1]ProEmp!AA101</f>
        <v>9698.8465011892586</v>
      </c>
      <c r="J64" s="22">
        <f t="shared" si="21"/>
        <v>60.236322198591374</v>
      </c>
      <c r="K64" s="22">
        <f>[1]ProEmp!AB101</f>
        <v>8.1182462362160699</v>
      </c>
      <c r="L64" s="19">
        <f>[1]ProEmp!AC101</f>
        <v>581.49647848307995</v>
      </c>
      <c r="M64" s="22">
        <f t="shared" si="22"/>
        <v>3.6114819665367506</v>
      </c>
      <c r="N64" s="22">
        <f>[1]ProEmp!AD101</f>
        <v>7.5</v>
      </c>
      <c r="O64" s="19">
        <f>[1]ProEmp!AE101</f>
        <v>1077.4200281401199</v>
      </c>
      <c r="P64" s="22">
        <f t="shared" si="23"/>
        <v>6.6914988241442668</v>
      </c>
      <c r="Q64" s="22">
        <f>[1]ProEmp!AF101</f>
        <v>7.1110081291099831</v>
      </c>
      <c r="R64" s="31"/>
      <c r="S64" s="31"/>
      <c r="T64" s="31"/>
      <c r="U64" s="31"/>
    </row>
    <row r="65" spans="1:21">
      <c r="A65" s="34" t="s">
        <v>6</v>
      </c>
      <c r="B65" s="19">
        <f t="shared" si="18"/>
        <v>237140.37690616067</v>
      </c>
      <c r="C65" s="19">
        <f>[1]ProEmp!W102</f>
        <v>14313.243133697011</v>
      </c>
      <c r="D65" s="22">
        <f t="shared" si="19"/>
        <v>6.0357680629650581</v>
      </c>
      <c r="E65" s="22">
        <f>[1]ProEmp!X102</f>
        <v>6.9634634420440076</v>
      </c>
      <c r="F65" s="19">
        <f>[1]ProEmp!Y102</f>
        <v>55740.843552559032</v>
      </c>
      <c r="G65" s="22">
        <f t="shared" si="20"/>
        <v>23.505420831230424</v>
      </c>
      <c r="H65" s="22">
        <f>[1]ProEmp!Z102</f>
        <v>6.6561984498731945</v>
      </c>
      <c r="I65" s="19">
        <f>[1]ProEmp!AA102</f>
        <v>140483.03570060272</v>
      </c>
      <c r="J65" s="22">
        <f t="shared" si="21"/>
        <v>59.240453917383107</v>
      </c>
      <c r="K65" s="22">
        <f>[1]ProEmp!AB102</f>
        <v>6.7582959380800185</v>
      </c>
      <c r="L65" s="19">
        <f>[1]ProEmp!AC102</f>
        <v>1868.4278474313001</v>
      </c>
      <c r="M65" s="22">
        <f t="shared" si="22"/>
        <v>0.78789950147151</v>
      </c>
      <c r="N65" s="22">
        <f>[1]ProEmp!AD102</f>
        <v>6.9747123704473832</v>
      </c>
      <c r="O65" s="19">
        <f>[1]ProEmp!AE102</f>
        <v>24734.826671870604</v>
      </c>
      <c r="P65" s="22">
        <f t="shared" si="23"/>
        <v>10.4304576869499</v>
      </c>
      <c r="Q65" s="22">
        <f>[1]ProEmp!AF102</f>
        <v>6.137791887207408</v>
      </c>
      <c r="R65" s="31"/>
      <c r="S65" s="31"/>
      <c r="T65" s="31"/>
      <c r="U65" s="31"/>
    </row>
    <row r="66" spans="1:21">
      <c r="A66" s="34" t="s">
        <v>5</v>
      </c>
      <c r="B66" s="19">
        <f t="shared" si="18"/>
        <v>1217.74875579696</v>
      </c>
      <c r="C66" s="19">
        <f>[1]ProEmp!W103</f>
        <v>249.40711829272001</v>
      </c>
      <c r="D66" s="22">
        <f t="shared" si="19"/>
        <v>20.480999640151111</v>
      </c>
      <c r="E66" s="22">
        <f>[1]ProEmp!X103</f>
        <v>12</v>
      </c>
      <c r="F66" s="19">
        <f>[1]ProEmp!Y103</f>
        <v>0</v>
      </c>
      <c r="G66" s="22">
        <f t="shared" si="20"/>
        <v>0</v>
      </c>
      <c r="H66" s="22">
        <f>[1]ProEmp!Z103</f>
        <v>0</v>
      </c>
      <c r="I66" s="19">
        <f>[1]ProEmp!AA103</f>
        <v>718.93451921151996</v>
      </c>
      <c r="J66" s="22">
        <f t="shared" si="21"/>
        <v>59.03800071969777</v>
      </c>
      <c r="K66" s="22">
        <f>[1]ProEmp!AB103</f>
        <v>10.106846889561913</v>
      </c>
      <c r="L66" s="19">
        <f>[1]ProEmp!AC103</f>
        <v>0</v>
      </c>
      <c r="M66" s="22">
        <f t="shared" si="22"/>
        <v>0</v>
      </c>
      <c r="N66" s="22">
        <f>[1]ProEmp!AD103</f>
        <v>0</v>
      </c>
      <c r="O66" s="19">
        <f>[1]ProEmp!AE103</f>
        <v>249.40711829272001</v>
      </c>
      <c r="P66" s="22">
        <f t="shared" si="23"/>
        <v>20.480999640151111</v>
      </c>
      <c r="Q66" s="22">
        <f>[1]ProEmp!AF103</f>
        <v>4</v>
      </c>
      <c r="R66" s="31"/>
      <c r="S66" s="31"/>
      <c r="T66" s="31"/>
      <c r="U66" s="31"/>
    </row>
    <row r="67" spans="1:21">
      <c r="A67" s="34" t="s">
        <v>4</v>
      </c>
      <c r="B67" s="19">
        <f t="shared" si="18"/>
        <v>68674.479655185947</v>
      </c>
      <c r="C67" s="19">
        <f>[1]ProEmp!W104</f>
        <v>16103.534834277107</v>
      </c>
      <c r="D67" s="22">
        <f t="shared" si="19"/>
        <v>23.449081689636145</v>
      </c>
      <c r="E67" s="22">
        <f>[1]ProEmp!X104</f>
        <v>11.264572301873214</v>
      </c>
      <c r="F67" s="19">
        <f>[1]ProEmp!Y104</f>
        <v>0</v>
      </c>
      <c r="G67" s="22">
        <f t="shared" si="20"/>
        <v>0</v>
      </c>
      <c r="H67" s="22">
        <f>[1]ProEmp!Z104</f>
        <v>0</v>
      </c>
      <c r="I67" s="19">
        <f>[1]ProEmp!AA104</f>
        <v>0</v>
      </c>
      <c r="J67" s="22">
        <f t="shared" si="21"/>
        <v>0</v>
      </c>
      <c r="K67" s="22">
        <f>[1]ProEmp!AB104</f>
        <v>0</v>
      </c>
      <c r="L67" s="19">
        <f>[1]ProEmp!AC104</f>
        <v>2833.8787980071402</v>
      </c>
      <c r="M67" s="22">
        <f t="shared" si="22"/>
        <v>4.1265384349994711</v>
      </c>
      <c r="N67" s="22">
        <f>[1]ProEmp!AD104</f>
        <v>11.384734141974301</v>
      </c>
      <c r="O67" s="19">
        <f>[1]ProEmp!AE104</f>
        <v>49737.066022901708</v>
      </c>
      <c r="P67" s="22">
        <f t="shared" si="23"/>
        <v>72.424379875364394</v>
      </c>
      <c r="Q67" s="22">
        <f>[1]ProEmp!AF104</f>
        <v>8.3165448558819719</v>
      </c>
      <c r="R67" s="31"/>
      <c r="S67" s="31"/>
      <c r="T67" s="31"/>
      <c r="U67" s="31"/>
    </row>
    <row r="68" spans="1:21">
      <c r="A68" s="67"/>
      <c r="B68" s="68"/>
      <c r="C68" s="69"/>
      <c r="D68" s="69"/>
      <c r="E68" s="69"/>
      <c r="F68" s="69"/>
      <c r="G68" s="69"/>
      <c r="H68" s="69"/>
      <c r="I68" s="69"/>
      <c r="J68" s="69"/>
      <c r="K68" s="69"/>
      <c r="L68" s="69"/>
      <c r="M68" s="69"/>
      <c r="N68" s="69"/>
      <c r="O68" s="69"/>
      <c r="P68" s="69"/>
      <c r="Q68" s="69"/>
      <c r="R68" s="31"/>
      <c r="S68" s="31"/>
      <c r="T68" s="31"/>
      <c r="U68" s="31"/>
    </row>
    <row r="69" spans="1:21">
      <c r="A69" s="42" t="str">
        <f>A30</f>
        <v>Fuente: Instituto Nacional de Estadística (INE). XLIV Encuesta Permanente de Hogares de Propósitos Múltiples, mayo 2013.</v>
      </c>
      <c r="R69" s="31"/>
      <c r="S69" s="31"/>
      <c r="T69" s="31"/>
      <c r="U69" s="31"/>
    </row>
    <row r="70" spans="1:21">
      <c r="A70" s="42" t="s">
        <v>3</v>
      </c>
      <c r="R70" s="31"/>
      <c r="S70" s="31"/>
      <c r="T70" s="31"/>
      <c r="U70" s="31"/>
    </row>
    <row r="71" spans="1:21">
      <c r="A71" s="42" t="s">
        <v>61</v>
      </c>
      <c r="R71" s="31"/>
      <c r="S71" s="31"/>
      <c r="T71" s="31"/>
      <c r="U71" s="31"/>
    </row>
  </sheetData>
  <mergeCells count="18">
    <mergeCell ref="A1:Q1"/>
    <mergeCell ref="A2:Q2"/>
    <mergeCell ref="A3:A4"/>
    <mergeCell ref="B3:B4"/>
    <mergeCell ref="C3:E3"/>
    <mergeCell ref="F3:H3"/>
    <mergeCell ref="I3:K3"/>
    <mergeCell ref="L3:N3"/>
    <mergeCell ref="O3:Q3"/>
    <mergeCell ref="A34:Q34"/>
    <mergeCell ref="A35:Q35"/>
    <mergeCell ref="A37:A38"/>
    <mergeCell ref="B37:B38"/>
    <mergeCell ref="C37:E37"/>
    <mergeCell ref="F37:H37"/>
    <mergeCell ref="I37:K37"/>
    <mergeCell ref="L37:N37"/>
    <mergeCell ref="O37:Q37"/>
  </mergeCells>
  <printOptions horizontalCentered="1"/>
  <pageMargins left="0.74748031496062994" right="0.15748031496062992" top="0.27559055118110237" bottom="1.2204724409448819" header="0.15748031496062992" footer="0"/>
  <pageSetup paperSize="9" scale="85" firstPageNumber="62" orientation="landscape" useFirstPageNumber="1" r:id="rId1"/>
  <headerFooter alignWithMargins="0">
    <oddFooter>&amp;L&amp;Z&amp;F+&amp;F+&amp;A&amp;C&amp;8&amp;P&amp;R&amp;D+&amp;T</oddFooter>
  </headerFooter>
  <rowBreaks count="1" manualBreakCount="1">
    <brk id="3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Portada</vt:lpstr>
      <vt:lpstr>C01</vt:lpstr>
      <vt:lpstr>C02</vt:lpstr>
      <vt:lpstr>C03</vt:lpstr>
      <vt:lpstr>C04</vt:lpstr>
      <vt:lpstr>C05</vt:lpstr>
      <vt:lpstr>C06</vt:lpstr>
    </vt:vector>
  </TitlesOfParts>
  <Company>Instituto Nacional de Estadistica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wescobar</dc:creator>
  <cp:lastModifiedBy>Pablo Meraz</cp:lastModifiedBy>
  <cp:lastPrinted>2011-01-20T16:41:33Z</cp:lastPrinted>
  <dcterms:created xsi:type="dcterms:W3CDTF">2010-08-17T15:43:04Z</dcterms:created>
  <dcterms:modified xsi:type="dcterms:W3CDTF">2013-09-24T21:10:39Z</dcterms:modified>
</cp:coreProperties>
</file>