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e\Documents\2016\JUNIO 2016\publicacion final\"/>
    </mc:Choice>
  </mc:AlternateContent>
  <bookViews>
    <workbookView xWindow="120" yWindow="45" windowWidth="15480" windowHeight="11640" activeTab="1"/>
  </bookViews>
  <sheets>
    <sheet name="Portada" sheetId="4" r:id="rId1"/>
    <sheet name="Resumen" sheetId="1" r:id="rId2"/>
  </sheets>
  <externalReferences>
    <externalReference r:id="rId3"/>
    <externalReference r:id="rId4"/>
  </externalReferences>
  <calcPr calcId="152511"/>
</workbook>
</file>

<file path=xl/calcChain.xml><?xml version="1.0" encoding="utf-8"?>
<calcChain xmlns="http://schemas.openxmlformats.org/spreadsheetml/2006/main">
  <c r="C30" i="1" l="1"/>
  <c r="C31" i="1"/>
  <c r="G31" i="1"/>
  <c r="F31" i="1"/>
  <c r="E31" i="1"/>
  <c r="D31" i="1"/>
  <c r="B31" i="1"/>
  <c r="G30" i="1"/>
  <c r="F30" i="1"/>
  <c r="E30" i="1"/>
  <c r="D30" i="1"/>
  <c r="B30" i="1"/>
  <c r="G41" i="1" l="1"/>
  <c r="F41" i="1"/>
  <c r="E41" i="1"/>
  <c r="D41" i="1"/>
  <c r="C41" i="1"/>
  <c r="B41" i="1"/>
  <c r="C9" i="1" l="1"/>
  <c r="C10" i="1"/>
  <c r="G40" i="1"/>
  <c r="F40" i="1"/>
  <c r="E40" i="1"/>
  <c r="D40" i="1"/>
  <c r="C40" i="1"/>
  <c r="C39" i="1" s="1"/>
  <c r="C46" i="1" s="1"/>
  <c r="B40" i="1"/>
  <c r="B39" i="1" s="1"/>
  <c r="G43" i="1"/>
  <c r="F43" i="1"/>
  <c r="E43" i="1"/>
  <c r="D43" i="1"/>
  <c r="C43" i="1"/>
  <c r="B43" i="1"/>
  <c r="A43" i="1"/>
  <c r="A41" i="1"/>
  <c r="A40" i="1"/>
  <c r="G37" i="1"/>
  <c r="F37" i="1"/>
  <c r="E37" i="1"/>
  <c r="D37" i="1"/>
  <c r="C37" i="1"/>
  <c r="B37" i="1"/>
  <c r="A37" i="1"/>
  <c r="G28" i="1"/>
  <c r="F28" i="1"/>
  <c r="E28" i="1"/>
  <c r="D28" i="1"/>
  <c r="C28" i="1"/>
  <c r="B28" i="1"/>
  <c r="A28" i="1"/>
  <c r="G26" i="1"/>
  <c r="F26" i="1"/>
  <c r="E26" i="1"/>
  <c r="D26" i="1"/>
  <c r="C26" i="1"/>
  <c r="B26" i="1"/>
  <c r="A26" i="1"/>
  <c r="G25" i="1"/>
  <c r="F25" i="1"/>
  <c r="E25" i="1"/>
  <c r="D25" i="1"/>
  <c r="C25" i="1"/>
  <c r="B25" i="1"/>
  <c r="A25" i="1"/>
  <c r="G24" i="1"/>
  <c r="F24" i="1"/>
  <c r="E24" i="1"/>
  <c r="D24" i="1"/>
  <c r="C24" i="1"/>
  <c r="B24" i="1"/>
  <c r="A24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A20" i="1"/>
  <c r="G18" i="1"/>
  <c r="F18" i="1"/>
  <c r="E18" i="1"/>
  <c r="D18" i="1"/>
  <c r="C18" i="1"/>
  <c r="B18" i="1"/>
  <c r="A18" i="1"/>
  <c r="G17" i="1"/>
  <c r="F17" i="1"/>
  <c r="E17" i="1"/>
  <c r="D17" i="1"/>
  <c r="C17" i="1"/>
  <c r="B17" i="1"/>
  <c r="A17" i="1"/>
  <c r="G16" i="1"/>
  <c r="F16" i="1"/>
  <c r="E16" i="1"/>
  <c r="D16" i="1"/>
  <c r="C16" i="1"/>
  <c r="B16" i="1"/>
  <c r="A16" i="1"/>
  <c r="G14" i="1"/>
  <c r="F14" i="1"/>
  <c r="E14" i="1"/>
  <c r="D14" i="1"/>
  <c r="C14" i="1"/>
  <c r="B14" i="1"/>
  <c r="A14" i="1"/>
  <c r="G13" i="1"/>
  <c r="F13" i="1"/>
  <c r="E13" i="1"/>
  <c r="D13" i="1"/>
  <c r="C13" i="1"/>
  <c r="B13" i="1"/>
  <c r="A13" i="1"/>
  <c r="G12" i="1"/>
  <c r="F12" i="1"/>
  <c r="E12" i="1"/>
  <c r="D12" i="1"/>
  <c r="C12" i="1"/>
  <c r="B12" i="1"/>
  <c r="A12" i="1"/>
  <c r="G10" i="1"/>
  <c r="F10" i="1"/>
  <c r="E10" i="1"/>
  <c r="D10" i="1"/>
  <c r="B10" i="1"/>
  <c r="A10" i="1"/>
  <c r="G9" i="1"/>
  <c r="F9" i="1"/>
  <c r="E9" i="1"/>
  <c r="D9" i="1"/>
  <c r="B9" i="1"/>
  <c r="A9" i="1"/>
  <c r="G8" i="1"/>
  <c r="F8" i="1"/>
  <c r="E8" i="1"/>
  <c r="D8" i="1"/>
  <c r="C8" i="1"/>
  <c r="B8" i="1"/>
  <c r="A8" i="1"/>
  <c r="G7" i="1"/>
  <c r="F7" i="1"/>
  <c r="E7" i="1"/>
  <c r="D7" i="1"/>
  <c r="C7" i="1"/>
  <c r="B7" i="1"/>
  <c r="A7" i="1"/>
  <c r="A6" i="1"/>
  <c r="A5" i="1"/>
  <c r="E33" i="1" l="1"/>
  <c r="G35" i="1"/>
  <c r="C33" i="1"/>
  <c r="D34" i="1"/>
  <c r="B45" i="1"/>
  <c r="G33" i="1"/>
  <c r="C35" i="1"/>
  <c r="B33" i="1"/>
  <c r="G34" i="1"/>
  <c r="D33" i="1"/>
  <c r="C34" i="1"/>
  <c r="B35" i="1"/>
  <c r="F35" i="1"/>
  <c r="E34" i="1"/>
  <c r="D35" i="1"/>
  <c r="C45" i="1"/>
  <c r="E45" i="1"/>
  <c r="G45" i="1"/>
  <c r="D45" i="1"/>
  <c r="B47" i="1"/>
  <c r="B46" i="1"/>
  <c r="F45" i="1"/>
  <c r="C47" i="1"/>
  <c r="D39" i="1"/>
  <c r="D46" i="1" s="1"/>
  <c r="E39" i="1"/>
  <c r="E47" i="1" s="1"/>
  <c r="F39" i="1"/>
  <c r="F46" i="1" s="1"/>
  <c r="G39" i="1"/>
  <c r="G46" i="1" s="1"/>
  <c r="B34" i="1"/>
  <c r="F34" i="1"/>
  <c r="E35" i="1"/>
  <c r="F33" i="1"/>
  <c r="F47" i="1" l="1"/>
  <c r="D47" i="1"/>
  <c r="E46" i="1"/>
  <c r="G47" i="1"/>
  <c r="G6" i="1"/>
  <c r="F6" i="1"/>
  <c r="E6" i="1"/>
  <c r="D6" i="1"/>
  <c r="C6" i="1"/>
  <c r="G5" i="1"/>
  <c r="F5" i="1"/>
  <c r="E5" i="1"/>
  <c r="D5" i="1"/>
  <c r="C5" i="1"/>
  <c r="B6" i="1"/>
  <c r="B5" i="1"/>
</calcChain>
</file>

<file path=xl/sharedStrings.xml><?xml version="1.0" encoding="utf-8"?>
<sst xmlns="http://schemas.openxmlformats.org/spreadsheetml/2006/main" count="21" uniqueCount="21">
  <si>
    <t>Total</t>
  </si>
  <si>
    <t>San Pedro Sula</t>
  </si>
  <si>
    <t>Resto Urbano</t>
  </si>
  <si>
    <t>Urbano</t>
  </si>
  <si>
    <t>Total Rural</t>
  </si>
  <si>
    <t>Total Nacional</t>
  </si>
  <si>
    <t>Distrito Central</t>
  </si>
  <si>
    <t>Ocupados</t>
  </si>
  <si>
    <t>Tasa de Subempleo Visible</t>
  </si>
  <si>
    <t>Tasa de Subempleo Invisible</t>
  </si>
  <si>
    <t>Clasificación</t>
  </si>
  <si>
    <t>Tasa de Participación Total</t>
  </si>
  <si>
    <t>Tasa de Participación Masculina</t>
  </si>
  <si>
    <t>Tasa de Participación Femenina</t>
  </si>
  <si>
    <t>Niños</t>
  </si>
  <si>
    <t>Niñas</t>
  </si>
  <si>
    <t>Pobreza</t>
  </si>
  <si>
    <t>Pobreza Extrema</t>
  </si>
  <si>
    <t>Tasa de Desempleo Abierto</t>
  </si>
  <si>
    <t>Cuadro Resumen de Indicadores, según características
principales de los hogares y la población
Año 2016</t>
  </si>
  <si>
    <t>Fuente: Instituto Nacional de Estadística (INE). LIV Encuesta Permanente de Hogares de Propósitos Múltiples, Junio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</si>
</sst>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#,##0.0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3" fontId="0" fillId="0" borderId="0" xfId="0" applyNumberFormat="1"/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/>
    <xf numFmtId="3" fontId="5" fillId="0" borderId="0" xfId="0" applyNumberFormat="1" applyFont="1" applyAlignment="1">
      <alignment horizontal="left" indent="1"/>
    </xf>
    <xf numFmtId="165" fontId="5" fillId="0" borderId="0" xfId="1" applyNumberFormat="1" applyFont="1"/>
    <xf numFmtId="165" fontId="5" fillId="0" borderId="0" xfId="0" applyNumberFormat="1" applyFont="1"/>
    <xf numFmtId="164" fontId="5" fillId="0" borderId="0" xfId="1" applyFont="1"/>
    <xf numFmtId="0" fontId="0" fillId="0" borderId="2" xfId="0" applyBorder="1"/>
    <xf numFmtId="166" fontId="5" fillId="0" borderId="0" xfId="1" applyNumberFormat="1" applyFont="1"/>
    <xf numFmtId="166" fontId="5" fillId="0" borderId="0" xfId="0" applyNumberFormat="1" applyFont="1"/>
    <xf numFmtId="0" fontId="3" fillId="0" borderId="3" xfId="0" applyFont="1" applyBorder="1" applyAlignment="1">
      <alignment horizontal="left" indent="1"/>
    </xf>
    <xf numFmtId="3" fontId="2" fillId="0" borderId="0" xfId="0" applyNumberFormat="1" applyFont="1"/>
    <xf numFmtId="167" fontId="5" fillId="0" borderId="0" xfId="0" applyNumberFormat="1" applyFont="1"/>
    <xf numFmtId="166" fontId="5" fillId="0" borderId="0" xfId="0" applyNumberFormat="1" applyFont="1" applyFill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504825</xdr:colOff>
      <xdr:row>16</xdr:row>
      <xdr:rowOff>19050</xdr:rowOff>
    </xdr:to>
    <xdr:sp macro="" textlink="">
      <xdr:nvSpPr>
        <xdr:cNvPr id="1025" name="Oval 1"/>
        <xdr:cNvSpPr>
          <a:spLocks noChangeArrowheads="1"/>
        </xdr:cNvSpPr>
      </xdr:nvSpPr>
      <xdr:spPr bwMode="auto">
        <a:xfrm>
          <a:off x="0" y="0"/>
          <a:ext cx="7362825" cy="2609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s-ES" sz="2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CUADRO RESUMEN</a:t>
          </a:r>
        </a:p>
        <a:p>
          <a:pPr algn="ctr" rtl="0">
            <a:defRPr sz="1000"/>
          </a:pPr>
          <a:r>
            <a:rPr lang="es-ES" sz="2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ENCUESTA PERMANENTE DE HOGARES DE PROPOSITOS MULTIPLES </a:t>
          </a:r>
        </a:p>
        <a:p>
          <a:pPr algn="ctr" rtl="0">
            <a:defRPr sz="1000"/>
          </a:pPr>
          <a:r>
            <a:rPr lang="es-ES" sz="2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JUNIO 2016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1.%20Resum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7.%20Cuadros%20de%20Pobre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5">
          <cell r="A5" t="str">
            <v>Total Viviendas</v>
          </cell>
          <cell r="C5">
            <v>1972520.4985767042</v>
          </cell>
          <cell r="E5">
            <v>855108.12460892717</v>
          </cell>
          <cell r="G5">
            <v>1117412.3739680084</v>
          </cell>
          <cell r="I5">
            <v>288209.56778868049</v>
          </cell>
          <cell r="K5">
            <v>181536.45149383633</v>
          </cell>
          <cell r="M5">
            <v>647666.35468548967</v>
          </cell>
        </row>
        <row r="6">
          <cell r="A6" t="str">
            <v>Total Hogares</v>
          </cell>
          <cell r="C6">
            <v>1992973.7920996922</v>
          </cell>
          <cell r="E6">
            <v>863934.68447504239</v>
          </cell>
          <cell r="G6">
            <v>1129039.1076248847</v>
          </cell>
          <cell r="I6">
            <v>293013.06058515806</v>
          </cell>
          <cell r="K6">
            <v>181536.45149383633</v>
          </cell>
          <cell r="M6">
            <v>654489.59554588853</v>
          </cell>
        </row>
        <row r="7">
          <cell r="A7" t="str">
            <v>Total</v>
          </cell>
          <cell r="C7">
            <v>8714641.4927459508</v>
          </cell>
          <cell r="E7">
            <v>3998797.0501715215</v>
          </cell>
          <cell r="G7">
            <v>4715844.4425748317</v>
          </cell>
          <cell r="I7">
            <v>1236023.2215143975</v>
          </cell>
          <cell r="K7">
            <v>723881.74592272867</v>
          </cell>
          <cell r="M7">
            <v>2755939.4751380193</v>
          </cell>
        </row>
        <row r="8">
          <cell r="A8" t="str">
            <v>Hombre</v>
          </cell>
          <cell r="C8">
            <v>4132728.710611477</v>
          </cell>
          <cell r="E8">
            <v>1960086.6016058112</v>
          </cell>
          <cell r="G8">
            <v>2172642.1090060337</v>
          </cell>
          <cell r="I8">
            <v>571327.02089610614</v>
          </cell>
          <cell r="K8">
            <v>339773.66680955642</v>
          </cell>
          <cell r="M8">
            <v>1261541.4213004245</v>
          </cell>
        </row>
        <row r="9">
          <cell r="A9" t="str">
            <v>Mujer</v>
          </cell>
          <cell r="C9">
            <v>4581912.7821347369</v>
          </cell>
          <cell r="E9">
            <v>2038710.4485660589</v>
          </cell>
          <cell r="G9">
            <v>2543202.3335690573</v>
          </cell>
          <cell r="I9">
            <v>664696.20061821211</v>
          </cell>
          <cell r="K9">
            <v>384108.07911315653</v>
          </cell>
          <cell r="M9">
            <v>1494398.0538378425</v>
          </cell>
        </row>
        <row r="10">
          <cell r="A10" t="str">
            <v>Personas por Hogar</v>
          </cell>
          <cell r="D10">
            <v>4.372682434306066</v>
          </cell>
          <cell r="F10">
            <v>4.6285872323810882</v>
          </cell>
          <cell r="H10">
            <v>4.1768654519823185</v>
          </cell>
          <cell r="J10">
            <v>4.2183212551889131</v>
          </cell>
          <cell r="L10">
            <v>3.9875283446711975</v>
          </cell>
          <cell r="N10">
            <v>4.2108224391858293</v>
          </cell>
        </row>
        <row r="11">
          <cell r="A11" t="str">
            <v>Poblacion edad de Trabajar</v>
          </cell>
          <cell r="C11">
            <v>6861681.8997435095</v>
          </cell>
          <cell r="E11">
            <v>3066526.8018925227</v>
          </cell>
          <cell r="G11">
            <v>3795155.0978513579</v>
          </cell>
          <cell r="I11">
            <v>1023556.2826280852</v>
          </cell>
          <cell r="K11">
            <v>590363.9499090584</v>
          </cell>
          <cell r="M11">
            <v>2181234.8653144408</v>
          </cell>
        </row>
        <row r="12">
          <cell r="B12" t="str">
            <v>Hombre</v>
          </cell>
          <cell r="C12">
            <v>3199735.3356332006</v>
          </cell>
          <cell r="E12">
            <v>1483930.2399113209</v>
          </cell>
          <cell r="G12">
            <v>1715805.0957222336</v>
          </cell>
          <cell r="I12">
            <v>462248.56430312141</v>
          </cell>
          <cell r="K12">
            <v>274692.23147808958</v>
          </cell>
          <cell r="M12">
            <v>978864.2999410443</v>
          </cell>
        </row>
        <row r="13">
          <cell r="B13" t="str">
            <v>Mujer</v>
          </cell>
          <cell r="C13">
            <v>3661946.5641104998</v>
          </cell>
          <cell r="E13">
            <v>1582596.5619815493</v>
          </cell>
          <cell r="G13">
            <v>2079350.0021293091</v>
          </cell>
          <cell r="I13">
            <v>561307.7183249112</v>
          </cell>
          <cell r="K13">
            <v>315671.71843095188</v>
          </cell>
          <cell r="M13">
            <v>1202370.5653734747</v>
          </cell>
        </row>
        <row r="14">
          <cell r="A14" t="str">
            <v>Poblacion en edad de 5 a 17 años</v>
          </cell>
          <cell r="C14">
            <v>2472797.5521289716</v>
          </cell>
          <cell r="E14">
            <v>1270153.2087591386</v>
          </cell>
          <cell r="G14">
            <v>1202644.3433701487</v>
          </cell>
          <cell r="I14">
            <v>266954.62756048964</v>
          </cell>
          <cell r="K14">
            <v>176143.8720957202</v>
          </cell>
          <cell r="M14">
            <v>759545.84371393523</v>
          </cell>
        </row>
        <row r="15">
          <cell r="B15" t="str">
            <v>Hombre</v>
          </cell>
          <cell r="C15">
            <v>1236762.8919312605</v>
          </cell>
          <cell r="E15">
            <v>638126.54624414362</v>
          </cell>
          <cell r="G15">
            <v>598636.3456871222</v>
          </cell>
          <cell r="I15">
            <v>129034.59833972451</v>
          </cell>
          <cell r="K15">
            <v>85478.558169376964</v>
          </cell>
          <cell r="M15">
            <v>384123.18917801481</v>
          </cell>
        </row>
        <row r="16">
          <cell r="B16" t="str">
            <v>Mujer</v>
          </cell>
          <cell r="C16">
            <v>1236034.6601980419</v>
          </cell>
          <cell r="E16">
            <v>632026.66251501371</v>
          </cell>
          <cell r="G16">
            <v>604007.99768303172</v>
          </cell>
          <cell r="I16">
            <v>137920.02922076339</v>
          </cell>
          <cell r="K16">
            <v>90665.313926343733</v>
          </cell>
          <cell r="M16">
            <v>375422.65453591855</v>
          </cell>
        </row>
        <row r="17">
          <cell r="A17" t="str">
            <v>Trabajo infantil</v>
          </cell>
          <cell r="C17">
            <v>348543.98137658526</v>
          </cell>
          <cell r="E17">
            <v>242196.30511605612</v>
          </cell>
          <cell r="G17">
            <v>106347.67626053492</v>
          </cell>
          <cell r="I17">
            <v>14843.411216584347</v>
          </cell>
          <cell r="K17">
            <v>15004.543439796809</v>
          </cell>
          <cell r="M17">
            <v>76499.721604153965</v>
          </cell>
        </row>
        <row r="18">
          <cell r="C18">
            <v>255856.11688565629</v>
          </cell>
          <cell r="E18">
            <v>191148.43022158588</v>
          </cell>
          <cell r="G18">
            <v>64707.686664070701</v>
          </cell>
          <cell r="I18">
            <v>8060.7969245617769</v>
          </cell>
          <cell r="K18">
            <v>9858.9524110599014</v>
          </cell>
          <cell r="M18">
            <v>46787.937328449108</v>
          </cell>
        </row>
        <row r="19">
          <cell r="C19">
            <v>92687.864490935201</v>
          </cell>
          <cell r="E19">
            <v>51047.874894470442</v>
          </cell>
          <cell r="G19">
            <v>41639.989596464453</v>
          </cell>
          <cell r="I19">
            <v>6782.6142920225702</v>
          </cell>
          <cell r="K19">
            <v>5145.5910287368988</v>
          </cell>
          <cell r="M19">
            <v>29711.784275705028</v>
          </cell>
        </row>
        <row r="20">
          <cell r="A20" t="str">
            <v>Poblacion Economicamente Activa</v>
          </cell>
          <cell r="C20">
            <v>3944835.5112500573</v>
          </cell>
          <cell r="E20">
            <v>1765705.5141084793</v>
          </cell>
          <cell r="G20">
            <v>2179129.9971419447</v>
          </cell>
          <cell r="I20">
            <v>579202.27518046019</v>
          </cell>
          <cell r="K20">
            <v>333043.23374396854</v>
          </cell>
          <cell r="M20">
            <v>1266884.4882175622</v>
          </cell>
        </row>
        <row r="21">
          <cell r="B21" t="str">
            <v>Hombre</v>
          </cell>
          <cell r="C21">
            <v>2368797.4720803881</v>
          </cell>
          <cell r="E21">
            <v>1183208.7830716074</v>
          </cell>
          <cell r="G21">
            <v>1185588.6890090937</v>
          </cell>
          <cell r="I21">
            <v>307877.08765065344</v>
          </cell>
          <cell r="K21">
            <v>191271.90972020646</v>
          </cell>
          <cell r="M21">
            <v>686439.69163823302</v>
          </cell>
        </row>
        <row r="22">
          <cell r="B22" t="str">
            <v>Mujer</v>
          </cell>
          <cell r="C22">
            <v>1576038.0391697988</v>
          </cell>
          <cell r="E22">
            <v>582496.73103700404</v>
          </cell>
          <cell r="G22">
            <v>993541.30813291448</v>
          </cell>
          <cell r="I22">
            <v>271325.18752981728</v>
          </cell>
          <cell r="K22">
            <v>141771.32402375812</v>
          </cell>
          <cell r="M22">
            <v>580444.79657933663</v>
          </cell>
        </row>
        <row r="23">
          <cell r="A23" t="str">
            <v>Ingreso Percapita de los Hogares</v>
          </cell>
          <cell r="D23">
            <v>3103.3312066463659</v>
          </cell>
          <cell r="F23">
            <v>1858.9822138874263</v>
          </cell>
          <cell r="H23">
            <v>4058.5596143688504</v>
          </cell>
          <cell r="J23">
            <v>5174.1595006397256</v>
          </cell>
          <cell r="L23">
            <v>4639.6761805903525</v>
          </cell>
          <cell r="N23">
            <v>3401.9326260320026</v>
          </cell>
        </row>
        <row r="24">
          <cell r="A24" t="str">
            <v>Inactivos</v>
          </cell>
          <cell r="C24">
            <v>2927465.1899930043</v>
          </cell>
          <cell r="E24">
            <v>1308692.1054993987</v>
          </cell>
          <cell r="G24">
            <v>1618773.0844939433</v>
          </cell>
          <cell r="I24">
            <v>444869.40367037273</v>
          </cell>
          <cell r="K24">
            <v>257567.70453445212</v>
          </cell>
          <cell r="M24">
            <v>916335.97628913552</v>
          </cell>
        </row>
        <row r="25">
          <cell r="A25" t="str">
            <v>Asalariados</v>
          </cell>
          <cell r="C25">
            <v>1833932.4770884467</v>
          </cell>
          <cell r="E25">
            <v>659209.09369505255</v>
          </cell>
          <cell r="G25">
            <v>1174723.3833935526</v>
          </cell>
          <cell r="I25">
            <v>335193.08745894965</v>
          </cell>
          <cell r="K25">
            <v>196232.25947190865</v>
          </cell>
          <cell r="M25">
            <v>643298.03646269441</v>
          </cell>
        </row>
        <row r="26">
          <cell r="A26" t="str">
            <v>No Asalariados</v>
          </cell>
          <cell r="C26">
            <v>1819854.5458698799</v>
          </cell>
          <cell r="E26">
            <v>1011287.6361252817</v>
          </cell>
          <cell r="G26">
            <v>808566.90974479599</v>
          </cell>
          <cell r="I26">
            <v>176347.97159258818</v>
          </cell>
          <cell r="K26">
            <v>110547.87766138287</v>
          </cell>
          <cell r="M26">
            <v>521671.06049082207</v>
          </cell>
        </row>
        <row r="27">
          <cell r="A27" t="str">
            <v>Desocupados</v>
          </cell>
          <cell r="C27">
            <v>291048.4882919644</v>
          </cell>
          <cell r="E27">
            <v>95208.78428831062</v>
          </cell>
          <cell r="G27">
            <v>195839.70400365631</v>
          </cell>
          <cell r="I27">
            <v>67661.216128930362</v>
          </cell>
          <cell r="K27">
            <v>26263.096610673143</v>
          </cell>
          <cell r="M27">
            <v>101915.39126405209</v>
          </cell>
        </row>
        <row r="28">
          <cell r="C28">
            <v>421429.46663684823</v>
          </cell>
          <cell r="E28">
            <v>200256.09072037903</v>
          </cell>
          <cell r="G28">
            <v>221173.37591647942</v>
          </cell>
          <cell r="I28">
            <v>56858.511299082791</v>
          </cell>
          <cell r="K28">
            <v>22434.776885292886</v>
          </cell>
          <cell r="M28">
            <v>141880.08773210249</v>
          </cell>
        </row>
        <row r="29">
          <cell r="C29">
            <v>1614174.3715355748</v>
          </cell>
          <cell r="E29">
            <v>754867.63899565907</v>
          </cell>
          <cell r="G29">
            <v>859306.73254004726</v>
          </cell>
          <cell r="I29">
            <v>198138.92389249097</v>
          </cell>
          <cell r="K29">
            <v>123864.66724375371</v>
          </cell>
          <cell r="M29">
            <v>537303.14140379883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uadro01"/>
      <sheetName val="Cuadro02"/>
      <sheetName val="Cuadro03 "/>
      <sheetName val="Cuadro04"/>
      <sheetName val="Cuadro 05"/>
      <sheetName val="Cuadro  06"/>
    </sheetNames>
    <sheetDataSet>
      <sheetData sheetId="0" refreshError="1"/>
      <sheetData sheetId="1">
        <row r="26">
          <cell r="D26">
            <v>60.905361896904807</v>
          </cell>
          <cell r="F26">
            <v>38.403774107055341</v>
          </cell>
        </row>
        <row r="28">
          <cell r="D28">
            <v>59.411294225269643</v>
          </cell>
          <cell r="F28">
            <v>27.670570457110333</v>
          </cell>
        </row>
        <row r="29">
          <cell r="D29">
            <v>50.003563537880481</v>
          </cell>
          <cell r="F29">
            <v>19.371391917896013</v>
          </cell>
        </row>
        <row r="30">
          <cell r="D30">
            <v>48.260968401909658</v>
          </cell>
          <cell r="F30">
            <v>17.503978176858521</v>
          </cell>
        </row>
        <row r="31">
          <cell r="D31">
            <v>66.685131841347129</v>
          </cell>
          <cell r="F31">
            <v>34.179038333702167</v>
          </cell>
        </row>
        <row r="32">
          <cell r="D32">
            <v>62.851641537756109</v>
          </cell>
          <cell r="F32">
            <v>52.385614516021604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"/>
  <sheetViews>
    <sheetView workbookViewId="0">
      <selection activeCell="D27" sqref="D27"/>
    </sheetView>
  </sheetViews>
  <sheetFormatPr baseColWidth="10" defaultRowHeight="12.75" x14ac:dyDescent="0.2"/>
  <sheetData/>
  <phoneticPr fontId="0" type="noConversion"/>
  <printOptions horizontalCentered="1" verticalCentered="1"/>
  <pageMargins left="0.54" right="0" top="0" bottom="0" header="0" footer="0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49"/>
  <sheetViews>
    <sheetView tabSelected="1" workbookViewId="0">
      <selection activeCell="A53" sqref="A53"/>
    </sheetView>
  </sheetViews>
  <sheetFormatPr baseColWidth="10" defaultRowHeight="12.75" x14ac:dyDescent="0.2"/>
  <cols>
    <col min="1" max="1" width="31.42578125" customWidth="1"/>
    <col min="2" max="2" width="12.42578125" customWidth="1"/>
    <col min="3" max="3" width="11.28515625" customWidth="1"/>
    <col min="4" max="4" width="10.140625" customWidth="1"/>
    <col min="5" max="5" width="9.5703125" customWidth="1"/>
    <col min="6" max="6" width="9.140625" bestFit="1" customWidth="1"/>
    <col min="7" max="7" width="9" bestFit="1" customWidth="1"/>
  </cols>
  <sheetData>
    <row r="1" spans="1:7" ht="46.5" customHeight="1" x14ac:dyDescent="0.2">
      <c r="A1" s="16" t="s">
        <v>19</v>
      </c>
      <c r="B1" s="16"/>
      <c r="C1" s="16"/>
      <c r="D1" s="16"/>
      <c r="E1" s="16"/>
      <c r="F1" s="16"/>
      <c r="G1" s="16"/>
    </row>
    <row r="2" spans="1:7" x14ac:dyDescent="0.2">
      <c r="A2" s="15" t="s">
        <v>10</v>
      </c>
      <c r="B2" s="15" t="s">
        <v>5</v>
      </c>
      <c r="C2" s="15" t="s">
        <v>4</v>
      </c>
      <c r="D2" s="15" t="s">
        <v>3</v>
      </c>
      <c r="E2" s="15"/>
      <c r="F2" s="15"/>
      <c r="G2" s="15"/>
    </row>
    <row r="3" spans="1:7" ht="22.5" x14ac:dyDescent="0.2">
      <c r="A3" s="15"/>
      <c r="B3" s="15"/>
      <c r="C3" s="15"/>
      <c r="D3" s="2" t="s">
        <v>0</v>
      </c>
      <c r="E3" s="2" t="s">
        <v>6</v>
      </c>
      <c r="F3" s="2" t="s">
        <v>1</v>
      </c>
      <c r="G3" s="2" t="s">
        <v>2</v>
      </c>
    </row>
    <row r="4" spans="1:7" ht="6" customHeight="1" x14ac:dyDescent="0.2">
      <c r="A4" s="3"/>
      <c r="B4" s="3"/>
      <c r="C4" s="3"/>
      <c r="D4" s="3"/>
      <c r="E4" s="3"/>
      <c r="F4" s="3"/>
      <c r="G4" s="3"/>
    </row>
    <row r="5" spans="1:7" x14ac:dyDescent="0.2">
      <c r="A5" s="3" t="str">
        <f>[1]Resumen!A5</f>
        <v>Total Viviendas</v>
      </c>
      <c r="B5" s="9">
        <f>[1]Resumen!C5</f>
        <v>1972520.4985767042</v>
      </c>
      <c r="C5" s="9">
        <f>[1]Resumen!E5</f>
        <v>855108.12460892717</v>
      </c>
      <c r="D5" s="9">
        <f>[1]Resumen!G5</f>
        <v>1117412.3739680084</v>
      </c>
      <c r="E5" s="9">
        <f>[1]Resumen!I5</f>
        <v>288209.56778868049</v>
      </c>
      <c r="F5" s="9">
        <f>[1]Resumen!K5</f>
        <v>181536.45149383633</v>
      </c>
      <c r="G5" s="9">
        <f>[1]Resumen!M5</f>
        <v>647666.35468548967</v>
      </c>
    </row>
    <row r="6" spans="1:7" x14ac:dyDescent="0.2">
      <c r="A6" s="3" t="str">
        <f>[1]Resumen!A6</f>
        <v>Total Hogares</v>
      </c>
      <c r="B6" s="9">
        <f>[1]Resumen!C6</f>
        <v>1992973.7920996922</v>
      </c>
      <c r="C6" s="9">
        <f>[1]Resumen!E6</f>
        <v>863934.68447504239</v>
      </c>
      <c r="D6" s="9">
        <f>[1]Resumen!G6</f>
        <v>1129039.1076248847</v>
      </c>
      <c r="E6" s="9">
        <f>[1]Resumen!I6</f>
        <v>293013.06058515806</v>
      </c>
      <c r="F6" s="9">
        <f>[1]Resumen!K6</f>
        <v>181536.45149383633</v>
      </c>
      <c r="G6" s="9">
        <f>[1]Resumen!M6</f>
        <v>654489.59554588853</v>
      </c>
    </row>
    <row r="7" spans="1:7" x14ac:dyDescent="0.2">
      <c r="A7" s="3" t="str">
        <f>"Poblacion "&amp;[1]Resumen!A7</f>
        <v>Poblacion Total</v>
      </c>
      <c r="B7" s="9">
        <f>[1]Resumen!C7</f>
        <v>8714641.4927459508</v>
      </c>
      <c r="C7" s="9">
        <f>[1]Resumen!E7</f>
        <v>3998797.0501715215</v>
      </c>
      <c r="D7" s="9">
        <f>[1]Resumen!G7</f>
        <v>4715844.4425748317</v>
      </c>
      <c r="E7" s="9">
        <f>[1]Resumen!I7</f>
        <v>1236023.2215143975</v>
      </c>
      <c r="F7" s="9">
        <f>[1]Resumen!K7</f>
        <v>723881.74592272867</v>
      </c>
      <c r="G7" s="9">
        <f>[1]Resumen!M7</f>
        <v>2755939.4751380193</v>
      </c>
    </row>
    <row r="8" spans="1:7" x14ac:dyDescent="0.2">
      <c r="A8" s="4" t="str">
        <f>[1]Resumen!A8</f>
        <v>Hombre</v>
      </c>
      <c r="B8" s="9">
        <f>[1]Resumen!C8</f>
        <v>4132728.710611477</v>
      </c>
      <c r="C8" s="9">
        <f>[1]Resumen!E8</f>
        <v>1960086.6016058112</v>
      </c>
      <c r="D8" s="9">
        <f>[1]Resumen!G8</f>
        <v>2172642.1090060337</v>
      </c>
      <c r="E8" s="9">
        <f>[1]Resumen!I8</f>
        <v>571327.02089610614</v>
      </c>
      <c r="F8" s="9">
        <f>[1]Resumen!K8</f>
        <v>339773.66680955642</v>
      </c>
      <c r="G8" s="9">
        <f>[1]Resumen!M8</f>
        <v>1261541.4213004245</v>
      </c>
    </row>
    <row r="9" spans="1:7" x14ac:dyDescent="0.2">
      <c r="A9" s="4" t="str">
        <f>[1]Resumen!A9</f>
        <v>Mujer</v>
      </c>
      <c r="B9" s="9">
        <f>[1]Resumen!C9</f>
        <v>4581912.7821347369</v>
      </c>
      <c r="C9" s="9">
        <f>[1]Resumen!E9</f>
        <v>2038710.4485660589</v>
      </c>
      <c r="D9" s="9">
        <f>[1]Resumen!G9</f>
        <v>2543202.3335690573</v>
      </c>
      <c r="E9" s="9">
        <f>[1]Resumen!I9</f>
        <v>664696.20061821211</v>
      </c>
      <c r="F9" s="9">
        <f>[1]Resumen!K9</f>
        <v>384108.07911315653</v>
      </c>
      <c r="G9" s="9">
        <f>[1]Resumen!M9</f>
        <v>1494398.0538378425</v>
      </c>
    </row>
    <row r="10" spans="1:7" x14ac:dyDescent="0.2">
      <c r="A10" s="3" t="str">
        <f>[1]Resumen!A10</f>
        <v>Personas por Hogar</v>
      </c>
      <c r="B10" s="5">
        <f>[1]Resumen!D10</f>
        <v>4.372682434306066</v>
      </c>
      <c r="C10" s="5">
        <f>[1]Resumen!F10</f>
        <v>4.6285872323810882</v>
      </c>
      <c r="D10" s="6">
        <f>[1]Resumen!H10</f>
        <v>4.1768654519823185</v>
      </c>
      <c r="E10" s="6">
        <f>[1]Resumen!J10</f>
        <v>4.2183212551889131</v>
      </c>
      <c r="F10" s="6">
        <f>[1]Resumen!L10</f>
        <v>3.9875283446711975</v>
      </c>
      <c r="G10" s="6">
        <f>[1]Resumen!N10</f>
        <v>4.2108224391858293</v>
      </c>
    </row>
    <row r="11" spans="1:7" x14ac:dyDescent="0.2">
      <c r="A11" s="3"/>
      <c r="B11" s="7"/>
      <c r="C11" s="7"/>
      <c r="D11" s="3"/>
      <c r="E11" s="3"/>
      <c r="F11" s="3"/>
      <c r="G11" s="3"/>
    </row>
    <row r="12" spans="1:7" x14ac:dyDescent="0.2">
      <c r="A12" s="3" t="str">
        <f>[1]Resumen!A11</f>
        <v>Poblacion edad de Trabajar</v>
      </c>
      <c r="B12" s="10">
        <f>[1]Resumen!C11</f>
        <v>6861681.8997435095</v>
      </c>
      <c r="C12" s="10">
        <f>[1]Resumen!E11</f>
        <v>3066526.8018925227</v>
      </c>
      <c r="D12" s="10">
        <f>[1]Resumen!G11</f>
        <v>3795155.0978513579</v>
      </c>
      <c r="E12" s="10">
        <f>[1]Resumen!I11</f>
        <v>1023556.2826280852</v>
      </c>
      <c r="F12" s="10">
        <f>[1]Resumen!K11</f>
        <v>590363.9499090584</v>
      </c>
      <c r="G12" s="10">
        <f>[1]Resumen!M11</f>
        <v>2181234.8653144408</v>
      </c>
    </row>
    <row r="13" spans="1:7" x14ac:dyDescent="0.2">
      <c r="A13" s="4" t="str">
        <f>[1]Resumen!B12</f>
        <v>Hombre</v>
      </c>
      <c r="B13" s="10">
        <f>[1]Resumen!C12</f>
        <v>3199735.3356332006</v>
      </c>
      <c r="C13" s="10">
        <f>[1]Resumen!E12</f>
        <v>1483930.2399113209</v>
      </c>
      <c r="D13" s="10">
        <f>[1]Resumen!G12</f>
        <v>1715805.0957222336</v>
      </c>
      <c r="E13" s="10">
        <f>[1]Resumen!I12</f>
        <v>462248.56430312141</v>
      </c>
      <c r="F13" s="10">
        <f>[1]Resumen!K12</f>
        <v>274692.23147808958</v>
      </c>
      <c r="G13" s="10">
        <f>[1]Resumen!M12</f>
        <v>978864.2999410443</v>
      </c>
    </row>
    <row r="14" spans="1:7" x14ac:dyDescent="0.2">
      <c r="A14" s="4" t="str">
        <f>[1]Resumen!B13</f>
        <v>Mujer</v>
      </c>
      <c r="B14" s="10">
        <f>[1]Resumen!C13</f>
        <v>3661946.5641104998</v>
      </c>
      <c r="C14" s="10">
        <f>[1]Resumen!E13</f>
        <v>1582596.5619815493</v>
      </c>
      <c r="D14" s="10">
        <f>[1]Resumen!G13</f>
        <v>2079350.0021293091</v>
      </c>
      <c r="E14" s="10">
        <f>[1]Resumen!I13</f>
        <v>561307.7183249112</v>
      </c>
      <c r="F14" s="10">
        <f>[1]Resumen!K13</f>
        <v>315671.71843095188</v>
      </c>
      <c r="G14" s="10">
        <f>[1]Resumen!M13</f>
        <v>1202370.5653734747</v>
      </c>
    </row>
    <row r="15" spans="1:7" x14ac:dyDescent="0.2">
      <c r="A15" s="4"/>
      <c r="B15" s="3"/>
      <c r="C15" s="3"/>
      <c r="D15" s="3"/>
      <c r="E15" s="3"/>
      <c r="F15" s="3"/>
      <c r="G15" s="3"/>
    </row>
    <row r="16" spans="1:7" x14ac:dyDescent="0.2">
      <c r="A16" s="3" t="str">
        <f>[1]Resumen!A14</f>
        <v>Poblacion en edad de 5 a 17 años</v>
      </c>
      <c r="B16" s="14">
        <f>[1]Resumen!C14</f>
        <v>2472797.5521289716</v>
      </c>
      <c r="C16" s="10">
        <f>[1]Resumen!E14</f>
        <v>1270153.2087591386</v>
      </c>
      <c r="D16" s="10">
        <f>[1]Resumen!G14</f>
        <v>1202644.3433701487</v>
      </c>
      <c r="E16" s="10">
        <f>[1]Resumen!I14</f>
        <v>266954.62756048964</v>
      </c>
      <c r="F16" s="10">
        <f>[1]Resumen!K14</f>
        <v>176143.8720957202</v>
      </c>
      <c r="G16" s="10">
        <f>[1]Resumen!M14</f>
        <v>759545.84371393523</v>
      </c>
    </row>
    <row r="17" spans="1:7" x14ac:dyDescent="0.2">
      <c r="A17" s="4" t="str">
        <f>[1]Resumen!B15</f>
        <v>Hombre</v>
      </c>
      <c r="B17" s="10">
        <f>[1]Resumen!C15</f>
        <v>1236762.8919312605</v>
      </c>
      <c r="C17" s="10">
        <f>[1]Resumen!E15</f>
        <v>638126.54624414362</v>
      </c>
      <c r="D17" s="10">
        <f>[1]Resumen!G15</f>
        <v>598636.3456871222</v>
      </c>
      <c r="E17" s="10">
        <f>[1]Resumen!I15</f>
        <v>129034.59833972451</v>
      </c>
      <c r="F17" s="10">
        <f>[1]Resumen!K15</f>
        <v>85478.558169376964</v>
      </c>
      <c r="G17" s="10">
        <f>[1]Resumen!M15</f>
        <v>384123.18917801481</v>
      </c>
    </row>
    <row r="18" spans="1:7" x14ac:dyDescent="0.2">
      <c r="A18" s="4" t="str">
        <f>[1]Resumen!B16</f>
        <v>Mujer</v>
      </c>
      <c r="B18" s="10">
        <f>[1]Resumen!C16</f>
        <v>1236034.6601980419</v>
      </c>
      <c r="C18" s="10">
        <f>[1]Resumen!E16</f>
        <v>632026.66251501371</v>
      </c>
      <c r="D18" s="10">
        <f>[1]Resumen!G16</f>
        <v>604007.99768303172</v>
      </c>
      <c r="E18" s="10">
        <f>[1]Resumen!I16</f>
        <v>137920.02922076339</v>
      </c>
      <c r="F18" s="10">
        <f>[1]Resumen!K16</f>
        <v>90665.313926343733</v>
      </c>
      <c r="G18" s="10">
        <f>[1]Resumen!M16</f>
        <v>375422.65453591855</v>
      </c>
    </row>
    <row r="19" spans="1:7" x14ac:dyDescent="0.2">
      <c r="A19" s="4"/>
      <c r="B19" s="10"/>
      <c r="C19" s="10"/>
      <c r="D19" s="10"/>
      <c r="E19" s="10"/>
      <c r="F19" s="10"/>
      <c r="G19" s="10"/>
    </row>
    <row r="20" spans="1:7" x14ac:dyDescent="0.2">
      <c r="A20" s="3" t="str">
        <f>[1]Resumen!A17</f>
        <v>Trabajo infantil</v>
      </c>
      <c r="B20" s="10">
        <f>[1]Resumen!C17</f>
        <v>348543.98137658526</v>
      </c>
      <c r="C20" s="10">
        <f>[1]Resumen!E17</f>
        <v>242196.30511605612</v>
      </c>
      <c r="D20" s="10">
        <f>[1]Resumen!G17</f>
        <v>106347.67626053492</v>
      </c>
      <c r="E20" s="10">
        <f>[1]Resumen!I17</f>
        <v>14843.411216584347</v>
      </c>
      <c r="F20" s="10">
        <f>[1]Resumen!K17</f>
        <v>15004.543439796809</v>
      </c>
      <c r="G20" s="10">
        <f>[1]Resumen!M17</f>
        <v>76499.721604153965</v>
      </c>
    </row>
    <row r="21" spans="1:7" x14ac:dyDescent="0.2">
      <c r="A21" s="4" t="s">
        <v>14</v>
      </c>
      <c r="B21" s="10">
        <f>[1]Resumen!C18</f>
        <v>255856.11688565629</v>
      </c>
      <c r="C21" s="10">
        <f>[1]Resumen!E18</f>
        <v>191148.43022158588</v>
      </c>
      <c r="D21" s="10">
        <f>[1]Resumen!G18</f>
        <v>64707.686664070701</v>
      </c>
      <c r="E21" s="10">
        <f>[1]Resumen!I18</f>
        <v>8060.7969245617769</v>
      </c>
      <c r="F21" s="10">
        <f>[1]Resumen!K18</f>
        <v>9858.9524110599014</v>
      </c>
      <c r="G21" s="10">
        <f>[1]Resumen!M18</f>
        <v>46787.937328449108</v>
      </c>
    </row>
    <row r="22" spans="1:7" x14ac:dyDescent="0.2">
      <c r="A22" s="4" t="s">
        <v>15</v>
      </c>
      <c r="B22" s="10">
        <f>[1]Resumen!C19</f>
        <v>92687.864490935201</v>
      </c>
      <c r="C22" s="10">
        <f>[1]Resumen!E19</f>
        <v>51047.874894470442</v>
      </c>
      <c r="D22" s="10">
        <f>[1]Resumen!G19</f>
        <v>41639.989596464453</v>
      </c>
      <c r="E22" s="10">
        <f>[1]Resumen!I19</f>
        <v>6782.6142920225702</v>
      </c>
      <c r="F22" s="10">
        <f>[1]Resumen!K19</f>
        <v>5145.5910287368988</v>
      </c>
      <c r="G22" s="10">
        <f>[1]Resumen!M19</f>
        <v>29711.784275705028</v>
      </c>
    </row>
    <row r="23" spans="1:7" x14ac:dyDescent="0.2">
      <c r="A23" s="4"/>
      <c r="B23" s="10"/>
      <c r="C23" s="10"/>
      <c r="D23" s="10"/>
      <c r="E23" s="10"/>
      <c r="F23" s="10"/>
      <c r="G23" s="10"/>
    </row>
    <row r="24" spans="1:7" x14ac:dyDescent="0.2">
      <c r="A24" s="3" t="str">
        <f>[1]Resumen!A20</f>
        <v>Poblacion Economicamente Activa</v>
      </c>
      <c r="B24" s="10">
        <f>[1]Resumen!C20</f>
        <v>3944835.5112500573</v>
      </c>
      <c r="C24" s="10">
        <f>[1]Resumen!E20</f>
        <v>1765705.5141084793</v>
      </c>
      <c r="D24" s="10">
        <f>[1]Resumen!G20</f>
        <v>2179129.9971419447</v>
      </c>
      <c r="E24" s="10">
        <f>[1]Resumen!I20</f>
        <v>579202.27518046019</v>
      </c>
      <c r="F24" s="10">
        <f>[1]Resumen!K20</f>
        <v>333043.23374396854</v>
      </c>
      <c r="G24" s="10">
        <f>[1]Resumen!M20</f>
        <v>1266884.4882175622</v>
      </c>
    </row>
    <row r="25" spans="1:7" x14ac:dyDescent="0.2">
      <c r="A25" s="4" t="str">
        <f>[1]Resumen!B21</f>
        <v>Hombre</v>
      </c>
      <c r="B25" s="10">
        <f>[1]Resumen!C21</f>
        <v>2368797.4720803881</v>
      </c>
      <c r="C25" s="10">
        <f>[1]Resumen!E21</f>
        <v>1183208.7830716074</v>
      </c>
      <c r="D25" s="10">
        <f>[1]Resumen!G21</f>
        <v>1185588.6890090937</v>
      </c>
      <c r="E25" s="10">
        <f>[1]Resumen!I21</f>
        <v>307877.08765065344</v>
      </c>
      <c r="F25" s="10">
        <f>[1]Resumen!K21</f>
        <v>191271.90972020646</v>
      </c>
      <c r="G25" s="10">
        <f>[1]Resumen!M21</f>
        <v>686439.69163823302</v>
      </c>
    </row>
    <row r="26" spans="1:7" x14ac:dyDescent="0.2">
      <c r="A26" s="4" t="str">
        <f>[1]Resumen!B22</f>
        <v>Mujer</v>
      </c>
      <c r="B26" s="10">
        <f>[1]Resumen!C22</f>
        <v>1576038.0391697988</v>
      </c>
      <c r="C26" s="10">
        <f>[1]Resumen!E22</f>
        <v>582496.73103700404</v>
      </c>
      <c r="D26" s="10">
        <f>[1]Resumen!G22</f>
        <v>993541.30813291448</v>
      </c>
      <c r="E26" s="10">
        <f>[1]Resumen!I22</f>
        <v>271325.18752981728</v>
      </c>
      <c r="F26" s="10">
        <f>[1]Resumen!K22</f>
        <v>141771.32402375812</v>
      </c>
      <c r="G26" s="10">
        <f>[1]Resumen!M22</f>
        <v>580444.79657933663</v>
      </c>
    </row>
    <row r="27" spans="1:7" x14ac:dyDescent="0.2">
      <c r="A27" s="4"/>
      <c r="B27" s="3"/>
      <c r="C27" s="3"/>
      <c r="D27" s="3"/>
      <c r="E27" s="3"/>
      <c r="F27" s="3"/>
      <c r="G27" s="3"/>
    </row>
    <row r="28" spans="1:7" x14ac:dyDescent="0.2">
      <c r="A28" s="3" t="str">
        <f>[1]Resumen!A23</f>
        <v>Ingreso Percapita de los Hogares</v>
      </c>
      <c r="B28" s="3">
        <f>[1]Resumen!D23</f>
        <v>3103.3312066463659</v>
      </c>
      <c r="C28" s="3">
        <f>[1]Resumen!F23</f>
        <v>1858.9822138874263</v>
      </c>
      <c r="D28" s="3">
        <f>[1]Resumen!H23</f>
        <v>4058.5596143688504</v>
      </c>
      <c r="E28" s="3">
        <f>[1]Resumen!J23</f>
        <v>5174.1595006397256</v>
      </c>
      <c r="F28" s="3">
        <f>[1]Resumen!L23</f>
        <v>4639.6761805903525</v>
      </c>
      <c r="G28" s="3">
        <f>[1]Resumen!N23</f>
        <v>3401.9326260320026</v>
      </c>
    </row>
    <row r="29" spans="1:7" x14ac:dyDescent="0.2">
      <c r="A29" s="3"/>
      <c r="B29" s="3"/>
      <c r="C29" s="3"/>
      <c r="D29" s="3"/>
      <c r="E29" s="3"/>
      <c r="F29" s="3"/>
      <c r="G29" s="3"/>
    </row>
    <row r="30" spans="1:7" x14ac:dyDescent="0.2">
      <c r="A30" s="12" t="s">
        <v>16</v>
      </c>
      <c r="B30" s="13">
        <f>[2]Cuadro01!D26</f>
        <v>60.905361896904807</v>
      </c>
      <c r="C30" s="13">
        <f>[2]Cuadro01!D32</f>
        <v>62.851641537756109</v>
      </c>
      <c r="D30" s="13">
        <f>[2]Cuadro01!D28</f>
        <v>59.411294225269643</v>
      </c>
      <c r="E30" s="13">
        <f>[2]Cuadro01!D29</f>
        <v>50.003563537880481</v>
      </c>
      <c r="F30" s="13">
        <f>[2]Cuadro01!D30</f>
        <v>48.260968401909658</v>
      </c>
      <c r="G30" s="13">
        <f>[2]Cuadro01!D31</f>
        <v>66.685131841347129</v>
      </c>
    </row>
    <row r="31" spans="1:7" x14ac:dyDescent="0.2">
      <c r="A31" s="12" t="s">
        <v>17</v>
      </c>
      <c r="B31" s="13">
        <f>[2]Cuadro01!F26</f>
        <v>38.403774107055341</v>
      </c>
      <c r="C31" s="13">
        <f>[2]Cuadro01!F32</f>
        <v>52.385614516021604</v>
      </c>
      <c r="D31" s="13">
        <f>[2]Cuadro01!F28</f>
        <v>27.670570457110333</v>
      </c>
      <c r="E31" s="13">
        <f>[2]Cuadro01!F29</f>
        <v>19.371391917896013</v>
      </c>
      <c r="F31" s="13">
        <f>[2]Cuadro01!F30</f>
        <v>17.503978176858521</v>
      </c>
      <c r="G31" s="13">
        <f>[2]Cuadro01!F31</f>
        <v>34.179038333702167</v>
      </c>
    </row>
    <row r="32" spans="1:7" x14ac:dyDescent="0.2">
      <c r="A32" s="12"/>
      <c r="B32" s="3"/>
      <c r="C32" s="3"/>
      <c r="D32" s="3"/>
      <c r="E32" s="3"/>
      <c r="F32" s="3"/>
      <c r="G32" s="3"/>
    </row>
    <row r="33" spans="1:10" x14ac:dyDescent="0.2">
      <c r="A33" s="3" t="s">
        <v>11</v>
      </c>
      <c r="B33" s="6">
        <f t="shared" ref="B33:G33" si="0">+B24/B12*100</f>
        <v>57.490795535093454</v>
      </c>
      <c r="C33" s="6">
        <f t="shared" si="0"/>
        <v>57.579979833170384</v>
      </c>
      <c r="D33" s="6">
        <f t="shared" si="0"/>
        <v>57.418733647425043</v>
      </c>
      <c r="E33" s="6">
        <f t="shared" si="0"/>
        <v>56.587242441939708</v>
      </c>
      <c r="F33" s="6">
        <f t="shared" si="0"/>
        <v>56.413206428893837</v>
      </c>
      <c r="G33" s="6">
        <f t="shared" si="0"/>
        <v>58.081067213957795</v>
      </c>
    </row>
    <row r="34" spans="1:10" x14ac:dyDescent="0.2">
      <c r="A34" s="3" t="s">
        <v>12</v>
      </c>
      <c r="B34" s="6">
        <f t="shared" ref="B34:G35" si="1">+B25/B13*100</f>
        <v>74.03104393356405</v>
      </c>
      <c r="C34" s="6">
        <f t="shared" si="1"/>
        <v>79.734798257249309</v>
      </c>
      <c r="D34" s="6">
        <f t="shared" si="1"/>
        <v>69.09809814441914</v>
      </c>
      <c r="E34" s="6">
        <f t="shared" si="1"/>
        <v>66.604227990367917</v>
      </c>
      <c r="F34" s="6">
        <f t="shared" si="1"/>
        <v>69.63135021729326</v>
      </c>
      <c r="G34" s="6">
        <f t="shared" si="1"/>
        <v>70.126134100464839</v>
      </c>
    </row>
    <row r="35" spans="1:10" x14ac:dyDescent="0.2">
      <c r="A35" s="3" t="s">
        <v>13</v>
      </c>
      <c r="B35" s="6">
        <f t="shared" si="1"/>
        <v>43.038258794271187</v>
      </c>
      <c r="C35" s="6">
        <f t="shared" si="1"/>
        <v>36.806394316165274</v>
      </c>
      <c r="D35" s="6">
        <f t="shared" si="1"/>
        <v>47.781340664895374</v>
      </c>
      <c r="E35" s="6">
        <f t="shared" si="1"/>
        <v>48.338046791788734</v>
      </c>
      <c r="F35" s="6">
        <f t="shared" si="1"/>
        <v>44.910999543587025</v>
      </c>
      <c r="G35" s="6">
        <f t="shared" si="1"/>
        <v>48.275033778712107</v>
      </c>
    </row>
    <row r="36" spans="1:10" x14ac:dyDescent="0.2">
      <c r="A36" s="3"/>
      <c r="B36" s="3"/>
      <c r="C36" s="3"/>
      <c r="D36" s="3"/>
      <c r="E36" s="3"/>
      <c r="F36" s="3"/>
      <c r="G36" s="3"/>
    </row>
    <row r="37" spans="1:10" x14ac:dyDescent="0.2">
      <c r="A37" s="3" t="str">
        <f>[1]Resumen!A24</f>
        <v>Inactivos</v>
      </c>
      <c r="B37" s="9">
        <f>[1]Resumen!C24</f>
        <v>2927465.1899930043</v>
      </c>
      <c r="C37" s="9">
        <f>[1]Resumen!E24</f>
        <v>1308692.1054993987</v>
      </c>
      <c r="D37" s="9">
        <f>[1]Resumen!G24</f>
        <v>1618773.0844939433</v>
      </c>
      <c r="E37" s="9">
        <f>[1]Resumen!I24</f>
        <v>444869.40367037273</v>
      </c>
      <c r="F37" s="9">
        <f>[1]Resumen!K24</f>
        <v>257567.70453445212</v>
      </c>
      <c r="G37" s="9">
        <f>[1]Resumen!M24</f>
        <v>916335.97628913552</v>
      </c>
    </row>
    <row r="38" spans="1:10" x14ac:dyDescent="0.2">
      <c r="A38" s="3"/>
      <c r="B38" s="9"/>
      <c r="C38" s="9"/>
      <c r="D38" s="9"/>
      <c r="E38" s="9"/>
      <c r="F38" s="9"/>
      <c r="G38" s="9"/>
    </row>
    <row r="39" spans="1:10" x14ac:dyDescent="0.2">
      <c r="A39" s="3" t="s">
        <v>7</v>
      </c>
      <c r="B39" s="9">
        <f t="shared" ref="B39:G39" si="2">+B40+B41</f>
        <v>3653787.0229583266</v>
      </c>
      <c r="C39" s="9">
        <f t="shared" si="2"/>
        <v>1670496.7298203344</v>
      </c>
      <c r="D39" s="9">
        <f t="shared" si="2"/>
        <v>1983290.2931383485</v>
      </c>
      <c r="E39" s="9">
        <f t="shared" si="2"/>
        <v>511541.05905153783</v>
      </c>
      <c r="F39" s="9">
        <f t="shared" si="2"/>
        <v>306780.13713329152</v>
      </c>
      <c r="G39" s="9">
        <f t="shared" si="2"/>
        <v>1164969.0969535164</v>
      </c>
    </row>
    <row r="40" spans="1:10" x14ac:dyDescent="0.2">
      <c r="A40" s="4" t="str">
        <f>[1]Resumen!A25</f>
        <v>Asalariados</v>
      </c>
      <c r="B40" s="9">
        <f>[1]Resumen!C25</f>
        <v>1833932.4770884467</v>
      </c>
      <c r="C40" s="9">
        <f>[1]Resumen!E25</f>
        <v>659209.09369505255</v>
      </c>
      <c r="D40" s="9">
        <f>[1]Resumen!G25</f>
        <v>1174723.3833935526</v>
      </c>
      <c r="E40" s="9">
        <f>[1]Resumen!I25</f>
        <v>335193.08745894965</v>
      </c>
      <c r="F40" s="9">
        <f>[1]Resumen!K25</f>
        <v>196232.25947190865</v>
      </c>
      <c r="G40" s="9">
        <f>[1]Resumen!M25</f>
        <v>643298.03646269441</v>
      </c>
    </row>
    <row r="41" spans="1:10" x14ac:dyDescent="0.2">
      <c r="A41" s="4" t="str">
        <f>[1]Resumen!A26</f>
        <v>No Asalariados</v>
      </c>
      <c r="B41" s="9">
        <f>[1]Resumen!C26</f>
        <v>1819854.5458698799</v>
      </c>
      <c r="C41" s="9">
        <f>[1]Resumen!E26</f>
        <v>1011287.6361252817</v>
      </c>
      <c r="D41" s="9">
        <f>[1]Resumen!G26</f>
        <v>808566.90974479599</v>
      </c>
      <c r="E41" s="9">
        <f>[1]Resumen!I26</f>
        <v>176347.97159258818</v>
      </c>
      <c r="F41" s="9">
        <f>[1]Resumen!K26</f>
        <v>110547.87766138287</v>
      </c>
      <c r="G41" s="9">
        <f>[1]Resumen!M26</f>
        <v>521671.06049082207</v>
      </c>
    </row>
    <row r="42" spans="1:10" ht="6" customHeight="1" x14ac:dyDescent="0.2">
      <c r="A42" s="4"/>
      <c r="B42" s="9"/>
      <c r="C42" s="9"/>
      <c r="D42" s="9"/>
      <c r="E42" s="9"/>
      <c r="F42" s="9"/>
      <c r="G42" s="9"/>
    </row>
    <row r="43" spans="1:10" x14ac:dyDescent="0.2">
      <c r="A43" s="3" t="str">
        <f>[1]Resumen!A27</f>
        <v>Desocupados</v>
      </c>
      <c r="B43" s="9">
        <f>[1]Resumen!C27</f>
        <v>291048.4882919644</v>
      </c>
      <c r="C43" s="9">
        <f>[1]Resumen!E27</f>
        <v>95208.78428831062</v>
      </c>
      <c r="D43" s="9">
        <f>[1]Resumen!G27</f>
        <v>195839.70400365631</v>
      </c>
      <c r="E43" s="9">
        <f>[1]Resumen!I27</f>
        <v>67661.216128930362</v>
      </c>
      <c r="F43" s="9">
        <f>[1]Resumen!K27</f>
        <v>26263.096610673143</v>
      </c>
      <c r="G43" s="9">
        <f>[1]Resumen!M27</f>
        <v>101915.39126405209</v>
      </c>
    </row>
    <row r="44" spans="1:10" ht="6" customHeight="1" x14ac:dyDescent="0.2">
      <c r="A44" s="3"/>
      <c r="B44" s="3"/>
      <c r="C44" s="3"/>
      <c r="D44" s="3"/>
      <c r="E44" s="3"/>
      <c r="F44" s="3"/>
      <c r="G44" s="3"/>
    </row>
    <row r="45" spans="1:10" x14ac:dyDescent="0.2">
      <c r="A45" s="12" t="s">
        <v>18</v>
      </c>
      <c r="B45" s="5">
        <f t="shared" ref="B45:G45" si="3">+B43/B24*100</f>
        <v>7.3779625908846995</v>
      </c>
      <c r="C45" s="5">
        <f t="shared" si="3"/>
        <v>5.3921100391637165</v>
      </c>
      <c r="D45" s="5">
        <f t="shared" si="3"/>
        <v>8.9870592511925143</v>
      </c>
      <c r="E45" s="5">
        <f t="shared" si="3"/>
        <v>11.681793913507915</v>
      </c>
      <c r="F45" s="5">
        <f t="shared" si="3"/>
        <v>7.8857919782460595</v>
      </c>
      <c r="G45" s="5">
        <f t="shared" si="3"/>
        <v>8.0445685626352184</v>
      </c>
    </row>
    <row r="46" spans="1:10" x14ac:dyDescent="0.2">
      <c r="A46" s="3" t="s">
        <v>8</v>
      </c>
      <c r="B46" s="5">
        <f>[1]Resumen!C28/B$39*100</f>
        <v>11.534045744561036</v>
      </c>
      <c r="C46" s="5">
        <f>[1]Resumen!E28/C$39*100</f>
        <v>11.987816985545193</v>
      </c>
      <c r="D46" s="5">
        <f>[1]Resumen!G28/D$39*100</f>
        <v>11.151840791117664</v>
      </c>
      <c r="E46" s="5">
        <f>[1]Resumen!I28/E$39*100</f>
        <v>11.115141256599363</v>
      </c>
      <c r="F46" s="5">
        <f>[1]Resumen!K28/F$39*100</f>
        <v>7.3129822207313584</v>
      </c>
      <c r="G46" s="5">
        <f>[1]Resumen!M28/G$39*100</f>
        <v>12.178871362607799</v>
      </c>
      <c r="I46" s="1"/>
      <c r="J46" s="1"/>
    </row>
    <row r="47" spans="1:10" x14ac:dyDescent="0.2">
      <c r="A47" s="3" t="s">
        <v>9</v>
      </c>
      <c r="B47" s="5">
        <f>[1]Resumen!C29/B$39*100</f>
        <v>44.178118795458467</v>
      </c>
      <c r="C47" s="5">
        <f>[1]Resumen!E29/C$39*100</f>
        <v>45.188214111430604</v>
      </c>
      <c r="D47" s="5">
        <f>[1]Resumen!G29/D$39*100</f>
        <v>43.327330119701472</v>
      </c>
      <c r="E47" s="5">
        <f>[1]Resumen!I29/E$39*100</f>
        <v>38.733728287591561</v>
      </c>
      <c r="F47" s="5">
        <f>[1]Resumen!K29/F$39*100</f>
        <v>40.375712848037587</v>
      </c>
      <c r="G47" s="5">
        <f>[1]Resumen!M29/G$39*100</f>
        <v>46.121664755647835</v>
      </c>
      <c r="I47" s="1"/>
      <c r="J47" s="1"/>
    </row>
    <row r="48" spans="1:10" x14ac:dyDescent="0.2">
      <c r="A48" s="8"/>
      <c r="B48" s="8"/>
      <c r="C48" s="8"/>
      <c r="D48" s="8"/>
      <c r="E48" s="8"/>
      <c r="F48" s="8"/>
      <c r="G48" s="8"/>
    </row>
    <row r="49" spans="1:1" x14ac:dyDescent="0.2">
      <c r="A49" s="11" t="s">
        <v>20</v>
      </c>
    </row>
  </sheetData>
  <mergeCells count="5">
    <mergeCell ref="D2:G2"/>
    <mergeCell ref="B2:B3"/>
    <mergeCell ref="C2:C3"/>
    <mergeCell ref="A2:A3"/>
    <mergeCell ref="A1:G1"/>
  </mergeCells>
  <phoneticPr fontId="2" type="noConversion"/>
  <printOptions horizontalCentered="1" verticalCentered="1"/>
  <pageMargins left="0.54" right="0" top="0" bottom="0" header="0" footer="0"/>
  <pageSetup paperSize="9" scale="86" orientation="landscape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Portada</vt:lpstr>
      <vt:lpstr>Resumen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</dc:creator>
  <cp:lastModifiedBy>ine</cp:lastModifiedBy>
  <cp:lastPrinted>2016-06-09T20:50:45Z</cp:lastPrinted>
  <dcterms:created xsi:type="dcterms:W3CDTF">2006-11-28T20:39:10Z</dcterms:created>
  <dcterms:modified xsi:type="dcterms:W3CDTF">2016-08-16T20:15:41Z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