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e\Documents\2016\JUNIO 2016\publicacion final\"/>
    </mc:Choice>
  </mc:AlternateContent>
  <bookViews>
    <workbookView xWindow="120" yWindow="60" windowWidth="15165" windowHeight="8565"/>
  </bookViews>
  <sheets>
    <sheet name="Portada" sheetId="4" r:id="rId1"/>
    <sheet name="C01" sheetId="5" r:id="rId2"/>
    <sheet name="C02" sheetId="3" r:id="rId3"/>
  </sheets>
  <externalReferences>
    <externalReference r:id="rId4"/>
    <externalReference r:id="rId5"/>
  </externalReferences>
  <calcPr calcId="152511"/>
</workbook>
</file>

<file path=xl/calcChain.xml><?xml version="1.0" encoding="utf-8"?>
<calcChain xmlns="http://schemas.openxmlformats.org/spreadsheetml/2006/main">
  <c r="A54" i="3" l="1"/>
  <c r="A55" i="5"/>
  <c r="Q21" i="3" l="1"/>
  <c r="P21" i="3"/>
  <c r="O21" i="3"/>
  <c r="N21" i="3"/>
  <c r="M21" i="3"/>
  <c r="L21" i="3"/>
  <c r="K21" i="3"/>
  <c r="J21" i="3"/>
  <c r="I21" i="3"/>
  <c r="H21" i="3"/>
  <c r="G21" i="3"/>
  <c r="B40" i="3"/>
  <c r="B41" i="3"/>
  <c r="B42" i="3"/>
  <c r="B43" i="3"/>
  <c r="B44" i="3"/>
  <c r="B45" i="3"/>
  <c r="B31" i="3"/>
  <c r="B35" i="3"/>
  <c r="B36" i="3"/>
  <c r="B37" i="3"/>
  <c r="B48" i="3"/>
  <c r="B49" i="3"/>
  <c r="B50" i="3"/>
  <c r="B51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B24" i="3"/>
  <c r="B25" i="3"/>
  <c r="B26" i="3"/>
  <c r="B27" i="3"/>
  <c r="B28" i="3"/>
  <c r="B16" i="3"/>
  <c r="B17" i="3"/>
  <c r="B18" i="3"/>
  <c r="B19" i="3"/>
  <c r="B20" i="3"/>
  <c r="B21" i="3"/>
  <c r="B9" i="3"/>
  <c r="B13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C21" i="3"/>
  <c r="D21" i="3"/>
  <c r="E21" i="3"/>
  <c r="F21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B6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B51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B52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B53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B54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B47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B50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B43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B44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B45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B46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B42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B39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G48" i="3"/>
  <c r="H48" i="3"/>
  <c r="I48" i="3"/>
  <c r="J48" i="3"/>
  <c r="K48" i="3"/>
  <c r="L48" i="3"/>
  <c r="M48" i="3"/>
  <c r="N48" i="3"/>
  <c r="O48" i="3"/>
  <c r="P48" i="3"/>
  <c r="Q48" i="3"/>
  <c r="G49" i="3"/>
  <c r="H49" i="3"/>
  <c r="I49" i="3"/>
  <c r="J49" i="3"/>
  <c r="K49" i="3"/>
  <c r="L49" i="3"/>
  <c r="M49" i="3"/>
  <c r="N49" i="3"/>
  <c r="O49" i="3"/>
  <c r="P49" i="3"/>
  <c r="Q49" i="3"/>
  <c r="G50" i="3"/>
  <c r="H50" i="3"/>
  <c r="I50" i="3"/>
  <c r="J50" i="3"/>
  <c r="K50" i="3"/>
  <c r="L50" i="3"/>
  <c r="M50" i="3"/>
  <c r="N50" i="3"/>
  <c r="O50" i="3"/>
  <c r="P50" i="3"/>
  <c r="Q50" i="3"/>
  <c r="G40" i="3"/>
  <c r="H40" i="3"/>
  <c r="I40" i="3"/>
  <c r="J40" i="3"/>
  <c r="K40" i="3"/>
  <c r="L40" i="3"/>
  <c r="M40" i="3"/>
  <c r="N40" i="3"/>
  <c r="O40" i="3"/>
  <c r="P40" i="3"/>
  <c r="Q40" i="3"/>
  <c r="G41" i="3"/>
  <c r="H41" i="3"/>
  <c r="I41" i="3"/>
  <c r="J41" i="3"/>
  <c r="K41" i="3"/>
  <c r="L41" i="3"/>
  <c r="M41" i="3"/>
  <c r="N41" i="3"/>
  <c r="O41" i="3"/>
  <c r="P41" i="3"/>
  <c r="Q41" i="3"/>
  <c r="G42" i="3"/>
  <c r="H42" i="3"/>
  <c r="I42" i="3"/>
  <c r="J42" i="3"/>
  <c r="K42" i="3"/>
  <c r="L42" i="3"/>
  <c r="M42" i="3"/>
  <c r="N42" i="3"/>
  <c r="O42" i="3"/>
  <c r="P42" i="3"/>
  <c r="Q42" i="3"/>
  <c r="G43" i="3"/>
  <c r="H43" i="3"/>
  <c r="I43" i="3"/>
  <c r="J43" i="3"/>
  <c r="K43" i="3"/>
  <c r="L43" i="3"/>
  <c r="M43" i="3"/>
  <c r="N43" i="3"/>
  <c r="O43" i="3"/>
  <c r="P43" i="3"/>
  <c r="Q43" i="3"/>
  <c r="G31" i="3"/>
  <c r="H31" i="3"/>
  <c r="I31" i="3"/>
  <c r="J31" i="3"/>
  <c r="K31" i="3"/>
  <c r="L31" i="3"/>
  <c r="M31" i="3"/>
  <c r="N31" i="3"/>
  <c r="O31" i="3"/>
  <c r="P31" i="3"/>
  <c r="Q31" i="3"/>
  <c r="G32" i="3"/>
  <c r="H32" i="3"/>
  <c r="I32" i="3"/>
  <c r="J32" i="3"/>
  <c r="K32" i="3"/>
  <c r="L32" i="3"/>
  <c r="M32" i="3"/>
  <c r="N32" i="3"/>
  <c r="O32" i="3"/>
  <c r="P32" i="3"/>
  <c r="Q32" i="3"/>
  <c r="G33" i="3"/>
  <c r="H33" i="3"/>
  <c r="I33" i="3"/>
  <c r="J33" i="3"/>
  <c r="K33" i="3"/>
  <c r="L33" i="3"/>
  <c r="M33" i="3"/>
  <c r="N33" i="3"/>
  <c r="O33" i="3"/>
  <c r="P33" i="3"/>
  <c r="Q33" i="3"/>
  <c r="G34" i="3"/>
  <c r="H34" i="3"/>
  <c r="I34" i="3"/>
  <c r="J34" i="3"/>
  <c r="K34" i="3"/>
  <c r="L34" i="3"/>
  <c r="M34" i="3"/>
  <c r="N34" i="3"/>
  <c r="O34" i="3"/>
  <c r="P34" i="3"/>
  <c r="Q34" i="3"/>
  <c r="G35" i="3"/>
  <c r="H35" i="3"/>
  <c r="I35" i="3"/>
  <c r="J35" i="3"/>
  <c r="K35" i="3"/>
  <c r="L35" i="3"/>
  <c r="M35" i="3"/>
  <c r="N35" i="3"/>
  <c r="O35" i="3"/>
  <c r="P35" i="3"/>
  <c r="Q35" i="3"/>
  <c r="G36" i="3"/>
  <c r="H36" i="3"/>
  <c r="I36" i="3"/>
  <c r="J36" i="3"/>
  <c r="K36" i="3"/>
  <c r="L36" i="3"/>
  <c r="M36" i="3"/>
  <c r="N36" i="3"/>
  <c r="O36" i="3"/>
  <c r="P36" i="3"/>
  <c r="Q36" i="3"/>
  <c r="G24" i="3"/>
  <c r="H24" i="3"/>
  <c r="I24" i="3"/>
  <c r="J24" i="3"/>
  <c r="K24" i="3"/>
  <c r="L24" i="3"/>
  <c r="M24" i="3"/>
  <c r="N24" i="3"/>
  <c r="O24" i="3"/>
  <c r="P24" i="3"/>
  <c r="Q24" i="3"/>
  <c r="G25" i="3"/>
  <c r="H25" i="3"/>
  <c r="I25" i="3"/>
  <c r="J25" i="3"/>
  <c r="K25" i="3"/>
  <c r="L25" i="3"/>
  <c r="M25" i="3"/>
  <c r="N25" i="3"/>
  <c r="O25" i="3"/>
  <c r="P25" i="3"/>
  <c r="Q25" i="3"/>
  <c r="G26" i="3"/>
  <c r="H26" i="3"/>
  <c r="I26" i="3"/>
  <c r="J26" i="3"/>
  <c r="K26" i="3"/>
  <c r="L26" i="3"/>
  <c r="M26" i="3"/>
  <c r="N26" i="3"/>
  <c r="O26" i="3"/>
  <c r="P26" i="3"/>
  <c r="Q26" i="3"/>
  <c r="G27" i="3"/>
  <c r="H27" i="3"/>
  <c r="I27" i="3"/>
  <c r="J27" i="3"/>
  <c r="K27" i="3"/>
  <c r="L27" i="3"/>
  <c r="M27" i="3"/>
  <c r="N27" i="3"/>
  <c r="O27" i="3"/>
  <c r="P27" i="3"/>
  <c r="Q27" i="3"/>
  <c r="G16" i="3"/>
  <c r="H16" i="3"/>
  <c r="I16" i="3"/>
  <c r="J16" i="3"/>
  <c r="K16" i="3"/>
  <c r="L16" i="3"/>
  <c r="M16" i="3"/>
  <c r="N16" i="3"/>
  <c r="O16" i="3"/>
  <c r="P16" i="3"/>
  <c r="Q16" i="3"/>
  <c r="G17" i="3"/>
  <c r="H17" i="3"/>
  <c r="I17" i="3"/>
  <c r="J17" i="3"/>
  <c r="K17" i="3"/>
  <c r="L17" i="3"/>
  <c r="M17" i="3"/>
  <c r="N17" i="3"/>
  <c r="O17" i="3"/>
  <c r="P17" i="3"/>
  <c r="Q17" i="3"/>
  <c r="G18" i="3"/>
  <c r="H18" i="3"/>
  <c r="I18" i="3"/>
  <c r="J18" i="3"/>
  <c r="K18" i="3"/>
  <c r="L18" i="3"/>
  <c r="M18" i="3"/>
  <c r="N18" i="3"/>
  <c r="O18" i="3"/>
  <c r="P18" i="3"/>
  <c r="Q18" i="3"/>
  <c r="G19" i="3"/>
  <c r="H19" i="3"/>
  <c r="I19" i="3"/>
  <c r="J19" i="3"/>
  <c r="K19" i="3"/>
  <c r="L19" i="3"/>
  <c r="M19" i="3"/>
  <c r="N19" i="3"/>
  <c r="O19" i="3"/>
  <c r="P19" i="3"/>
  <c r="Q19" i="3"/>
  <c r="G20" i="3"/>
  <c r="H20" i="3"/>
  <c r="I20" i="3"/>
  <c r="J20" i="3"/>
  <c r="K20" i="3"/>
  <c r="L20" i="3"/>
  <c r="M20" i="3"/>
  <c r="N20" i="3"/>
  <c r="O20" i="3"/>
  <c r="P20" i="3"/>
  <c r="Q20" i="3"/>
  <c r="Q12" i="3"/>
  <c r="P12" i="3"/>
  <c r="O12" i="3"/>
  <c r="N12" i="3"/>
  <c r="M12" i="3"/>
  <c r="L12" i="3"/>
  <c r="K12" i="3"/>
  <c r="J12" i="3"/>
  <c r="I12" i="3"/>
  <c r="H12" i="3"/>
  <c r="G12" i="3"/>
  <c r="Q11" i="3"/>
  <c r="P11" i="3"/>
  <c r="O11" i="3"/>
  <c r="N11" i="3"/>
  <c r="M11" i="3"/>
  <c r="L11" i="3"/>
  <c r="K11" i="3"/>
  <c r="J11" i="3"/>
  <c r="I11" i="3"/>
  <c r="H11" i="3"/>
  <c r="G11" i="3"/>
  <c r="Q10" i="3"/>
  <c r="P10" i="3"/>
  <c r="O10" i="3"/>
  <c r="N10" i="3"/>
  <c r="M10" i="3"/>
  <c r="L10" i="3"/>
  <c r="K10" i="3"/>
  <c r="J10" i="3"/>
  <c r="I10" i="3"/>
  <c r="H10" i="3"/>
  <c r="G10" i="3"/>
  <c r="Q9" i="3"/>
  <c r="P9" i="3"/>
  <c r="O9" i="3"/>
  <c r="N9" i="3"/>
  <c r="M9" i="3"/>
  <c r="L9" i="3"/>
  <c r="K9" i="3"/>
  <c r="J9" i="3"/>
  <c r="I9" i="3"/>
  <c r="H9" i="3"/>
  <c r="G9" i="3"/>
  <c r="C48" i="3"/>
  <c r="D48" i="3"/>
  <c r="E48" i="3"/>
  <c r="F48" i="3"/>
  <c r="C49" i="3"/>
  <c r="D49" i="3"/>
  <c r="E49" i="3"/>
  <c r="F49" i="3"/>
  <c r="C50" i="3"/>
  <c r="D50" i="3"/>
  <c r="E50" i="3"/>
  <c r="F50" i="3"/>
  <c r="C40" i="3"/>
  <c r="D40" i="3"/>
  <c r="E40" i="3"/>
  <c r="F40" i="3"/>
  <c r="C41" i="3"/>
  <c r="D41" i="3"/>
  <c r="E41" i="3"/>
  <c r="F41" i="3"/>
  <c r="C42" i="3"/>
  <c r="D42" i="3"/>
  <c r="E42" i="3"/>
  <c r="F42" i="3"/>
  <c r="C43" i="3"/>
  <c r="D43" i="3"/>
  <c r="E43" i="3"/>
  <c r="F43" i="3"/>
  <c r="C31" i="3"/>
  <c r="D31" i="3"/>
  <c r="E31" i="3"/>
  <c r="F31" i="3"/>
  <c r="B32" i="3"/>
  <c r="C32" i="3"/>
  <c r="D32" i="3"/>
  <c r="E32" i="3"/>
  <c r="F32" i="3"/>
  <c r="B33" i="3"/>
  <c r="C33" i="3"/>
  <c r="D33" i="3"/>
  <c r="E33" i="3"/>
  <c r="F33" i="3"/>
  <c r="B34" i="3"/>
  <c r="C34" i="3"/>
  <c r="D34" i="3"/>
  <c r="E34" i="3"/>
  <c r="F34" i="3"/>
  <c r="C35" i="3"/>
  <c r="D35" i="3"/>
  <c r="E35" i="3"/>
  <c r="F35" i="3"/>
  <c r="C36" i="3"/>
  <c r="D36" i="3"/>
  <c r="E36" i="3"/>
  <c r="F36" i="3"/>
  <c r="C24" i="3"/>
  <c r="D24" i="3"/>
  <c r="E24" i="3"/>
  <c r="F24" i="3"/>
  <c r="C25" i="3"/>
  <c r="D25" i="3"/>
  <c r="E25" i="3"/>
  <c r="F25" i="3"/>
  <c r="C26" i="3"/>
  <c r="D26" i="3"/>
  <c r="E26" i="3"/>
  <c r="F26" i="3"/>
  <c r="C27" i="3"/>
  <c r="D27" i="3"/>
  <c r="E27" i="3"/>
  <c r="F27" i="3"/>
  <c r="C16" i="3"/>
  <c r="D16" i="3"/>
  <c r="E16" i="3"/>
  <c r="F16" i="3"/>
  <c r="C17" i="3"/>
  <c r="D17" i="3"/>
  <c r="E17" i="3"/>
  <c r="F17" i="3"/>
  <c r="C18" i="3"/>
  <c r="D18" i="3"/>
  <c r="E18" i="3"/>
  <c r="F18" i="3"/>
  <c r="C19" i="3"/>
  <c r="D19" i="3"/>
  <c r="E19" i="3"/>
  <c r="F19" i="3"/>
  <c r="C20" i="3"/>
  <c r="D20" i="3"/>
  <c r="E20" i="3"/>
  <c r="F20" i="3"/>
  <c r="C9" i="3"/>
  <c r="D9" i="3"/>
  <c r="E9" i="3"/>
  <c r="F9" i="3"/>
  <c r="B10" i="3"/>
  <c r="C10" i="3"/>
  <c r="D10" i="3"/>
  <c r="E10" i="3"/>
  <c r="F10" i="3"/>
  <c r="B11" i="3"/>
  <c r="C11" i="3"/>
  <c r="D11" i="3"/>
  <c r="E11" i="3"/>
  <c r="F11" i="3"/>
  <c r="B12" i="3"/>
  <c r="C12" i="3"/>
  <c r="D12" i="3"/>
  <c r="E12" i="3"/>
  <c r="F12" i="3"/>
  <c r="B33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B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B35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B36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B37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B38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B30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B2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</calcChain>
</file>

<file path=xl/sharedStrings.xml><?xml version="1.0" encoding="utf-8"?>
<sst xmlns="http://schemas.openxmlformats.org/spreadsheetml/2006/main" count="135" uniqueCount="74">
  <si>
    <t>Edad Prom.</t>
  </si>
  <si>
    <t>Lps/mes/persona</t>
  </si>
  <si>
    <t>AEP</t>
  </si>
  <si>
    <t>Salario</t>
  </si>
  <si>
    <t>Cta. Propia</t>
  </si>
  <si>
    <t>Fuente de Ingresos   ( % )</t>
  </si>
  <si>
    <t>Categorías</t>
  </si>
  <si>
    <t>Alquileres</t>
  </si>
  <si>
    <t>Ayud. Fam</t>
  </si>
  <si>
    <t>Ayud. Part</t>
  </si>
  <si>
    <t>No.  Hogares</t>
  </si>
  <si>
    <t>quintil de ingreso, nivel educativo, categoría ocupacional, rama de actividad y rango de edad del jefe de hogar</t>
  </si>
  <si>
    <t>Cuadro No. 2. Fuente de ingreso de los hogares , edad del jefe, tamaño del hogar, años de estudio del jefe, según dominio,</t>
  </si>
  <si>
    <t>TH 1/</t>
  </si>
  <si>
    <t>Ingreso Percapita 2/</t>
  </si>
  <si>
    <t>Pensión</t>
  </si>
  <si>
    <t>quintil de ingreso, nivel educativo, categoría ocupacional, rama de actividad y rangos de edad del jefe de hogar, edad promedio del jefe</t>
  </si>
  <si>
    <t>Total</t>
  </si>
  <si>
    <t>Hombre</t>
  </si>
  <si>
    <t>Mujer</t>
  </si>
  <si>
    <t xml:space="preserve">No. de Hogares </t>
  </si>
  <si>
    <t>Dominios</t>
  </si>
  <si>
    <t>Quintil de Ingreso del Hogar</t>
  </si>
  <si>
    <t>Nivel de Educativo del Jefe</t>
  </si>
  <si>
    <t>Categoría Ocupacional del Jefe</t>
  </si>
  <si>
    <t>Rama de Actividad del Jefe</t>
  </si>
  <si>
    <t>Rango de Edad del Jefe</t>
  </si>
  <si>
    <t>1/ TH : Tamaño del Hogar</t>
  </si>
  <si>
    <t>3/ Jefe del hogar sin categoría ocupacional</t>
  </si>
  <si>
    <t>2/ Usa como denominador hogares que reportaron ingresos</t>
  </si>
  <si>
    <t>4/ Jefe del hogar sin rama de actividad</t>
  </si>
  <si>
    <t>AEP: Años de Estudio Promedio</t>
  </si>
  <si>
    <t>Urbano</t>
  </si>
  <si>
    <t>San Pedro Sula</t>
  </si>
  <si>
    <t>Resto Urbano</t>
  </si>
  <si>
    <t>Rural</t>
  </si>
  <si>
    <t>Quintil 1</t>
  </si>
  <si>
    <t>Quintil 2</t>
  </si>
  <si>
    <t>Quintil 3</t>
  </si>
  <si>
    <t>Quintil 4</t>
  </si>
  <si>
    <t>Quintil 5</t>
  </si>
  <si>
    <t>No Declaran Ingresos</t>
  </si>
  <si>
    <t>Sin Nivel</t>
  </si>
  <si>
    <t>Primaria</t>
  </si>
  <si>
    <t>Secundaria</t>
  </si>
  <si>
    <t>Superior</t>
  </si>
  <si>
    <t>Asalariado</t>
  </si>
  <si>
    <t>Empleado Publico</t>
  </si>
  <si>
    <t>Empleado Privado</t>
  </si>
  <si>
    <t>Empleada Domestica</t>
  </si>
  <si>
    <t>Cuenta Propia</t>
  </si>
  <si>
    <t>Trabajador no Remunerado</t>
  </si>
  <si>
    <t>Rama Primaria</t>
  </si>
  <si>
    <t>Rama Secundaria</t>
  </si>
  <si>
    <t>Rama Terciaria</t>
  </si>
  <si>
    <t>De Menos de 25 Años</t>
  </si>
  <si>
    <t>De 26 - 30 Años</t>
  </si>
  <si>
    <t>De 31 - 40 Años</t>
  </si>
  <si>
    <t>De 41 - 50 Años</t>
  </si>
  <si>
    <t>De 50 y mas Años</t>
  </si>
  <si>
    <t>Inactivo</t>
  </si>
  <si>
    <t>Inactivos</t>
  </si>
  <si>
    <t>Total Nacional</t>
  </si>
  <si>
    <t>Distrito Central</t>
  </si>
  <si>
    <t>No sabe, no responde</t>
  </si>
  <si>
    <t>Ns/Nr</t>
  </si>
  <si>
    <t>Busca Trabajo por primera vez</t>
  </si>
  <si>
    <t>Jubilación</t>
  </si>
  <si>
    <t>Remesas</t>
  </si>
  <si>
    <t>Educación</t>
  </si>
  <si>
    <t>Bonos</t>
  </si>
  <si>
    <t>otros</t>
  </si>
  <si>
    <t>Dominio</t>
  </si>
  <si>
    <t>Cuadro No. 1. Ingreso promedio de los hogares por sexo del jefe del hogar, tamaño del hogar, años de estudio promedio, según dominio,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</si>
</sst>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-* #,##0.0_-;\-* #,##0.0_-;_-* &quot;-&quot;??_-;_-@_-"/>
    <numFmt numFmtId="166" formatCode="_-* #,##0.0_-;\-* #,##0.0_-;_-* &quot;-&quot;?_-;_-@_-"/>
    <numFmt numFmtId="167" formatCode="_-* #,##0_-;\-* #,##0_-;_-* &quot;-&quot;??_-;_-@_-"/>
    <numFmt numFmtId="168" formatCode="0.0"/>
  </numFmts>
  <fonts count="8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 val="singleAccounting"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" fillId="0" borderId="0"/>
  </cellStyleXfs>
  <cellXfs count="75">
    <xf numFmtId="0" fontId="0" fillId="0" borderId="0" xfId="0"/>
    <xf numFmtId="165" fontId="1" fillId="0" borderId="0" xfId="5" applyNumberFormat="1" applyBorder="1"/>
    <xf numFmtId="165" fontId="1" fillId="0" borderId="0" xfId="4" applyNumberFormat="1"/>
    <xf numFmtId="0" fontId="1" fillId="0" borderId="0" xfId="9"/>
    <xf numFmtId="0" fontId="2" fillId="0" borderId="0" xfId="9" applyFont="1" applyAlignment="1">
      <alignment horizontal="center"/>
    </xf>
    <xf numFmtId="167" fontId="2" fillId="0" borderId="0" xfId="4" applyNumberFormat="1" applyFont="1" applyFill="1" applyBorder="1" applyAlignment="1">
      <alignment horizontal="left" indent="1"/>
    </xf>
    <xf numFmtId="165" fontId="2" fillId="0" borderId="0" xfId="4" applyNumberFormat="1" applyFont="1" applyFill="1" applyBorder="1" applyAlignment="1">
      <alignment horizontal="left" indent="1"/>
    </xf>
    <xf numFmtId="167" fontId="1" fillId="0" borderId="0" xfId="4" applyNumberFormat="1"/>
    <xf numFmtId="167" fontId="3" fillId="0" borderId="0" xfId="4" applyNumberFormat="1" applyFont="1" applyFill="1" applyBorder="1"/>
    <xf numFmtId="165" fontId="3" fillId="0" borderId="0" xfId="4" applyNumberFormat="1" applyFont="1" applyFill="1" applyBorder="1"/>
    <xf numFmtId="167" fontId="3" fillId="0" borderId="0" xfId="4" applyNumberFormat="1" applyFont="1"/>
    <xf numFmtId="165" fontId="3" fillId="0" borderId="0" xfId="4" applyNumberFormat="1" applyFont="1"/>
    <xf numFmtId="167" fontId="3" fillId="0" borderId="0" xfId="4" applyNumberFormat="1" applyFont="1" applyFill="1" applyBorder="1" applyAlignment="1">
      <alignment horizontal="center"/>
    </xf>
    <xf numFmtId="165" fontId="3" fillId="0" borderId="0" xfId="4" applyNumberFormat="1" applyFont="1" applyFill="1" applyBorder="1" applyAlignment="1">
      <alignment horizontal="center"/>
    </xf>
    <xf numFmtId="167" fontId="3" fillId="0" borderId="0" xfId="4" applyNumberFormat="1" applyFont="1" applyFill="1"/>
    <xf numFmtId="165" fontId="3" fillId="0" borderId="0" xfId="4" applyNumberFormat="1" applyFont="1" applyFill="1"/>
    <xf numFmtId="0" fontId="5" fillId="0" borderId="0" xfId="9" applyFont="1" applyFill="1" applyBorder="1" applyAlignment="1">
      <alignment horizontal="left" indent="1"/>
    </xf>
    <xf numFmtId="0" fontId="6" fillId="0" borderId="0" xfId="9" applyFont="1"/>
    <xf numFmtId="165" fontId="1" fillId="0" borderId="0" xfId="9" applyNumberFormat="1"/>
    <xf numFmtId="0" fontId="5" fillId="0" borderId="0" xfId="9" applyFont="1"/>
    <xf numFmtId="0" fontId="6" fillId="0" borderId="0" xfId="9" applyFont="1" applyBorder="1"/>
    <xf numFmtId="0" fontId="1" fillId="0" borderId="0" xfId="9" applyBorder="1"/>
    <xf numFmtId="168" fontId="2" fillId="0" borderId="0" xfId="4" applyNumberFormat="1" applyFont="1" applyFill="1" applyBorder="1" applyAlignment="1">
      <alignment horizontal="left" indent="1"/>
    </xf>
    <xf numFmtId="168" fontId="1" fillId="0" borderId="0" xfId="9" applyNumberFormat="1"/>
    <xf numFmtId="168" fontId="1" fillId="0" borderId="0" xfId="4" applyNumberFormat="1"/>
    <xf numFmtId="167" fontId="3" fillId="0" borderId="1" xfId="4" applyNumberFormat="1" applyFont="1" applyFill="1" applyBorder="1"/>
    <xf numFmtId="165" fontId="7" fillId="0" borderId="0" xfId="1" applyNumberFormat="1" applyFont="1" applyBorder="1"/>
    <xf numFmtId="165" fontId="2" fillId="0" borderId="0" xfId="1" applyNumberFormat="1" applyFont="1" applyBorder="1" applyAlignment="1">
      <alignment horizontal="left" indent="1"/>
    </xf>
    <xf numFmtId="167" fontId="1" fillId="0" borderId="0" xfId="1" applyNumberFormat="1" applyFont="1" applyBorder="1" applyAlignment="1">
      <alignment horizontal="left" indent="2"/>
    </xf>
    <xf numFmtId="167" fontId="1" fillId="0" borderId="0" xfId="1" applyNumberFormat="1" applyFont="1" applyBorder="1" applyAlignment="1">
      <alignment horizontal="left" indent="3"/>
    </xf>
    <xf numFmtId="0" fontId="2" fillId="0" borderId="0" xfId="6" applyFont="1" applyBorder="1" applyAlignment="1">
      <alignment horizontal="left" indent="1"/>
    </xf>
    <xf numFmtId="167" fontId="2" fillId="0" borderId="0" xfId="1" applyNumberFormat="1" applyFont="1" applyBorder="1" applyAlignment="1">
      <alignment horizontal="left" indent="1"/>
    </xf>
    <xf numFmtId="49" fontId="1" fillId="0" borderId="0" xfId="1" applyNumberFormat="1" applyFont="1" applyBorder="1" applyAlignment="1">
      <alignment horizontal="left" indent="3"/>
    </xf>
    <xf numFmtId="165" fontId="2" fillId="0" borderId="0" xfId="1" applyNumberFormat="1" applyFont="1" applyBorder="1" applyAlignment="1">
      <alignment horizontal="left" indent="2"/>
    </xf>
    <xf numFmtId="167" fontId="1" fillId="0" borderId="1" xfId="1" applyNumberFormat="1" applyFont="1" applyBorder="1" applyAlignment="1">
      <alignment horizontal="left" indent="2"/>
    </xf>
    <xf numFmtId="165" fontId="3" fillId="0" borderId="1" xfId="4" applyNumberFormat="1" applyFont="1" applyFill="1" applyBorder="1"/>
    <xf numFmtId="165" fontId="7" fillId="0" borderId="0" xfId="2" applyNumberFormat="1" applyFont="1" applyBorder="1"/>
    <xf numFmtId="165" fontId="2" fillId="0" borderId="0" xfId="2" applyNumberFormat="1" applyFont="1" applyBorder="1" applyAlignment="1">
      <alignment horizontal="left" indent="1"/>
    </xf>
    <xf numFmtId="167" fontId="1" fillId="0" borderId="0" xfId="2" applyNumberFormat="1" applyFont="1" applyBorder="1" applyAlignment="1">
      <alignment horizontal="left" indent="2"/>
    </xf>
    <xf numFmtId="167" fontId="1" fillId="0" borderId="0" xfId="2" applyNumberFormat="1" applyFont="1" applyBorder="1" applyAlignment="1">
      <alignment horizontal="left" indent="3"/>
    </xf>
    <xf numFmtId="0" fontId="2" fillId="0" borderId="0" xfId="7" applyFont="1" applyBorder="1" applyAlignment="1">
      <alignment horizontal="left" indent="1"/>
    </xf>
    <xf numFmtId="49" fontId="1" fillId="0" borderId="0" xfId="2" applyNumberFormat="1" applyFont="1" applyBorder="1" applyAlignment="1">
      <alignment horizontal="left" indent="3"/>
    </xf>
    <xf numFmtId="165" fontId="2" fillId="0" borderId="0" xfId="2" applyNumberFormat="1" applyFont="1" applyBorder="1" applyAlignment="1">
      <alignment horizontal="left" indent="2"/>
    </xf>
    <xf numFmtId="167" fontId="2" fillId="0" borderId="0" xfId="2" applyNumberFormat="1" applyFont="1" applyBorder="1" applyAlignment="1">
      <alignment horizontal="left"/>
    </xf>
    <xf numFmtId="167" fontId="1" fillId="0" borderId="1" xfId="2" applyNumberFormat="1" applyFont="1" applyBorder="1" applyAlignment="1">
      <alignment horizontal="left" indent="2"/>
    </xf>
    <xf numFmtId="0" fontId="2" fillId="0" borderId="2" xfId="3" applyNumberFormat="1" applyFont="1" applyBorder="1" applyAlignment="1">
      <alignment horizontal="center" vertical="center" wrapText="1"/>
    </xf>
    <xf numFmtId="167" fontId="2" fillId="0" borderId="0" xfId="4" applyNumberFormat="1" applyFont="1" applyFill="1"/>
    <xf numFmtId="165" fontId="2" fillId="0" borderId="0" xfId="4" applyNumberFormat="1" applyFont="1" applyFill="1"/>
    <xf numFmtId="168" fontId="1" fillId="0" borderId="0" xfId="4" applyNumberFormat="1" applyFill="1"/>
    <xf numFmtId="168" fontId="1" fillId="0" borderId="0" xfId="9" applyNumberFormat="1" applyFill="1"/>
    <xf numFmtId="0" fontId="1" fillId="0" borderId="0" xfId="9" applyFill="1"/>
    <xf numFmtId="168" fontId="2" fillId="0" borderId="0" xfId="4" applyNumberFormat="1" applyFont="1" applyFill="1"/>
    <xf numFmtId="168" fontId="1" fillId="0" borderId="0" xfId="4" applyNumberFormat="1" applyFill="1" applyBorder="1"/>
    <xf numFmtId="168" fontId="1" fillId="0" borderId="0" xfId="9" applyNumberFormat="1" applyFill="1" applyBorder="1"/>
    <xf numFmtId="168" fontId="1" fillId="0" borderId="1" xfId="4" applyNumberFormat="1" applyFill="1" applyBorder="1"/>
    <xf numFmtId="168" fontId="1" fillId="0" borderId="1" xfId="9" applyNumberFormat="1" applyFill="1" applyBorder="1"/>
    <xf numFmtId="0" fontId="0" fillId="0" borderId="0" xfId="0" applyFill="1"/>
    <xf numFmtId="0" fontId="6" fillId="0" borderId="0" xfId="9" applyFont="1" applyFill="1"/>
    <xf numFmtId="165" fontId="1" fillId="0" borderId="0" xfId="9" applyNumberFormat="1" applyFill="1"/>
    <xf numFmtId="0" fontId="5" fillId="0" borderId="0" xfId="9" applyFont="1" applyFill="1"/>
    <xf numFmtId="0" fontId="6" fillId="0" borderId="0" xfId="9" applyFont="1" applyFill="1" applyBorder="1"/>
    <xf numFmtId="0" fontId="2" fillId="0" borderId="0" xfId="9" applyFont="1" applyAlignment="1">
      <alignment horizontal="center"/>
    </xf>
    <xf numFmtId="165" fontId="2" fillId="0" borderId="0" xfId="4" applyNumberFormat="1" applyFont="1" applyBorder="1" applyAlignment="1">
      <alignment horizontal="center" vertical="center" wrapText="1"/>
    </xf>
    <xf numFmtId="165" fontId="2" fillId="0" borderId="1" xfId="4" applyNumberFormat="1" applyFont="1" applyBorder="1" applyAlignment="1">
      <alignment horizontal="center" vertical="center" wrapText="1"/>
    </xf>
    <xf numFmtId="167" fontId="2" fillId="0" borderId="0" xfId="4" applyNumberFormat="1" applyFont="1" applyBorder="1" applyAlignment="1">
      <alignment horizontal="center" vertical="center" wrapText="1"/>
    </xf>
    <xf numFmtId="167" fontId="2" fillId="0" borderId="1" xfId="4" applyNumberFormat="1" applyFont="1" applyBorder="1" applyAlignment="1">
      <alignment horizontal="center" vertical="center" wrapText="1"/>
    </xf>
    <xf numFmtId="165" fontId="2" fillId="0" borderId="3" xfId="4" applyNumberFormat="1" applyFont="1" applyBorder="1" applyAlignment="1">
      <alignment horizontal="center" vertical="center"/>
    </xf>
    <xf numFmtId="165" fontId="2" fillId="0" borderId="0" xfId="4" applyNumberFormat="1" applyFont="1" applyBorder="1" applyAlignment="1">
      <alignment horizontal="center" vertical="center"/>
    </xf>
    <xf numFmtId="165" fontId="2" fillId="0" borderId="1" xfId="4" applyNumberFormat="1" applyFont="1" applyBorder="1" applyAlignment="1">
      <alignment horizontal="center" vertical="center"/>
    </xf>
    <xf numFmtId="166" fontId="4" fillId="0" borderId="3" xfId="9" applyNumberFormat="1" applyFont="1" applyBorder="1" applyAlignment="1">
      <alignment horizontal="center"/>
    </xf>
    <xf numFmtId="165" fontId="2" fillId="0" borderId="2" xfId="3" applyNumberFormat="1" applyFont="1" applyBorder="1" applyAlignment="1">
      <alignment horizontal="center" vertical="center"/>
    </xf>
    <xf numFmtId="166" fontId="2" fillId="0" borderId="2" xfId="3" applyNumberFormat="1" applyFont="1" applyBorder="1" applyAlignment="1">
      <alignment horizontal="center" vertical="center" wrapText="1"/>
    </xf>
    <xf numFmtId="165" fontId="2" fillId="0" borderId="2" xfId="3" applyNumberFormat="1" applyFont="1" applyBorder="1" applyAlignment="1">
      <alignment horizontal="center" vertical="center" wrapText="1"/>
    </xf>
    <xf numFmtId="0" fontId="2" fillId="0" borderId="0" xfId="8" applyFont="1" applyAlignment="1">
      <alignment horizontal="center"/>
    </xf>
    <xf numFmtId="166" fontId="2" fillId="0" borderId="2" xfId="3" applyNumberFormat="1" applyFont="1" applyBorder="1" applyAlignment="1">
      <alignment horizontal="center"/>
    </xf>
  </cellXfs>
  <cellStyles count="10">
    <cellStyle name="Millares 3" xfId="1"/>
    <cellStyle name="Millares 4" xfId="2"/>
    <cellStyle name="Millares 5" xfId="3"/>
    <cellStyle name="Millares_Cuadros de Ingreso" xfId="4"/>
    <cellStyle name="Millares_Hoja1" xfId="5"/>
    <cellStyle name="Normal" xfId="0" builtinId="0"/>
    <cellStyle name="Normal 3" xfId="6"/>
    <cellStyle name="Normal 4" xfId="7"/>
    <cellStyle name="Normal 5" xfId="8"/>
    <cellStyle name="Normal_Cuadros de Ingreso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666750</xdr:colOff>
      <xdr:row>11</xdr:row>
      <xdr:rowOff>66675</xdr:rowOff>
    </xdr:to>
    <xdr:sp macro="" textlink="">
      <xdr:nvSpPr>
        <xdr:cNvPr id="2049" name="Rectangle 1"/>
        <xdr:cNvSpPr>
          <a:spLocks noChangeArrowheads="1"/>
        </xdr:cNvSpPr>
      </xdr:nvSpPr>
      <xdr:spPr bwMode="auto">
        <a:xfrm>
          <a:off x="0" y="0"/>
          <a:ext cx="6153150" cy="16002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82296" tIns="82296" rIns="82296" bIns="0" anchor="t" upright="1"/>
        <a:lstStyle/>
        <a:p>
          <a:pPr algn="ctr" rtl="0">
            <a:defRPr sz="1000"/>
          </a:pPr>
          <a:r>
            <a:rPr lang="es-ES" sz="4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INGRESO DE LOS HOGARES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gares/Publicacion/Vinculos/6.%20Ingres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Cuadro%20Resu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"/>
    </sheetNames>
    <sheetDataSet>
      <sheetData sheetId="0">
        <row r="7">
          <cell r="C7">
            <v>1992973.7920996922</v>
          </cell>
          <cell r="D7">
            <v>48.242599196032302</v>
          </cell>
          <cell r="E7">
            <v>4.372682434306066</v>
          </cell>
          <cell r="F7">
            <v>7.1121240094414926</v>
          </cell>
          <cell r="G7">
            <v>3103.3312066463659</v>
          </cell>
          <cell r="H7">
            <v>1323614.0670637016</v>
          </cell>
          <cell r="I7">
            <v>47.001398391774224</v>
          </cell>
          <cell r="J7">
            <v>4.5055099357113635</v>
          </cell>
          <cell r="K7">
            <v>7.1760921017381101</v>
          </cell>
          <cell r="L7">
            <v>3138.5667276989743</v>
          </cell>
          <cell r="M7">
            <v>669359.72503618745</v>
          </cell>
          <cell r="N7">
            <v>50.696990733374975</v>
          </cell>
          <cell r="O7">
            <v>4.1100249382287553</v>
          </cell>
          <cell r="P7">
            <v>6.9790136427380078</v>
          </cell>
          <cell r="Q7">
            <v>3033.5984647721234</v>
          </cell>
        </row>
        <row r="8">
          <cell r="C8">
            <v>1129039.1076248847</v>
          </cell>
          <cell r="D8">
            <v>48.827164778537039</v>
          </cell>
          <cell r="E8">
            <v>4.1768654519823185</v>
          </cell>
          <cell r="F8">
            <v>8.3145700978419104</v>
          </cell>
          <cell r="G8">
            <v>4058.5596143688504</v>
          </cell>
          <cell r="H8">
            <v>700413.96441483812</v>
          </cell>
          <cell r="I8">
            <v>47.378573111224902</v>
          </cell>
          <cell r="J8">
            <v>4.285383924416152</v>
          </cell>
          <cell r="K8">
            <v>8.5281836684192562</v>
          </cell>
          <cell r="L8">
            <v>4265.2479596724943</v>
          </cell>
          <cell r="M8">
            <v>428625.14321005379</v>
          </cell>
          <cell r="N8">
            <v>51.194300371474313</v>
          </cell>
          <cell r="O8">
            <v>3.9995360192747831</v>
          </cell>
          <cell r="P8">
            <v>7.9350621704247599</v>
          </cell>
          <cell r="Q8">
            <v>3720.7086585577604</v>
          </cell>
        </row>
        <row r="9">
          <cell r="C9">
            <v>293013.06058515806</v>
          </cell>
          <cell r="D9">
            <v>50.158024343910519</v>
          </cell>
          <cell r="E9">
            <v>4.2183212551889131</v>
          </cell>
          <cell r="F9">
            <v>9.790406516328531</v>
          </cell>
          <cell r="G9">
            <v>5174.1595006397256</v>
          </cell>
          <cell r="H9">
            <v>184326.30512150232</v>
          </cell>
          <cell r="I9">
            <v>48.276367296722967</v>
          </cell>
          <cell r="J9">
            <v>4.3041046862767081</v>
          </cell>
          <cell r="K9">
            <v>10.061804986538679</v>
          </cell>
          <cell r="L9">
            <v>5621.1272454259961</v>
          </cell>
          <cell r="M9">
            <v>108686.75546365661</v>
          </cell>
          <cell r="N9">
            <v>53.349203338391476</v>
          </cell>
          <cell r="O9">
            <v>4.0728376327769356</v>
          </cell>
          <cell r="P9">
            <v>9.2987701441899855</v>
          </cell>
          <cell r="Q9">
            <v>4415.5516154574798</v>
          </cell>
        </row>
        <row r="10">
          <cell r="C10">
            <v>181536.45149383633</v>
          </cell>
          <cell r="D10">
            <v>48.660317460317451</v>
          </cell>
          <cell r="E10">
            <v>3.9875283446711975</v>
          </cell>
          <cell r="F10">
            <v>8.7539424280350371</v>
          </cell>
          <cell r="G10">
            <v>4639.6761805903525</v>
          </cell>
          <cell r="H10">
            <v>120447.99480067263</v>
          </cell>
          <cell r="I10">
            <v>47.400717703349265</v>
          </cell>
          <cell r="J10">
            <v>4.1390977443609032</v>
          </cell>
          <cell r="K10">
            <v>8.9895201323772778</v>
          </cell>
          <cell r="L10">
            <v>4844.8701502808744</v>
          </cell>
          <cell r="M10">
            <v>61088.456693164371</v>
          </cell>
          <cell r="N10">
            <v>51.143867924528301</v>
          </cell>
          <cell r="O10">
            <v>3.6886792452830175</v>
          </cell>
          <cell r="P10">
            <v>8.2516660133281015</v>
          </cell>
          <cell r="Q10">
            <v>4234.5602972257166</v>
          </cell>
        </row>
        <row r="11">
          <cell r="C11">
            <v>654489.59554588853</v>
          </cell>
          <cell r="D11">
            <v>48.277621490429681</v>
          </cell>
          <cell r="E11">
            <v>4.2108224391858293</v>
          </cell>
          <cell r="F11">
            <v>7.4965542931644649</v>
          </cell>
          <cell r="G11">
            <v>3401.9326260320026</v>
          </cell>
          <cell r="H11">
            <v>395639.66449265688</v>
          </cell>
          <cell r="I11">
            <v>46.953554156401125</v>
          </cell>
          <cell r="J11">
            <v>4.3211971895245798</v>
          </cell>
          <cell r="K11">
            <v>7.644556811421773</v>
          </cell>
          <cell r="L11">
            <v>3461.9216034932488</v>
          </cell>
          <cell r="M11">
            <v>258849.93105322728</v>
          </cell>
          <cell r="N11">
            <v>50.301394700139497</v>
          </cell>
          <cell r="O11">
            <v>4.0421199442119944</v>
          </cell>
          <cell r="P11">
            <v>7.248629795714999</v>
          </cell>
          <cell r="Q11">
            <v>3310.2519926906648</v>
          </cell>
        </row>
        <row r="12">
          <cell r="C12">
            <v>863934.68447504239</v>
          </cell>
          <cell r="D12">
            <v>47.478655560616936</v>
          </cell>
          <cell r="E12">
            <v>4.6285872323810882</v>
          </cell>
          <cell r="F12">
            <v>5.319740195675398</v>
          </cell>
          <cell r="G12">
            <v>1858.9822138874263</v>
          </cell>
          <cell r="H12">
            <v>623200.10264889733</v>
          </cell>
          <cell r="I12">
            <v>46.577492106450215</v>
          </cell>
          <cell r="J12">
            <v>4.7529093369418209</v>
          </cell>
          <cell r="K12">
            <v>5.4057562076749468</v>
          </cell>
          <cell r="L12">
            <v>1876.4497591255727</v>
          </cell>
          <cell r="M12">
            <v>240734.58182612638</v>
          </cell>
          <cell r="N12">
            <v>49.811536665109806</v>
          </cell>
          <cell r="O12">
            <v>4.3067491826249347</v>
          </cell>
          <cell r="P12">
            <v>5.0890099909173481</v>
          </cell>
          <cell r="Q12">
            <v>1813.731160439459</v>
          </cell>
        </row>
        <row r="13">
          <cell r="C13">
            <v>394125.97078406985</v>
          </cell>
          <cell r="D13">
            <v>46.77592889205345</v>
          </cell>
          <cell r="E13">
            <v>4.9699241891385251</v>
          </cell>
          <cell r="F13">
            <v>4.8391717071982532</v>
          </cell>
          <cell r="G13">
            <v>431.81718041739464</v>
          </cell>
          <cell r="H13">
            <v>273304.63170215744</v>
          </cell>
          <cell r="I13">
            <v>45.895645978786625</v>
          </cell>
          <cell r="J13">
            <v>5.1401408516991607</v>
          </cell>
          <cell r="K13">
            <v>4.7608608366470637</v>
          </cell>
          <cell r="L13">
            <v>426.33149455033526</v>
          </cell>
          <cell r="M13">
            <v>120821.33908192207</v>
          </cell>
          <cell r="N13">
            <v>48.76717811369106</v>
          </cell>
          <cell r="O13">
            <v>4.5848845709369597</v>
          </cell>
          <cell r="P13">
            <v>5.0266978029444696</v>
          </cell>
          <cell r="Q13">
            <v>444.22610889743652</v>
          </cell>
        </row>
        <row r="14">
          <cell r="C14">
            <v>394367.93952470261</v>
          </cell>
          <cell r="D14">
            <v>48.805166241494639</v>
          </cell>
          <cell r="E14">
            <v>4.74123655242468</v>
          </cell>
          <cell r="F14">
            <v>5.4124597490022728</v>
          </cell>
          <cell r="G14">
            <v>1116.3477288008098</v>
          </cell>
          <cell r="H14">
            <v>248819.8111934796</v>
          </cell>
          <cell r="I14">
            <v>48.045308854864295</v>
          </cell>
          <cell r="J14">
            <v>4.9592374240259378</v>
          </cell>
          <cell r="K14">
            <v>5.3471893823086427</v>
          </cell>
          <cell r="L14">
            <v>1115.9977587096676</v>
          </cell>
          <cell r="M14">
            <v>145548.12833123066</v>
          </cell>
          <cell r="N14">
            <v>50.104170039365812</v>
          </cell>
          <cell r="O14">
            <v>4.3685561453747423</v>
          </cell>
          <cell r="P14">
            <v>5.5299839652792908</v>
          </cell>
          <cell r="Q14">
            <v>1116.9460153813407</v>
          </cell>
        </row>
        <row r="15">
          <cell r="C15">
            <v>395354.51164359838</v>
          </cell>
          <cell r="D15">
            <v>47.250600236973987</v>
          </cell>
          <cell r="E15">
            <v>4.5791373160552862</v>
          </cell>
          <cell r="F15">
            <v>6.3414433412906108</v>
          </cell>
          <cell r="G15">
            <v>1975.7436835147466</v>
          </cell>
          <cell r="H15">
            <v>264969.57057720161</v>
          </cell>
          <cell r="I15">
            <v>46.081806525220195</v>
          </cell>
          <cell r="J15">
            <v>4.6741573567308787</v>
          </cell>
          <cell r="K15">
            <v>6.2729376331195779</v>
          </cell>
          <cell r="L15">
            <v>1977.1966572903073</v>
          </cell>
          <cell r="M15">
            <v>130384.94106640312</v>
          </cell>
          <cell r="N15">
            <v>49.625834411747277</v>
          </cell>
          <cell r="O15">
            <v>4.3860366468513377</v>
          </cell>
          <cell r="P15">
            <v>6.491886755019002</v>
          </cell>
          <cell r="Q15">
            <v>1972.7909357954065</v>
          </cell>
        </row>
        <row r="16">
          <cell r="C16">
            <v>397698.90206928726</v>
          </cell>
          <cell r="D16">
            <v>48.244467731477584</v>
          </cell>
          <cell r="E16">
            <v>4.0932260859315477</v>
          </cell>
          <cell r="F16">
            <v>7.5317513085939138</v>
          </cell>
          <cell r="G16">
            <v>3268.2252970103486</v>
          </cell>
          <cell r="H16">
            <v>259600.32353828588</v>
          </cell>
          <cell r="I16">
            <v>46.091127112263351</v>
          </cell>
          <cell r="J16">
            <v>4.1622099973272082</v>
          </cell>
          <cell r="K16">
            <v>7.7973962641968821</v>
          </cell>
          <cell r="L16">
            <v>3272.7286584802032</v>
          </cell>
          <cell r="M16">
            <v>138098.57853100655</v>
          </cell>
          <cell r="N16">
            <v>52.292358212194188</v>
          </cell>
          <cell r="O16">
            <v>3.9635488227204143</v>
          </cell>
          <cell r="P16">
            <v>6.9996729352165517</v>
          </cell>
          <cell r="Q16">
            <v>3259.7597928247123</v>
          </cell>
        </row>
        <row r="17">
          <cell r="C17">
            <v>401855.60687601764</v>
          </cell>
          <cell r="D17">
            <v>49.985149451135705</v>
          </cell>
          <cell r="E17">
            <v>3.5167534116992263</v>
          </cell>
          <cell r="F17">
            <v>10.515456347253689</v>
          </cell>
          <cell r="G17">
            <v>8619.5768854332309</v>
          </cell>
          <cell r="H17">
            <v>270924.15791825339</v>
          </cell>
          <cell r="I17">
            <v>48.823886925450203</v>
          </cell>
          <cell r="J17">
            <v>3.6253132551962972</v>
          </cell>
          <cell r="K17">
            <v>10.720144353824168</v>
          </cell>
          <cell r="L17">
            <v>8739.4734180979685</v>
          </cell>
          <cell r="M17">
            <v>130931.44895776521</v>
          </cell>
          <cell r="N17">
            <v>52.388040997801809</v>
          </cell>
          <cell r="O17">
            <v>3.2921207171304223</v>
          </cell>
          <cell r="P17">
            <v>10.085225561994728</v>
          </cell>
          <cell r="Q17">
            <v>8371.486244047388</v>
          </cell>
        </row>
        <row r="18">
          <cell r="C18">
            <v>9570.8612021951303</v>
          </cell>
          <cell r="D18">
            <v>53.193983303385757</v>
          </cell>
          <cell r="E18">
            <v>3.6143469374583255</v>
          </cell>
          <cell r="F18">
            <v>8.7755141353150563</v>
          </cell>
          <cell r="G18">
            <v>0</v>
          </cell>
          <cell r="H18">
            <v>5995.5721343494479</v>
          </cell>
          <cell r="I18">
            <v>51.784271546780225</v>
          </cell>
          <cell r="J18">
            <v>3.9312408184807937</v>
          </cell>
          <cell r="K18">
            <v>10.449826466985282</v>
          </cell>
          <cell r="L18">
            <v>0</v>
          </cell>
          <cell r="M18">
            <v>3575.2890678456815</v>
          </cell>
          <cell r="N18">
            <v>55.557995937044431</v>
          </cell>
          <cell r="O18">
            <v>3.0829325296859786</v>
          </cell>
          <cell r="P18">
            <v>6.3299339752335531</v>
          </cell>
          <cell r="Q18">
            <v>0</v>
          </cell>
        </row>
        <row r="19">
          <cell r="C19">
            <v>280865.74913982954</v>
          </cell>
          <cell r="D19">
            <v>58.717692310202992</v>
          </cell>
          <cell r="E19">
            <v>4.5809075289461338</v>
          </cell>
          <cell r="F19">
            <v>0</v>
          </cell>
          <cell r="G19">
            <v>1599.7336197179602</v>
          </cell>
          <cell r="H19">
            <v>166398.00305586387</v>
          </cell>
          <cell r="I19">
            <v>56.783136866808547</v>
          </cell>
          <cell r="J19">
            <v>4.8700305631968526</v>
          </cell>
          <cell r="K19">
            <v>0</v>
          </cell>
          <cell r="L19">
            <v>1496.8556384365843</v>
          </cell>
          <cell r="M19">
            <v>114467.74608396829</v>
          </cell>
          <cell r="N19">
            <v>61.529892022299833</v>
          </cell>
          <cell r="O19">
            <v>4.1606188696282427</v>
          </cell>
          <cell r="P19">
            <v>0</v>
          </cell>
          <cell r="Q19">
            <v>1748.5889268376698</v>
          </cell>
        </row>
        <row r="20">
          <cell r="C20">
            <v>1107099.2233359539</v>
          </cell>
          <cell r="D20">
            <v>48.224068229340048</v>
          </cell>
          <cell r="E20">
            <v>4.5332954638967182</v>
          </cell>
          <cell r="F20">
            <v>4.4221712232741659</v>
          </cell>
          <cell r="G20">
            <v>2207.4067471370863</v>
          </cell>
          <cell r="H20">
            <v>743849.56927887001</v>
          </cell>
          <cell r="I20">
            <v>46.906981687477739</v>
          </cell>
          <cell r="J20">
            <v>4.6582749948590099</v>
          </cell>
          <cell r="K20">
            <v>4.4425519464701537</v>
          </cell>
          <cell r="L20">
            <v>2150.0665043360054</v>
          </cell>
          <cell r="M20">
            <v>363249.65405704465</v>
          </cell>
          <cell r="N20">
            <v>50.921150651649342</v>
          </cell>
          <cell r="O20">
            <v>4.2773668780421952</v>
          </cell>
          <cell r="P20">
            <v>4.3804363117563998</v>
          </cell>
          <cell r="Q20">
            <v>2325.4758652657442</v>
          </cell>
        </row>
        <row r="21">
          <cell r="C21">
            <v>428330.98309760488</v>
          </cell>
          <cell r="D21">
            <v>42.592980198399687</v>
          </cell>
          <cell r="E21">
            <v>4.0063142939918244</v>
          </cell>
          <cell r="F21">
            <v>10.554393526621755</v>
          </cell>
          <cell r="G21">
            <v>4061.4989212636528</v>
          </cell>
          <cell r="H21">
            <v>285129.83867816656</v>
          </cell>
          <cell r="I21">
            <v>41.967060728697817</v>
          </cell>
          <cell r="J21">
            <v>4.1276169820242412</v>
          </cell>
          <cell r="K21">
            <v>10.514904693998755</v>
          </cell>
          <cell r="L21">
            <v>4077.589300726248</v>
          </cell>
          <cell r="M21">
            <v>143201.14441943841</v>
          </cell>
          <cell r="N21">
            <v>43.839257371289513</v>
          </cell>
          <cell r="O21">
            <v>3.7647867837883671</v>
          </cell>
          <cell r="P21">
            <v>10.63302030381014</v>
          </cell>
          <cell r="Q21">
            <v>4029.66847273332</v>
          </cell>
        </row>
        <row r="22">
          <cell r="C22">
            <v>167665.57150320749</v>
          </cell>
          <cell r="D22">
            <v>45.31513677835958</v>
          </cell>
          <cell r="E22">
            <v>3.8722746248984925</v>
          </cell>
          <cell r="F22">
            <v>16.080059051291901</v>
          </cell>
          <cell r="G22">
            <v>9149.5351200127679</v>
          </cell>
          <cell r="H22">
            <v>121322.3788678014</v>
          </cell>
          <cell r="I22">
            <v>45.962400236379011</v>
          </cell>
          <cell r="J22">
            <v>3.9285702131320113</v>
          </cell>
          <cell r="K22">
            <v>16.089102062355924</v>
          </cell>
          <cell r="L22">
            <v>9327.8060004747476</v>
          </cell>
          <cell r="M22">
            <v>46343.192635406056</v>
          </cell>
          <cell r="N22">
            <v>43.620658301252632</v>
          </cell>
          <cell r="O22">
            <v>3.7248977547293314</v>
          </cell>
          <cell r="P22">
            <v>16.056385248258028</v>
          </cell>
          <cell r="Q22">
            <v>8682.8961113748064</v>
          </cell>
        </row>
        <row r="23">
          <cell r="C23">
            <v>9012.2650233449258</v>
          </cell>
          <cell r="D23">
            <v>47.040044980842943</v>
          </cell>
          <cell r="E23">
            <v>4.8753451434516144</v>
          </cell>
          <cell r="F23">
            <v>0</v>
          </cell>
          <cell r="G23">
            <v>2671.7194030553942</v>
          </cell>
          <cell r="H23">
            <v>6914.2771830357424</v>
          </cell>
          <cell r="I23">
            <v>47.589122839591703</v>
          </cell>
          <cell r="J23">
            <v>5.0051324564082638</v>
          </cell>
          <cell r="K23">
            <v>0</v>
          </cell>
          <cell r="L23">
            <v>2491.2628063624015</v>
          </cell>
          <cell r="M23">
            <v>2097.987840309183</v>
          </cell>
          <cell r="N23">
            <v>45.230465136043996</v>
          </cell>
          <cell r="O23">
            <v>4.4476088909424334</v>
          </cell>
          <cell r="P23">
            <v>0</v>
          </cell>
          <cell r="Q23">
            <v>3266.4449324744633</v>
          </cell>
        </row>
        <row r="24">
          <cell r="C24">
            <v>722956.7749880855</v>
          </cell>
          <cell r="D24">
            <v>40.569090182547995</v>
          </cell>
          <cell r="E24">
            <v>4.3397498593943089</v>
          </cell>
          <cell r="F24">
            <v>8.4702436632542568</v>
          </cell>
          <cell r="G24">
            <v>3831.7920123621038</v>
          </cell>
          <cell r="H24">
            <v>581441.36838455196</v>
          </cell>
          <cell r="I24">
            <v>40.332368644376814</v>
          </cell>
          <cell r="J24">
            <v>4.4019094141885837</v>
          </cell>
          <cell r="K24">
            <v>8.1499209661333509</v>
          </cell>
          <cell r="L24">
            <v>3623.6292692904613</v>
          </cell>
          <cell r="M24">
            <v>141515.40660351</v>
          </cell>
          <cell r="N24">
            <v>41.541702977040408</v>
          </cell>
          <cell r="O24">
            <v>4.0843562067511554</v>
          </cell>
          <cell r="P24">
            <v>9.7447633299293805</v>
          </cell>
          <cell r="Q24">
            <v>4688.6395097267532</v>
          </cell>
        </row>
        <row r="25">
          <cell r="C25">
            <v>104606.54911387115</v>
          </cell>
          <cell r="D25">
            <v>46.361031141681437</v>
          </cell>
          <cell r="E25">
            <v>4.2822894685080763</v>
          </cell>
          <cell r="F25">
            <v>12.457670674385509</v>
          </cell>
          <cell r="G25">
            <v>7075.2626174441184</v>
          </cell>
          <cell r="H25">
            <v>72312.718960992148</v>
          </cell>
          <cell r="I25">
            <v>45.873047417971122</v>
          </cell>
          <cell r="J25">
            <v>4.3072884165925469</v>
          </cell>
          <cell r="K25">
            <v>12.3408272367077</v>
          </cell>
          <cell r="L25">
            <v>7484.0140278086628</v>
          </cell>
          <cell r="M25">
            <v>32293.830152879065</v>
          </cell>
          <cell r="N25">
            <v>47.453729954524455</v>
          </cell>
          <cell r="O25">
            <v>4.2263115340668893</v>
          </cell>
          <cell r="P25">
            <v>12.722363743040313</v>
          </cell>
          <cell r="Q25">
            <v>6156.4017380856476</v>
          </cell>
        </row>
        <row r="26">
          <cell r="C26">
            <v>599769.81135374773</v>
          </cell>
          <cell r="D26">
            <v>39.419250894286144</v>
          </cell>
          <cell r="E26">
            <v>4.3544748255238623</v>
          </cell>
          <cell r="F26">
            <v>7.7887408576749726</v>
          </cell>
          <cell r="G26">
            <v>3317.8684002324394</v>
          </cell>
          <cell r="H26">
            <v>505011.79971272458</v>
          </cell>
          <cell r="I26">
            <v>39.459242938576509</v>
          </cell>
          <cell r="J26">
            <v>4.4228308545558468</v>
          </cell>
          <cell r="K26">
            <v>7.5135554742520378</v>
          </cell>
          <cell r="L26">
            <v>3077.3817643359175</v>
          </cell>
          <cell r="M26">
            <v>94758.011641011704</v>
          </cell>
          <cell r="N26">
            <v>39.206113726129473</v>
          </cell>
          <cell r="O26">
            <v>3.990172107000781</v>
          </cell>
          <cell r="P26">
            <v>9.1825170443088382</v>
          </cell>
          <cell r="Q26">
            <v>4600.7076295104716</v>
          </cell>
        </row>
        <row r="27">
          <cell r="C27">
            <v>18580.414520445687</v>
          </cell>
          <cell r="D27">
            <v>45.077274674856973</v>
          </cell>
          <cell r="E27">
            <v>4.1879310206239841</v>
          </cell>
          <cell r="F27">
            <v>6.0318552012184865</v>
          </cell>
          <cell r="G27">
            <v>2263.1187201487232</v>
          </cell>
          <cell r="H27">
            <v>4116.8497108263273</v>
          </cell>
          <cell r="I27">
            <v>50.115877852318363</v>
          </cell>
          <cell r="J27">
            <v>3.4975109282060353</v>
          </cell>
          <cell r="K27">
            <v>5.746521083195181</v>
          </cell>
          <cell r="L27">
            <v>3125.4230375251664</v>
          </cell>
          <cell r="M27">
            <v>14463.564809619358</v>
          </cell>
          <cell r="N27">
            <v>43.643107351161987</v>
          </cell>
          <cell r="O27">
            <v>4.3844493613811082</v>
          </cell>
          <cell r="P27">
            <v>6.1241789658194241</v>
          </cell>
          <cell r="Q27">
            <v>2017.6759592275364</v>
          </cell>
        </row>
        <row r="28">
          <cell r="C28">
            <v>800183.35416901519</v>
          </cell>
          <cell r="D28">
            <v>49.229591890550346</v>
          </cell>
          <cell r="E28">
            <v>4.5508840554064722</v>
          </cell>
          <cell r="F28">
            <v>6.1017642522666007</v>
          </cell>
          <cell r="G28">
            <v>2593.8005694350786</v>
          </cell>
          <cell r="H28">
            <v>578469.23641601461</v>
          </cell>
          <cell r="I28">
            <v>48.955837400261721</v>
          </cell>
          <cell r="J28">
            <v>4.7343683505532557</v>
          </cell>
          <cell r="K28">
            <v>6.1114049332510314</v>
          </cell>
          <cell r="L28">
            <v>2604.0863758842306</v>
          </cell>
          <cell r="M28">
            <v>221714.11775297171</v>
          </cell>
          <cell r="N28">
            <v>49.943838473346752</v>
          </cell>
          <cell r="O28">
            <v>4.0721593752481109</v>
          </cell>
          <cell r="P28">
            <v>6.0760662029191517</v>
          </cell>
          <cell r="Q28">
            <v>2567.0654311627504</v>
          </cell>
        </row>
        <row r="29">
          <cell r="C29">
            <v>14664.981424106652</v>
          </cell>
          <cell r="D29">
            <v>52.850715338955517</v>
          </cell>
          <cell r="E29">
            <v>4.2153108116497977</v>
          </cell>
          <cell r="F29">
            <v>6.5907643497132788</v>
          </cell>
          <cell r="G29">
            <v>2950.1178290279631</v>
          </cell>
          <cell r="H29">
            <v>7089.5857170719009</v>
          </cell>
          <cell r="I29">
            <v>55.227740392136575</v>
          </cell>
          <cell r="J29">
            <v>3.7619497743989698</v>
          </cell>
          <cell r="K29">
            <v>7.7133224631011306</v>
          </cell>
          <cell r="L29">
            <v>2411.9746844461374</v>
          </cell>
          <cell r="M29">
            <v>7575.3957070347515</v>
          </cell>
          <cell r="N29">
            <v>50.62612885953174</v>
          </cell>
          <cell r="O29">
            <v>4.6395978137645022</v>
          </cell>
          <cell r="P29">
            <v>5.436021712330092</v>
          </cell>
          <cell r="Q29">
            <v>3453.7498634607718</v>
          </cell>
        </row>
        <row r="31">
          <cell r="C31">
            <v>455168.68151872768</v>
          </cell>
          <cell r="D31">
            <v>58.547047760254316</v>
          </cell>
          <cell r="E31">
            <v>4.1167832577004315</v>
          </cell>
          <cell r="F31">
            <v>6.5278157517425344</v>
          </cell>
          <cell r="G31">
            <v>2842.9059295313809</v>
          </cell>
          <cell r="H31">
            <v>156613.87654608022</v>
          </cell>
          <cell r="I31">
            <v>64.16938914591428</v>
          </cell>
          <cell r="J31">
            <v>4.0784827050667269</v>
          </cell>
          <cell r="K31">
            <v>7.1981065138744542</v>
          </cell>
          <cell r="L31">
            <v>3339.0900698028267</v>
          </cell>
          <cell r="M31">
            <v>298554.80497265345</v>
          </cell>
          <cell r="N31">
            <v>55.59771763724963</v>
          </cell>
          <cell r="O31">
            <v>4.1368747046371954</v>
          </cell>
          <cell r="P31">
            <v>6.1507764491119268</v>
          </cell>
          <cell r="Q31">
            <v>2583.1227614066283</v>
          </cell>
        </row>
        <row r="32">
          <cell r="C32">
            <v>497471.0249384201</v>
          </cell>
          <cell r="D32">
            <v>47.489337218560415</v>
          </cell>
          <cell r="E32">
            <v>4.8744543540352794</v>
          </cell>
          <cell r="F32">
            <v>4.7234027982775206</v>
          </cell>
          <cell r="G32">
            <v>1486.5928711086285</v>
          </cell>
          <cell r="H32">
            <v>456411.9481352595</v>
          </cell>
          <cell r="I32">
            <v>47.213351349597268</v>
          </cell>
          <cell r="J32">
            <v>4.9253775823385162</v>
          </cell>
          <cell r="K32">
            <v>4.7498124694992265</v>
          </cell>
          <cell r="L32">
            <v>1476.1856159042691</v>
          </cell>
          <cell r="M32">
            <v>41059.076803162345</v>
          </cell>
          <cell r="N32">
            <v>50.557191099328335</v>
          </cell>
          <cell r="O32">
            <v>4.3083926779132398</v>
          </cell>
          <cell r="P32">
            <v>4.4001707725013768</v>
          </cell>
          <cell r="Q32">
            <v>1601.9602205299198</v>
          </cell>
        </row>
        <row r="33">
          <cell r="C33">
            <v>771296.57413216645</v>
          </cell>
          <cell r="D33">
            <v>43.471703135900533</v>
          </cell>
          <cell r="E33">
            <v>4.2862976286480166</v>
          </cell>
          <cell r="F33">
            <v>7.6718791007772165</v>
          </cell>
          <cell r="G33">
            <v>3566.8215455633949</v>
          </cell>
          <cell r="H33">
            <v>545920.10047566553</v>
          </cell>
          <cell r="I33">
            <v>42.201769710492762</v>
          </cell>
          <cell r="J33">
            <v>4.37532004224113</v>
          </cell>
          <cell r="K33">
            <v>7.8272397978451096</v>
          </cell>
          <cell r="L33">
            <v>3588.8384121995509</v>
          </cell>
          <cell r="M33">
            <v>225376.47365647319</v>
          </cell>
          <cell r="N33">
            <v>46.547810290956726</v>
          </cell>
          <cell r="O33">
            <v>4.0706623221544973</v>
          </cell>
          <cell r="P33">
            <v>7.2767726928354817</v>
          </cell>
          <cell r="Q33">
            <v>3513.6023320685517</v>
          </cell>
        </row>
        <row r="34">
          <cell r="C34">
            <v>268790.12132365082</v>
          </cell>
          <cell r="D34">
            <v>45.859147542459908</v>
          </cell>
          <cell r="E34">
            <v>4.1264985075133129</v>
          </cell>
          <cell r="F34">
            <v>9.9652581117877279</v>
          </cell>
          <cell r="G34">
            <v>5192.5999197281844</v>
          </cell>
          <cell r="H34">
            <v>164420.75171976894</v>
          </cell>
          <cell r="I34">
            <v>45.964640432882227</v>
          </cell>
          <cell r="J34">
            <v>4.1812899579538136</v>
          </cell>
          <cell r="K34">
            <v>10.374369488701442</v>
          </cell>
          <cell r="L34">
            <v>6049.079788471342</v>
          </cell>
          <cell r="M34">
            <v>104369.36960388174</v>
          </cell>
          <cell r="N34">
            <v>45.69295682568022</v>
          </cell>
          <cell r="O34">
            <v>4.0401815018301646</v>
          </cell>
          <cell r="P34">
            <v>9.2508590793427476</v>
          </cell>
          <cell r="Q34">
            <v>3842.7080818492</v>
          </cell>
        </row>
        <row r="35">
          <cell r="C35">
            <v>35460.719672878397</v>
          </cell>
          <cell r="D35">
            <v>43.827526875205173</v>
          </cell>
          <cell r="E35">
            <v>4.2008560717465722</v>
          </cell>
          <cell r="F35">
            <v>7.6373626425375383</v>
          </cell>
          <cell r="G35">
            <v>2107.8426287519305</v>
          </cell>
          <cell r="H35">
            <v>25042.26668673538</v>
          </cell>
          <cell r="I35">
            <v>46.147097328538372</v>
          </cell>
          <cell r="J35">
            <v>4.2708273037199938</v>
          </cell>
          <cell r="K35">
            <v>7.2577395933256987</v>
          </cell>
          <cell r="L35">
            <v>2250.9671841109985</v>
          </cell>
          <cell r="M35">
            <v>10418.452986142958</v>
          </cell>
          <cell r="N35">
            <v>38.252102004708455</v>
          </cell>
          <cell r="O35">
            <v>4.0326700412669521</v>
          </cell>
          <cell r="P35">
            <v>8.5286368897662541</v>
          </cell>
          <cell r="Q35">
            <v>1773.3478431905235</v>
          </cell>
        </row>
        <row r="36">
          <cell r="C36">
            <v>4272.0878846622281</v>
          </cell>
          <cell r="D36">
            <v>29.969873150087921</v>
          </cell>
          <cell r="E36">
            <v>3.8825877644478846</v>
          </cell>
          <cell r="F36">
            <v>9.0682190810280421</v>
          </cell>
          <cell r="G36">
            <v>1844.2209378510486</v>
          </cell>
          <cell r="H36">
            <v>309.23773367884064</v>
          </cell>
          <cell r="I36">
            <v>56</v>
          </cell>
          <cell r="J36">
            <v>3</v>
          </cell>
          <cell r="K36">
            <v>6</v>
          </cell>
          <cell r="L36">
            <v>3000</v>
          </cell>
          <cell r="M36">
            <v>3962.8501509833868</v>
          </cell>
          <cell r="N36">
            <v>27.938633732053894</v>
          </cell>
          <cell r="O36">
            <v>3.951459770618194</v>
          </cell>
          <cell r="P36">
            <v>9.3076450191528615</v>
          </cell>
          <cell r="Q36">
            <v>1754.030674733553</v>
          </cell>
        </row>
        <row r="37">
          <cell r="C37">
            <v>415683.26414812991</v>
          </cell>
          <cell r="D37">
            <v>60.102047993906218</v>
          </cell>
          <cell r="E37">
            <v>4.1113534986141325</v>
          </cell>
          <cell r="F37">
            <v>6.3867460367051629</v>
          </cell>
          <cell r="G37">
            <v>2924.1839810805545</v>
          </cell>
          <cell r="H37">
            <v>131509.76231260915</v>
          </cell>
          <cell r="I37">
            <v>67.627634137918335</v>
          </cell>
          <cell r="J37">
            <v>4.0423633847805878</v>
          </cell>
          <cell r="K37">
            <v>7.1998430683701438</v>
          </cell>
          <cell r="L37">
            <v>3570.0511148914661</v>
          </cell>
          <cell r="M37">
            <v>284173.50183552789</v>
          </cell>
          <cell r="N37">
            <v>56.619358585254439</v>
          </cell>
          <cell r="O37">
            <v>4.1432807311448494</v>
          </cell>
          <cell r="P37">
            <v>5.9865363919507146</v>
          </cell>
          <cell r="Q37">
            <v>2624.760736933421</v>
          </cell>
        </row>
        <row r="38">
          <cell r="C38">
            <v>134335.72858966386</v>
          </cell>
          <cell r="D38">
            <v>22.455295466051634</v>
          </cell>
          <cell r="E38">
            <v>3.2905950119204568</v>
          </cell>
          <cell r="F38">
            <v>8.1445214886257595</v>
          </cell>
          <cell r="G38">
            <v>2697.0776884358656</v>
          </cell>
          <cell r="H38">
            <v>95620.489770799715</v>
          </cell>
          <cell r="I38">
            <v>22.568025172750918</v>
          </cell>
          <cell r="J38">
            <v>3.3078968160059161</v>
          </cell>
          <cell r="K38">
            <v>7.8117208849042523</v>
          </cell>
          <cell r="L38">
            <v>2608.1206692095957</v>
          </cell>
          <cell r="M38">
            <v>38715.238818864345</v>
          </cell>
          <cell r="N38">
            <v>22.176870998189337</v>
          </cell>
          <cell r="O38">
            <v>3.2478623043085948</v>
          </cell>
          <cell r="P38">
            <v>8.963978136752706</v>
          </cell>
          <cell r="Q38">
            <v>2917.7436971673819</v>
          </cell>
        </row>
        <row r="39">
          <cell r="C39">
            <v>175343.50074549735</v>
          </cell>
          <cell r="D39">
            <v>28.206092302678048</v>
          </cell>
          <cell r="E39">
            <v>3.9193350171972177</v>
          </cell>
          <cell r="F39">
            <v>7.9456232707596879</v>
          </cell>
          <cell r="G39">
            <v>2636.9076284286648</v>
          </cell>
          <cell r="H39">
            <v>135956.62212807999</v>
          </cell>
          <cell r="I39">
            <v>28.213368223779973</v>
          </cell>
          <cell r="J39">
            <v>3.8839905296907014</v>
          </cell>
          <cell r="K39">
            <v>7.8311284015269518</v>
          </cell>
          <cell r="L39">
            <v>2659.0473949305242</v>
          </cell>
          <cell r="M39">
            <v>39386.878617417889</v>
          </cell>
          <cell r="N39">
            <v>28.180977094501834</v>
          </cell>
          <cell r="O39">
            <v>4.0413380116185369</v>
          </cell>
          <cell r="P39">
            <v>8.3175444868841524</v>
          </cell>
          <cell r="Q39">
            <v>2559.9356814833459</v>
          </cell>
        </row>
        <row r="40">
          <cell r="C40">
            <v>426228.60830648011</v>
          </cell>
          <cell r="D40">
            <v>35.697795433848242</v>
          </cell>
          <cell r="E40">
            <v>4.5464990909026071</v>
          </cell>
          <cell r="F40">
            <v>7.3578108024181672</v>
          </cell>
          <cell r="G40">
            <v>2713.0762611469618</v>
          </cell>
          <cell r="H40">
            <v>303675.6263810969</v>
          </cell>
          <cell r="I40">
            <v>35.599798250773503</v>
          </cell>
          <cell r="J40">
            <v>4.588155473156843</v>
          </cell>
          <cell r="K40">
            <v>7.3224988492586913</v>
          </cell>
          <cell r="L40">
            <v>2797.5315495180475</v>
          </cell>
          <cell r="M40">
            <v>122552.98192539104</v>
          </cell>
          <cell r="N40">
            <v>35.940623927176226</v>
          </cell>
          <cell r="O40">
            <v>4.4432782000267661</v>
          </cell>
          <cell r="P40">
            <v>7.4449328939688399</v>
          </cell>
          <cell r="Q40">
            <v>2504.1021330027747</v>
          </cell>
        </row>
        <row r="41">
          <cell r="C41">
            <v>432092.1044015123</v>
          </cell>
          <cell r="D41">
            <v>45.591934198434856</v>
          </cell>
          <cell r="E41">
            <v>4.862048941784928</v>
          </cell>
          <cell r="F41">
            <v>7.2512727733826701</v>
          </cell>
          <cell r="G41">
            <v>3119.628521110345</v>
          </cell>
          <cell r="H41">
            <v>279189.20396876271</v>
          </cell>
          <cell r="I41">
            <v>45.500342802719544</v>
          </cell>
          <cell r="J41">
            <v>5.0380855557286637</v>
          </cell>
          <cell r="K41">
            <v>7.2421713881534471</v>
          </cell>
          <cell r="L41">
            <v>3030.1189175240625</v>
          </cell>
          <cell r="M41">
            <v>152902.90043275763</v>
          </cell>
          <cell r="N41">
            <v>45.759173202978076</v>
          </cell>
          <cell r="O41">
            <v>4.5406193156809884</v>
          </cell>
          <cell r="P41">
            <v>7.2685271113288774</v>
          </cell>
          <cell r="Q41">
            <v>3282.9017729320049</v>
          </cell>
        </row>
        <row r="42">
          <cell r="C42">
            <v>824973.85005676106</v>
          </cell>
          <cell r="D42">
            <v>64.570041770490647</v>
          </cell>
          <cell r="E42">
            <v>4.2991255449283345</v>
          </cell>
          <cell r="F42">
            <v>6.4559851975810369</v>
          </cell>
          <cell r="G42">
            <v>3463.0312660317309</v>
          </cell>
          <cell r="H42">
            <v>509172.12481497368</v>
          </cell>
          <cell r="I42">
            <v>64.22966833057059</v>
          </cell>
          <cell r="J42">
            <v>4.55505945365441</v>
          </cell>
          <cell r="K42">
            <v>6.6896908393311598</v>
          </cell>
          <cell r="L42">
            <v>3631.303488445988</v>
          </cell>
          <cell r="M42">
            <v>315801.72524173959</v>
          </cell>
          <cell r="N42">
            <v>65.118831260168434</v>
          </cell>
          <cell r="O42">
            <v>3.8864792491600042</v>
          </cell>
          <cell r="P42">
            <v>6.0478233518829878</v>
          </cell>
          <cell r="Q42">
            <v>3191.573859266191</v>
          </cell>
        </row>
        <row r="48">
          <cell r="C48">
            <v>1992973.7920996922</v>
          </cell>
          <cell r="D48">
            <v>48.242599196032302</v>
          </cell>
          <cell r="E48">
            <v>4.372682434306066</v>
          </cell>
          <cell r="F48">
            <v>7.1121240094414926</v>
          </cell>
          <cell r="G48">
            <v>3103.3312066463659</v>
          </cell>
          <cell r="H48">
            <v>23306830688.254002</v>
          </cell>
          <cell r="I48">
            <v>13156743448.218548</v>
          </cell>
          <cell r="J48">
            <v>6110172031.4851933</v>
          </cell>
          <cell r="K48">
            <v>103978879.26599663</v>
          </cell>
          <cell r="L48">
            <v>677318027.80124295</v>
          </cell>
          <cell r="M48">
            <v>263022889.69182101</v>
          </cell>
          <cell r="N48">
            <v>1400600739.8629549</v>
          </cell>
          <cell r="O48">
            <v>1205914347.364126</v>
          </cell>
          <cell r="P48">
            <v>176327751.00335941</v>
          </cell>
          <cell r="Q48">
            <v>101273402.9504323</v>
          </cell>
          <cell r="R48">
            <v>97335901.62673378</v>
          </cell>
          <cell r="S48">
            <v>14143268.985551108</v>
          </cell>
        </row>
        <row r="49">
          <cell r="C49">
            <v>1129039.1076248847</v>
          </cell>
          <cell r="D49">
            <v>48.827164778537039</v>
          </cell>
          <cell r="E49">
            <v>4.1768654519823185</v>
          </cell>
          <cell r="F49">
            <v>8.3145700978419104</v>
          </cell>
          <cell r="G49">
            <v>4058.5596143688504</v>
          </cell>
          <cell r="H49">
            <v>16696311027.295485</v>
          </cell>
          <cell r="I49">
            <v>9950483489.5258408</v>
          </cell>
          <cell r="J49">
            <v>3714287248.219461</v>
          </cell>
          <cell r="K49">
            <v>92507162.446388543</v>
          </cell>
          <cell r="L49">
            <v>643024031.7151587</v>
          </cell>
          <cell r="M49">
            <v>248197642.324379</v>
          </cell>
          <cell r="N49">
            <v>925199206.97059369</v>
          </cell>
          <cell r="O49">
            <v>893674613.10006988</v>
          </cell>
          <cell r="P49">
            <v>124856071.71609116</v>
          </cell>
          <cell r="Q49">
            <v>53419346.594363905</v>
          </cell>
          <cell r="R49">
            <v>39656778.360064216</v>
          </cell>
          <cell r="S49">
            <v>11005436.323170384</v>
          </cell>
        </row>
        <row r="50">
          <cell r="C50">
            <v>293013.06058515806</v>
          </cell>
          <cell r="D50">
            <v>50.158024343910519</v>
          </cell>
          <cell r="E50">
            <v>4.2183212551889131</v>
          </cell>
          <cell r="F50">
            <v>9.790406516328531</v>
          </cell>
          <cell r="G50">
            <v>5174.1595006397256</v>
          </cell>
          <cell r="H50">
            <v>5676735196.441411</v>
          </cell>
          <cell r="I50">
            <v>3586230533.4856172</v>
          </cell>
          <cell r="J50">
            <v>953754832.14433193</v>
          </cell>
          <cell r="K50">
            <v>37404983.948814511</v>
          </cell>
          <cell r="L50">
            <v>333580680.68385309</v>
          </cell>
          <cell r="M50">
            <v>76636669.550218165</v>
          </cell>
          <cell r="N50">
            <v>228563989.00837719</v>
          </cell>
          <cell r="O50">
            <v>370311208.73471242</v>
          </cell>
          <cell r="P50">
            <v>55205261.13035924</v>
          </cell>
          <cell r="Q50">
            <v>12912810.452113286</v>
          </cell>
          <cell r="R50">
            <v>16689512.885901241</v>
          </cell>
          <cell r="S50">
            <v>5444714.4171351669</v>
          </cell>
        </row>
        <row r="51">
          <cell r="C51">
            <v>181536.45149383633</v>
          </cell>
          <cell r="D51">
            <v>48.660317460317451</v>
          </cell>
          <cell r="E51">
            <v>3.9875283446711975</v>
          </cell>
          <cell r="F51">
            <v>8.7539424280350371</v>
          </cell>
          <cell r="G51">
            <v>4639.6761805903525</v>
          </cell>
          <cell r="H51">
            <v>3065811958.9284382</v>
          </cell>
          <cell r="I51">
            <v>1871639003.6534121</v>
          </cell>
          <cell r="J51">
            <v>688953926.83164859</v>
          </cell>
          <cell r="K51">
            <v>26820025.640235983</v>
          </cell>
          <cell r="L51">
            <v>126576805.36317983</v>
          </cell>
          <cell r="M51">
            <v>53313125.609340549</v>
          </cell>
          <cell r="N51">
            <v>138136307.73090222</v>
          </cell>
          <cell r="O51">
            <v>129970523.49604596</v>
          </cell>
          <cell r="P51">
            <v>18794236.928521253</v>
          </cell>
          <cell r="Q51">
            <v>7366103.4190308871</v>
          </cell>
          <cell r="R51">
            <v>2427221.8199907881</v>
          </cell>
          <cell r="S51">
            <v>1814678.4361345298</v>
          </cell>
        </row>
        <row r="52">
          <cell r="C52">
            <v>654489.59554588853</v>
          </cell>
          <cell r="D52">
            <v>48.277621490429681</v>
          </cell>
          <cell r="E52">
            <v>4.2108224391858293</v>
          </cell>
          <cell r="F52">
            <v>7.4965542931644649</v>
          </cell>
          <cell r="G52">
            <v>3401.9326260320026</v>
          </cell>
          <cell r="H52">
            <v>7953763871.9255085</v>
          </cell>
          <cell r="I52">
            <v>4492613952.3866787</v>
          </cell>
          <cell r="J52">
            <v>2071578489.2434356</v>
          </cell>
          <cell r="K52">
            <v>28282152.857336309</v>
          </cell>
          <cell r="L52">
            <v>182866545.66811645</v>
          </cell>
          <cell r="M52">
            <v>118247847.16481832</v>
          </cell>
          <cell r="N52">
            <v>558498910.23131382</v>
          </cell>
          <cell r="O52">
            <v>393392880.86930174</v>
          </cell>
          <cell r="P52">
            <v>50856573.657209381</v>
          </cell>
          <cell r="Q52">
            <v>33140432.72321973</v>
          </cell>
          <cell r="R52">
            <v>20540043.654172022</v>
          </cell>
          <cell r="S52">
            <v>3746043.4699005531</v>
          </cell>
        </row>
        <row r="53">
          <cell r="C53">
            <v>863934.68447504239</v>
          </cell>
          <cell r="D53">
            <v>47.478655560616936</v>
          </cell>
          <cell r="E53">
            <v>4.6285872323810882</v>
          </cell>
          <cell r="F53">
            <v>5.319740195675398</v>
          </cell>
          <cell r="G53">
            <v>1858.9822138874263</v>
          </cell>
          <cell r="H53">
            <v>6610519660.9614849</v>
          </cell>
          <cell r="I53">
            <v>3206259958.693171</v>
          </cell>
          <cell r="J53">
            <v>2395884783.2656679</v>
          </cell>
          <cell r="K53">
            <v>11471716.819622049</v>
          </cell>
          <cell r="L53">
            <v>34293996.086181581</v>
          </cell>
          <cell r="M53">
            <v>14825247.367480224</v>
          </cell>
          <cell r="N53">
            <v>475401532.89254123</v>
          </cell>
          <cell r="O53">
            <v>312239734.26421177</v>
          </cell>
          <cell r="P53">
            <v>51471679.287290618</v>
          </cell>
          <cell r="Q53">
            <v>47854056.356080197</v>
          </cell>
          <cell r="R53">
            <v>57679123.266679674</v>
          </cell>
          <cell r="S53">
            <v>3137832.6623825859</v>
          </cell>
        </row>
        <row r="54">
          <cell r="C54">
            <v>394125.97078406985</v>
          </cell>
          <cell r="D54">
            <v>46.77592889205345</v>
          </cell>
          <cell r="E54">
            <v>4.9699241891385251</v>
          </cell>
          <cell r="F54">
            <v>4.8391717071982532</v>
          </cell>
          <cell r="G54">
            <v>431.81718041739464</v>
          </cell>
          <cell r="H54">
            <v>841069800.83246136</v>
          </cell>
          <cell r="I54">
            <v>351075924.20712626</v>
          </cell>
          <cell r="J54">
            <v>292138813.12556058</v>
          </cell>
          <cell r="K54">
            <v>875604.50263358385</v>
          </cell>
          <cell r="L54">
            <v>4748023.8889079029</v>
          </cell>
          <cell r="M54">
            <v>3366086.1056793602</v>
          </cell>
          <cell r="N54">
            <v>52107111.463573366</v>
          </cell>
          <cell r="O54">
            <v>85050668.135506332</v>
          </cell>
          <cell r="P54">
            <v>12848811.114449348</v>
          </cell>
          <cell r="Q54">
            <v>24171558.47082739</v>
          </cell>
          <cell r="R54">
            <v>13889634.270157864</v>
          </cell>
          <cell r="S54">
            <v>797565.54805316543</v>
          </cell>
        </row>
        <row r="55">
          <cell r="C55">
            <v>394367.93952470261</v>
          </cell>
          <cell r="D55">
            <v>48.805166241494639</v>
          </cell>
          <cell r="E55">
            <v>4.74123655242468</v>
          </cell>
          <cell r="F55">
            <v>5.4124597490022728</v>
          </cell>
          <cell r="G55">
            <v>1116.3477288008098</v>
          </cell>
          <cell r="H55">
            <v>2090444157.0518122</v>
          </cell>
          <cell r="I55">
            <v>1040869580.0741439</v>
          </cell>
          <cell r="J55">
            <v>642137765.8312161</v>
          </cell>
          <cell r="K55">
            <v>3853767.8605272053</v>
          </cell>
          <cell r="L55">
            <v>10682938.400211792</v>
          </cell>
          <cell r="M55">
            <v>4747492.204936563</v>
          </cell>
          <cell r="N55">
            <v>141714442.45115417</v>
          </cell>
          <cell r="O55">
            <v>169786196.499488</v>
          </cell>
          <cell r="P55">
            <v>30374830.629001509</v>
          </cell>
          <cell r="Q55">
            <v>20123951.746689312</v>
          </cell>
          <cell r="R55">
            <v>24689199.105733007</v>
          </cell>
          <cell r="S55">
            <v>1463992.2487430451</v>
          </cell>
        </row>
        <row r="56">
          <cell r="C56">
            <v>395354.51164359838</v>
          </cell>
          <cell r="D56">
            <v>47.250600236973987</v>
          </cell>
          <cell r="E56">
            <v>4.5791373160552862</v>
          </cell>
          <cell r="F56">
            <v>6.3414433412906108</v>
          </cell>
          <cell r="G56">
            <v>1975.7436835147466</v>
          </cell>
          <cell r="H56">
            <v>3569148555.6360655</v>
          </cell>
          <cell r="I56">
            <v>2043137554.9036345</v>
          </cell>
          <cell r="J56">
            <v>1011396154.5179145</v>
          </cell>
          <cell r="K56">
            <v>8561864.1443801429</v>
          </cell>
          <cell r="L56">
            <v>25003890.402240526</v>
          </cell>
          <cell r="M56">
            <v>18056426.63062175</v>
          </cell>
          <cell r="N56">
            <v>201050109.12770185</v>
          </cell>
          <cell r="O56">
            <v>190699576.46993947</v>
          </cell>
          <cell r="P56">
            <v>34447057.632529184</v>
          </cell>
          <cell r="Q56">
            <v>18816634.134387031</v>
          </cell>
          <cell r="R56">
            <v>16409078.03371579</v>
          </cell>
          <cell r="S56">
            <v>1570209.6390387188</v>
          </cell>
        </row>
        <row r="57">
          <cell r="C57">
            <v>397698.90206928726</v>
          </cell>
          <cell r="D57">
            <v>48.244467731477584</v>
          </cell>
          <cell r="E57">
            <v>4.0932260859315477</v>
          </cell>
          <cell r="F57">
            <v>7.5317513085939138</v>
          </cell>
          <cell r="G57">
            <v>3268.2252970103486</v>
          </cell>
          <cell r="H57">
            <v>5302693935.130393</v>
          </cell>
          <cell r="I57">
            <v>3201401322.561367</v>
          </cell>
          <cell r="J57">
            <v>1355521599.6418018</v>
          </cell>
          <cell r="K57">
            <v>8356494.7242144598</v>
          </cell>
          <cell r="L57">
            <v>70712969.48371698</v>
          </cell>
          <cell r="M57">
            <v>35889238.200949907</v>
          </cell>
          <cell r="N57">
            <v>336567771.71929961</v>
          </cell>
          <cell r="O57">
            <v>235920164.92780712</v>
          </cell>
          <cell r="P57">
            <v>23952925.831428245</v>
          </cell>
          <cell r="Q57">
            <v>19585827.204262018</v>
          </cell>
          <cell r="R57">
            <v>13088567.390814763</v>
          </cell>
          <cell r="S57">
            <v>1697053.4447778042</v>
          </cell>
        </row>
        <row r="58">
          <cell r="C58">
            <v>401855.60687601764</v>
          </cell>
          <cell r="D58">
            <v>49.985149451135705</v>
          </cell>
          <cell r="E58">
            <v>3.5167534116992263</v>
          </cell>
          <cell r="F58">
            <v>10.515456347253689</v>
          </cell>
          <cell r="G58">
            <v>8619.5768854332309</v>
          </cell>
          <cell r="H58">
            <v>11503474239.605652</v>
          </cell>
          <cell r="I58">
            <v>6520259066.4725103</v>
          </cell>
          <cell r="J58">
            <v>2808977698.3685589</v>
          </cell>
          <cell r="K58">
            <v>82331148.03425245</v>
          </cell>
          <cell r="L58">
            <v>566170205.62624824</v>
          </cell>
          <cell r="M58">
            <v>200963646.54966617</v>
          </cell>
          <cell r="N58">
            <v>669161305.10137355</v>
          </cell>
          <cell r="O58">
            <v>524457741.33150631</v>
          </cell>
          <cell r="P58">
            <v>74704125.79596898</v>
          </cell>
          <cell r="Q58">
            <v>18575431.394275408</v>
          </cell>
          <cell r="R58">
            <v>29259422.826319538</v>
          </cell>
          <cell r="S58">
            <v>8614448.1049398948</v>
          </cell>
        </row>
        <row r="59">
          <cell r="C59">
            <v>9570.8612021951303</v>
          </cell>
          <cell r="D59">
            <v>53.193983303385757</v>
          </cell>
          <cell r="E59">
            <v>3.6143469374583255</v>
          </cell>
          <cell r="F59">
            <v>8.7755141353150563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</row>
        <row r="60">
          <cell r="C60">
            <v>280865.74913982954</v>
          </cell>
          <cell r="D60">
            <v>58.717692310202992</v>
          </cell>
          <cell r="E60">
            <v>4.5809075289461338</v>
          </cell>
          <cell r="F60">
            <v>0</v>
          </cell>
          <cell r="G60">
            <v>1599.7336197179602</v>
          </cell>
          <cell r="H60">
            <v>1796491029.7314148</v>
          </cell>
          <cell r="I60">
            <v>910547473.40578783</v>
          </cell>
          <cell r="J60">
            <v>517409183.49554342</v>
          </cell>
          <cell r="K60">
            <v>3788391.8907234864</v>
          </cell>
          <cell r="L60">
            <v>5288051.5303883096</v>
          </cell>
          <cell r="M60">
            <v>12906266.101066284</v>
          </cell>
          <cell r="N60">
            <v>145204997.9370119</v>
          </cell>
          <cell r="O60">
            <v>152358233.46608114</v>
          </cell>
          <cell r="P60">
            <v>19173513.93232128</v>
          </cell>
          <cell r="Q60">
            <v>13830822.472831832</v>
          </cell>
          <cell r="R60">
            <v>12380184.420973632</v>
          </cell>
          <cell r="S60">
            <v>3603911.0786970691</v>
          </cell>
        </row>
        <row r="61">
          <cell r="C61">
            <v>1107099.2233359539</v>
          </cell>
          <cell r="D61">
            <v>48.224068229340048</v>
          </cell>
          <cell r="E61">
            <v>4.5332954638967182</v>
          </cell>
          <cell r="F61">
            <v>4.4221712232741659</v>
          </cell>
          <cell r="G61">
            <v>2207.4067471370863</v>
          </cell>
          <cell r="H61">
            <v>9866303499.1844654</v>
          </cell>
          <cell r="I61">
            <v>5073819262.7927351</v>
          </cell>
          <cell r="J61">
            <v>3225438856.2528272</v>
          </cell>
          <cell r="K61">
            <v>25971255.73545552</v>
          </cell>
          <cell r="L61">
            <v>93464352.706660226</v>
          </cell>
          <cell r="M61">
            <v>67620715.753899798</v>
          </cell>
          <cell r="N61">
            <v>649712804.89496613</v>
          </cell>
          <cell r="O61">
            <v>502148946.10629493</v>
          </cell>
          <cell r="P61">
            <v>103485390.83866149</v>
          </cell>
          <cell r="Q61">
            <v>58824138.531636536</v>
          </cell>
          <cell r="R61">
            <v>60234011.290215611</v>
          </cell>
          <cell r="S61">
            <v>5583764.2808500947</v>
          </cell>
        </row>
        <row r="62">
          <cell r="C62">
            <v>428330.98309760488</v>
          </cell>
          <cell r="D62">
            <v>42.592980198399687</v>
          </cell>
          <cell r="E62">
            <v>4.0063142939918244</v>
          </cell>
          <cell r="F62">
            <v>10.554393526621755</v>
          </cell>
          <cell r="G62">
            <v>4061.4989212636528</v>
          </cell>
          <cell r="H62">
            <v>6301198171.2102118</v>
          </cell>
          <cell r="I62">
            <v>3756067523.8011489</v>
          </cell>
          <cell r="J62">
            <v>1400228648.3249326</v>
          </cell>
          <cell r="K62">
            <v>23504857.070917342</v>
          </cell>
          <cell r="L62">
            <v>229108401.73038244</v>
          </cell>
          <cell r="M62">
            <v>110277188.05978177</v>
          </cell>
          <cell r="N62">
            <v>449651961.21335042</v>
          </cell>
          <cell r="O62">
            <v>259900941.92695203</v>
          </cell>
          <cell r="P62">
            <v>37808769.17029424</v>
          </cell>
          <cell r="Q62">
            <v>23959558.720861908</v>
          </cell>
          <cell r="R62">
            <v>7685452.2708415687</v>
          </cell>
          <cell r="S62">
            <v>3004868.9207340195</v>
          </cell>
        </row>
        <row r="63">
          <cell r="C63">
            <v>167665.57150320749</v>
          </cell>
          <cell r="D63">
            <v>45.31513677835958</v>
          </cell>
          <cell r="E63">
            <v>3.8722746248984925</v>
          </cell>
          <cell r="F63">
            <v>16.080059051291901</v>
          </cell>
          <cell r="G63">
            <v>9149.5351200127679</v>
          </cell>
          <cell r="H63">
            <v>5237776929.260726</v>
          </cell>
          <cell r="I63">
            <v>3343479163.635746</v>
          </cell>
          <cell r="J63">
            <v>945159674.39624941</v>
          </cell>
          <cell r="K63">
            <v>49479432.722016454</v>
          </cell>
          <cell r="L63">
            <v>349457221.83390087</v>
          </cell>
          <cell r="M63">
            <v>71105815.526235804</v>
          </cell>
          <cell r="N63">
            <v>152093839.79347679</v>
          </cell>
          <cell r="O63">
            <v>287767636.78465158</v>
          </cell>
          <cell r="P63">
            <v>15860077.062107461</v>
          </cell>
          <cell r="Q63">
            <v>4490168.4009062331</v>
          </cell>
          <cell r="R63">
            <v>16933174.400152747</v>
          </cell>
          <cell r="S63">
            <v>1950724.705271807</v>
          </cell>
        </row>
        <row r="64">
          <cell r="C64">
            <v>9012.2650233449258</v>
          </cell>
          <cell r="D64">
            <v>47.040044980842943</v>
          </cell>
          <cell r="E64">
            <v>4.8753451434516144</v>
          </cell>
          <cell r="F64">
            <v>0</v>
          </cell>
          <cell r="G64">
            <v>2671.7194030553942</v>
          </cell>
          <cell r="H64">
            <v>105061058.87022063</v>
          </cell>
          <cell r="I64">
            <v>72830024.583507299</v>
          </cell>
          <cell r="J64">
            <v>21935669.015538994</v>
          </cell>
          <cell r="K64">
            <v>1234941.8468968559</v>
          </cell>
          <cell r="L64">
            <v>0</v>
          </cell>
          <cell r="M64">
            <v>1112904.2508755876</v>
          </cell>
          <cell r="N64">
            <v>3937136.0243332149</v>
          </cell>
          <cell r="O64">
            <v>3738589.080300997</v>
          </cell>
          <cell r="P64">
            <v>0</v>
          </cell>
          <cell r="Q64">
            <v>168714.82420806921</v>
          </cell>
          <cell r="R64">
            <v>103079.24455961357</v>
          </cell>
          <cell r="S64">
            <v>0</v>
          </cell>
        </row>
        <row r="65">
          <cell r="C65">
            <v>722956.7749880855</v>
          </cell>
          <cell r="D65">
            <v>40.569090182547995</v>
          </cell>
          <cell r="E65">
            <v>4.3397498593943089</v>
          </cell>
          <cell r="F65">
            <v>8.4702436632542568</v>
          </cell>
          <cell r="G65">
            <v>3831.7920123621038</v>
          </cell>
          <cell r="H65">
            <v>10254087527.485405</v>
          </cell>
          <cell r="I65">
            <v>8562858666.0837212</v>
          </cell>
          <cell r="J65">
            <v>726291165.4624933</v>
          </cell>
          <cell r="K65">
            <v>27758286.136619288</v>
          </cell>
          <cell r="L65">
            <v>41484752.977490649</v>
          </cell>
          <cell r="M65">
            <v>45412382.884979926</v>
          </cell>
          <cell r="N65">
            <v>333505452.13115335</v>
          </cell>
          <cell r="O65">
            <v>369093821.02202064</v>
          </cell>
          <cell r="P65">
            <v>77333141.13506031</v>
          </cell>
          <cell r="Q65">
            <v>37507210.89229311</v>
          </cell>
          <cell r="R65">
            <v>31070175.774751421</v>
          </cell>
          <cell r="S65">
            <v>1772472.984806132</v>
          </cell>
        </row>
        <row r="66">
          <cell r="C66">
            <v>104606.54911387115</v>
          </cell>
          <cell r="D66">
            <v>46.361031141681437</v>
          </cell>
          <cell r="E66">
            <v>4.2822894685080763</v>
          </cell>
          <cell r="F66">
            <v>12.457670674385509</v>
          </cell>
          <cell r="G66">
            <v>7075.2626174441184</v>
          </cell>
          <cell r="H66">
            <v>2655237318.0147457</v>
          </cell>
          <cell r="I66">
            <v>2316616281.5996761</v>
          </cell>
          <cell r="J66">
            <v>145007850.45757321</v>
          </cell>
          <cell r="K66">
            <v>2980289.834281513</v>
          </cell>
          <cell r="L66">
            <v>17196786.244623933</v>
          </cell>
          <cell r="M66">
            <v>29518426.185358372</v>
          </cell>
          <cell r="N66">
            <v>75548179.411304072</v>
          </cell>
          <cell r="O66">
            <v>46859925.07252527</v>
          </cell>
          <cell r="P66">
            <v>7575620.5338137764</v>
          </cell>
          <cell r="Q66">
            <v>8821724.0079796799</v>
          </cell>
          <cell r="R66">
            <v>4660060.3814749885</v>
          </cell>
          <cell r="S66">
            <v>452174.28613483801</v>
          </cell>
        </row>
        <row r="67">
          <cell r="C67">
            <v>599769.81135374773</v>
          </cell>
          <cell r="D67">
            <v>39.419250894286144</v>
          </cell>
          <cell r="E67">
            <v>4.3544748255238623</v>
          </cell>
          <cell r="F67">
            <v>7.7887408576749726</v>
          </cell>
          <cell r="G67">
            <v>3317.8684002324394</v>
          </cell>
          <cell r="H67">
            <v>7451146983.4819136</v>
          </cell>
          <cell r="I67">
            <v>6126649025.5576534</v>
          </cell>
          <cell r="J67">
            <v>570380503.65447342</v>
          </cell>
          <cell r="K67">
            <v>24777996.30233676</v>
          </cell>
          <cell r="L67">
            <v>24287966.732864928</v>
          </cell>
          <cell r="M67">
            <v>15489171.788562648</v>
          </cell>
          <cell r="N67">
            <v>254834240.67629376</v>
          </cell>
          <cell r="O67">
            <v>313841064.80448258</v>
          </cell>
          <cell r="P67">
            <v>65273113.908415057</v>
          </cell>
          <cell r="Q67">
            <v>28143689.014446635</v>
          </cell>
          <cell r="R67">
            <v>26157334.049319953</v>
          </cell>
          <cell r="S67">
            <v>1312876.9930629302</v>
          </cell>
        </row>
        <row r="68">
          <cell r="C68">
            <v>18580.414520445687</v>
          </cell>
          <cell r="D68">
            <v>45.077274674856973</v>
          </cell>
          <cell r="E68">
            <v>4.1879310206239841</v>
          </cell>
          <cell r="F68">
            <v>6.0318552012184865</v>
          </cell>
          <cell r="G68">
            <v>2263.1187201487232</v>
          </cell>
          <cell r="H68">
            <v>147703225.9883934</v>
          </cell>
          <cell r="I68">
            <v>119593358.92608638</v>
          </cell>
          <cell r="J68">
            <v>10902811.350447426</v>
          </cell>
          <cell r="K68">
            <v>0</v>
          </cell>
          <cell r="L68">
            <v>0</v>
          </cell>
          <cell r="M68">
            <v>404784.91105747368</v>
          </cell>
          <cell r="N68">
            <v>3123032.0435440806</v>
          </cell>
          <cell r="O68">
            <v>8392831.144999845</v>
          </cell>
          <cell r="P68">
            <v>4484406.6928285146</v>
          </cell>
          <cell r="Q68">
            <v>541797.86986584484</v>
          </cell>
          <cell r="R68">
            <v>252781.34395558928</v>
          </cell>
          <cell r="S68">
            <v>7421.7056082921772</v>
          </cell>
        </row>
        <row r="69">
          <cell r="C69">
            <v>800183.35416901519</v>
          </cell>
          <cell r="D69">
            <v>49.229591890550346</v>
          </cell>
          <cell r="E69">
            <v>4.5508840554064722</v>
          </cell>
          <cell r="F69">
            <v>6.1017642522666007</v>
          </cell>
          <cell r="G69">
            <v>2593.8005694350786</v>
          </cell>
          <cell r="H69">
            <v>8132254543.6836185</v>
          </cell>
          <cell r="I69">
            <v>2310789864.8217864</v>
          </cell>
          <cell r="J69">
            <v>4652809045.7489796</v>
          </cell>
          <cell r="K69">
            <v>11021279.632393984</v>
          </cell>
          <cell r="L69">
            <v>140781152.81291014</v>
          </cell>
          <cell r="M69">
            <v>81227931.221794605</v>
          </cell>
          <cell r="N69">
            <v>514209755.984725</v>
          </cell>
          <cell r="O69">
            <v>274492189.86034197</v>
          </cell>
          <cell r="P69">
            <v>49231320.752381012</v>
          </cell>
          <cell r="Q69">
            <v>44558636.788673118</v>
          </cell>
          <cell r="R69">
            <v>50942512.060075484</v>
          </cell>
          <cell r="S69">
            <v>2190853.999453885</v>
          </cell>
        </row>
        <row r="70">
          <cell r="C70">
            <v>14664.981424106652</v>
          </cell>
          <cell r="D70">
            <v>52.850715338955517</v>
          </cell>
          <cell r="E70">
            <v>4.2153108116497977</v>
          </cell>
          <cell r="F70">
            <v>6.5907643497132788</v>
          </cell>
          <cell r="G70">
            <v>2950.1178290279631</v>
          </cell>
          <cell r="H70">
            <v>166098934.10760117</v>
          </cell>
          <cell r="I70">
            <v>47047119.462859988</v>
          </cell>
          <cell r="J70">
            <v>91577420.471848205</v>
          </cell>
          <cell r="K70">
            <v>4525003.0072839521</v>
          </cell>
          <cell r="L70">
            <v>0</v>
          </cell>
          <cell r="M70">
            <v>1203393.4498057913</v>
          </cell>
          <cell r="N70">
            <v>11832211.205954386</v>
          </cell>
          <cell r="O70">
            <v>8569428.6362021733</v>
          </cell>
          <cell r="P70">
            <v>332136.59214639844</v>
          </cell>
          <cell r="Q70">
            <v>719086.7143234415</v>
          </cell>
          <cell r="R70">
            <v>293134.56717685901</v>
          </cell>
          <cell r="S70">
            <v>0</v>
          </cell>
        </row>
        <row r="72">
          <cell r="C72">
            <v>455168.68151872768</v>
          </cell>
          <cell r="D72">
            <v>58.547047760254316</v>
          </cell>
          <cell r="E72">
            <v>4.1167832577004315</v>
          </cell>
          <cell r="F72">
            <v>6.5278157517425344</v>
          </cell>
          <cell r="G72">
            <v>2842.9059295313809</v>
          </cell>
          <cell r="H72">
            <v>4754389682.9804888</v>
          </cell>
          <cell r="I72">
            <v>2236047797.8507786</v>
          </cell>
          <cell r="J72">
            <v>639494399.80186474</v>
          </cell>
          <cell r="K72">
            <v>60674310.489711367</v>
          </cell>
          <cell r="L72">
            <v>495052122.01092345</v>
          </cell>
          <cell r="M72">
            <v>135179182.13527668</v>
          </cell>
          <cell r="N72">
            <v>541053320.5412966</v>
          </cell>
          <cell r="O72">
            <v>553758907.84570658</v>
          </cell>
          <cell r="P72">
            <v>49431152.523794979</v>
          </cell>
          <cell r="Q72">
            <v>18488468.555155069</v>
          </cell>
          <cell r="R72">
            <v>15030079.224740218</v>
          </cell>
          <cell r="S72">
            <v>10179942.001292659</v>
          </cell>
        </row>
        <row r="73">
          <cell r="C73">
            <v>497471.0249384201</v>
          </cell>
          <cell r="D73">
            <v>47.489337218560415</v>
          </cell>
          <cell r="E73">
            <v>4.8744543540352794</v>
          </cell>
          <cell r="F73">
            <v>4.7234027982775206</v>
          </cell>
          <cell r="G73">
            <v>1486.5928711086285</v>
          </cell>
          <cell r="H73">
            <v>3238466276.2639589</v>
          </cell>
          <cell r="I73">
            <v>1355604165.5679536</v>
          </cell>
          <cell r="J73">
            <v>1400229107.4937682</v>
          </cell>
          <cell r="K73">
            <v>3644741.4632050311</v>
          </cell>
          <cell r="L73">
            <v>28608918.214804407</v>
          </cell>
          <cell r="M73">
            <v>5388828.1305682724</v>
          </cell>
          <cell r="N73">
            <v>227042625.60736498</v>
          </cell>
          <cell r="O73">
            <v>130232738.45107149</v>
          </cell>
          <cell r="P73">
            <v>22229361.057559863</v>
          </cell>
          <cell r="Q73">
            <v>33803772.313068643</v>
          </cell>
          <cell r="R73">
            <v>30436345.299413223</v>
          </cell>
          <cell r="S73">
            <v>1245672.6652110068</v>
          </cell>
        </row>
        <row r="74">
          <cell r="C74">
            <v>771296.57413216645</v>
          </cell>
          <cell r="D74">
            <v>43.471703135900533</v>
          </cell>
          <cell r="E74">
            <v>4.2862976286480166</v>
          </cell>
          <cell r="F74">
            <v>7.6718791007772165</v>
          </cell>
          <cell r="G74">
            <v>3566.8215455633949</v>
          </cell>
          <cell r="H74">
            <v>10376954701.891142</v>
          </cell>
          <cell r="I74">
            <v>6030534312.9528008</v>
          </cell>
          <cell r="J74">
            <v>3295738216.8192148</v>
          </cell>
          <cell r="K74">
            <v>15348250.467886884</v>
          </cell>
          <cell r="L74">
            <v>53758585.756668702</v>
          </cell>
          <cell r="M74">
            <v>81922733.394674286</v>
          </cell>
          <cell r="N74">
            <v>470038545.4145695</v>
          </cell>
          <cell r="O74">
            <v>281506666.0827204</v>
          </cell>
          <cell r="P74">
            <v>82867334.776191324</v>
          </cell>
          <cell r="Q74">
            <v>34324542.423053458</v>
          </cell>
          <cell r="R74">
            <v>28906938.762416814</v>
          </cell>
          <cell r="S74">
            <v>2008575.040567637</v>
          </cell>
        </row>
        <row r="75">
          <cell r="C75">
            <v>268790.12132365082</v>
          </cell>
          <cell r="D75">
            <v>45.859147542459908</v>
          </cell>
          <cell r="E75">
            <v>4.1264985075133129</v>
          </cell>
          <cell r="F75">
            <v>9.9652581117877279</v>
          </cell>
          <cell r="G75">
            <v>5192.5999197281844</v>
          </cell>
          <cell r="H75">
            <v>4923908347.2132711</v>
          </cell>
          <cell r="I75">
            <v>3523424613.4349117</v>
          </cell>
          <cell r="J75">
            <v>774710307.37015152</v>
          </cell>
          <cell r="K75">
            <v>24311576.845204432</v>
          </cell>
          <cell r="L75">
            <v>99898401.818923369</v>
          </cell>
          <cell r="M75">
            <v>40532146.031337433</v>
          </cell>
          <cell r="N75">
            <v>162466248.2998845</v>
          </cell>
          <cell r="O75">
            <v>240416034.98475841</v>
          </cell>
          <cell r="P75">
            <v>21799902.645835437</v>
          </cell>
          <cell r="Q75">
            <v>12677498.163620889</v>
          </cell>
          <cell r="R75">
            <v>22962538.340171464</v>
          </cell>
          <cell r="S75">
            <v>709079.27848129964</v>
          </cell>
        </row>
        <row r="76">
          <cell r="C76">
            <v>35460.719672878397</v>
          </cell>
          <cell r="D76">
            <v>43.827526875205173</v>
          </cell>
          <cell r="E76">
            <v>4.2008560717465722</v>
          </cell>
          <cell r="F76">
            <v>7.6373626425375383</v>
          </cell>
          <cell r="G76">
            <v>2107.8426287519305</v>
          </cell>
          <cell r="H76">
            <v>279772876.84552091</v>
          </cell>
          <cell r="I76">
            <v>168826617.53684613</v>
          </cell>
          <cell r="J76">
            <v>44661662.48411528</v>
          </cell>
          <cell r="K76">
            <v>1515454.3575909287</v>
          </cell>
          <cell r="L76">
            <v>0</v>
          </cell>
          <cell r="M76">
            <v>2768905.1792393904</v>
          </cell>
          <cell r="N76">
            <v>26221521.661429919</v>
          </cell>
          <cell r="O76">
            <v>27280375.147458505</v>
          </cell>
          <cell r="P76">
            <v>4338273.5800470849</v>
          </cell>
          <cell r="Q76">
            <v>2777767.1145686279</v>
          </cell>
          <cell r="R76">
            <v>1382299.784224526</v>
          </cell>
          <cell r="S76">
            <v>0</v>
          </cell>
        </row>
        <row r="77">
          <cell r="C77">
            <v>4272.0878846622281</v>
          </cell>
          <cell r="D77">
            <v>29.969873150087921</v>
          </cell>
          <cell r="E77">
            <v>3.8825877644478846</v>
          </cell>
          <cell r="F77">
            <v>9.0682190810280421</v>
          </cell>
          <cell r="G77">
            <v>1844.2209378510486</v>
          </cell>
          <cell r="H77">
            <v>30836502.933222935</v>
          </cell>
          <cell r="I77">
            <v>4799599.7994226441</v>
          </cell>
          <cell r="J77">
            <v>2963380.4487204994</v>
          </cell>
          <cell r="K77">
            <v>0</v>
          </cell>
          <cell r="L77">
            <v>2783139.603109566</v>
          </cell>
          <cell r="M77">
            <v>0</v>
          </cell>
          <cell r="N77">
            <v>7384301.9498111997</v>
          </cell>
          <cell r="O77">
            <v>12861105.030930413</v>
          </cell>
          <cell r="P77">
            <v>0</v>
          </cell>
          <cell r="Q77">
            <v>44976.101228608182</v>
          </cell>
          <cell r="R77">
            <v>0</v>
          </cell>
          <cell r="S77">
            <v>0</v>
          </cell>
        </row>
        <row r="78">
          <cell r="C78">
            <v>415683.26414812991</v>
          </cell>
          <cell r="D78">
            <v>60.102047993906218</v>
          </cell>
          <cell r="E78">
            <v>4.1113534986141325</v>
          </cell>
          <cell r="F78">
            <v>6.3867460367051629</v>
          </cell>
          <cell r="G78">
            <v>2924.1839810805545</v>
          </cell>
          <cell r="H78">
            <v>4456891983.1097107</v>
          </cell>
          <cell r="I78">
            <v>2073554138.92695</v>
          </cell>
          <cell r="J78">
            <v>591869356.86902881</v>
          </cell>
          <cell r="K78">
            <v>59158856.132120267</v>
          </cell>
          <cell r="L78">
            <v>492268982.40781224</v>
          </cell>
          <cell r="M78">
            <v>132410276.95603681</v>
          </cell>
          <cell r="N78">
            <v>507447496.9300552</v>
          </cell>
          <cell r="O78">
            <v>513617427.66731787</v>
          </cell>
          <cell r="P78">
            <v>45092878.94374793</v>
          </cell>
          <cell r="Q78">
            <v>17644846.834902398</v>
          </cell>
          <cell r="R78">
            <v>13647779.44051571</v>
          </cell>
          <cell r="S78">
            <v>10179942.001292622</v>
          </cell>
        </row>
        <row r="79">
          <cell r="C79">
            <v>134335.72858966386</v>
          </cell>
          <cell r="D79">
            <v>22.455295466051634</v>
          </cell>
          <cell r="E79">
            <v>3.2905950119204568</v>
          </cell>
          <cell r="F79">
            <v>8.1445214886257595</v>
          </cell>
          <cell r="G79">
            <v>2697.0776884358656</v>
          </cell>
          <cell r="H79">
            <v>1005739181.4939451</v>
          </cell>
          <cell r="I79">
            <v>611749610.91387427</v>
          </cell>
          <cell r="J79">
            <v>182209125.60974389</v>
          </cell>
          <cell r="K79">
            <v>281100.63267880125</v>
          </cell>
          <cell r="L79">
            <v>288153.09760926705</v>
          </cell>
          <cell r="M79">
            <v>1612737.2975295817</v>
          </cell>
          <cell r="N79">
            <v>105688753.29849336</v>
          </cell>
          <cell r="O79">
            <v>94755478.291340783</v>
          </cell>
          <cell r="P79">
            <v>5824825.8269457556</v>
          </cell>
          <cell r="Q79">
            <v>2059913.3037580007</v>
          </cell>
          <cell r="R79">
            <v>1104556.430677563</v>
          </cell>
          <cell r="S79">
            <v>164926.79129538214</v>
          </cell>
        </row>
        <row r="80">
          <cell r="C80">
            <v>175343.50074549735</v>
          </cell>
          <cell r="D80">
            <v>28.206092302678048</v>
          </cell>
          <cell r="E80">
            <v>3.9193350171972177</v>
          </cell>
          <cell r="F80">
            <v>7.9456232707596879</v>
          </cell>
          <cell r="G80">
            <v>2636.9076284286648</v>
          </cell>
          <cell r="H80">
            <v>1625769394.7317598</v>
          </cell>
          <cell r="I80">
            <v>1033536746.4953417</v>
          </cell>
          <cell r="J80">
            <v>305086744.88245153</v>
          </cell>
          <cell r="K80">
            <v>0</v>
          </cell>
          <cell r="L80">
            <v>0</v>
          </cell>
          <cell r="M80">
            <v>591180.21199492295</v>
          </cell>
          <cell r="N80">
            <v>77451243.667555898</v>
          </cell>
          <cell r="O80">
            <v>179539276.91041571</v>
          </cell>
          <cell r="P80">
            <v>15893400.450409967</v>
          </cell>
          <cell r="Q80">
            <v>8046142.3044341356</v>
          </cell>
          <cell r="R80">
            <v>5427069.1136582708</v>
          </cell>
          <cell r="S80">
            <v>197590.69550349645</v>
          </cell>
        </row>
        <row r="81">
          <cell r="C81">
            <v>426228.60830648011</v>
          </cell>
          <cell r="D81">
            <v>35.697795433848242</v>
          </cell>
          <cell r="E81">
            <v>4.5464990909026071</v>
          </cell>
          <cell r="F81">
            <v>7.3578108024181672</v>
          </cell>
          <cell r="G81">
            <v>2713.0762611469618</v>
          </cell>
          <cell r="H81">
            <v>4521606172.5981808</v>
          </cell>
          <cell r="I81">
            <v>2773019062.2069192</v>
          </cell>
          <cell r="J81">
            <v>1237644098.9018698</v>
          </cell>
          <cell r="K81">
            <v>5062048.1103504514</v>
          </cell>
          <cell r="L81">
            <v>8816509.3868351988</v>
          </cell>
          <cell r="M81">
            <v>16202780.22750069</v>
          </cell>
          <cell r="N81">
            <v>258943412.92323068</v>
          </cell>
          <cell r="O81">
            <v>129305887.47790439</v>
          </cell>
          <cell r="P81">
            <v>28097813.881846514</v>
          </cell>
          <cell r="Q81">
            <v>30629007.292283032</v>
          </cell>
          <cell r="R81">
            <v>32441894.561812364</v>
          </cell>
          <cell r="S81">
            <v>1443657.6277022397</v>
          </cell>
        </row>
        <row r="82">
          <cell r="C82">
            <v>432092.1044015123</v>
          </cell>
          <cell r="D82">
            <v>45.591934198434856</v>
          </cell>
          <cell r="E82">
            <v>4.862048941784928</v>
          </cell>
          <cell r="F82">
            <v>7.2512727733826701</v>
          </cell>
          <cell r="G82">
            <v>3119.628521110345</v>
          </cell>
          <cell r="H82">
            <v>5603076088.4554939</v>
          </cell>
          <cell r="I82">
            <v>3412691295.9500222</v>
          </cell>
          <cell r="J82">
            <v>1591754353.0056136</v>
          </cell>
          <cell r="K82">
            <v>2999964.7495298334</v>
          </cell>
          <cell r="L82">
            <v>22634256.059502065</v>
          </cell>
          <cell r="M82">
            <v>32733926.813509014</v>
          </cell>
          <cell r="N82">
            <v>270409107.68281442</v>
          </cell>
          <cell r="O82">
            <v>189779645.61051428</v>
          </cell>
          <cell r="P82">
            <v>29032955.717762779</v>
          </cell>
          <cell r="Q82">
            <v>25141245.094638214</v>
          </cell>
          <cell r="R82">
            <v>25179831.3596205</v>
          </cell>
          <cell r="S82">
            <v>719506.4120400385</v>
          </cell>
        </row>
        <row r="83">
          <cell r="C83">
            <v>824973.85005676106</v>
          </cell>
          <cell r="D83">
            <v>64.570041770490647</v>
          </cell>
          <cell r="E83">
            <v>4.2991255449283345</v>
          </cell>
          <cell r="F83">
            <v>6.4559851975810369</v>
          </cell>
          <cell r="G83">
            <v>3463.0312660317309</v>
          </cell>
          <cell r="H83">
            <v>10550639850.97748</v>
          </cell>
          <cell r="I83">
            <v>5325746732.6525698</v>
          </cell>
          <cell r="J83">
            <v>2793477709.0852985</v>
          </cell>
          <cell r="K83">
            <v>95635765.773454338</v>
          </cell>
          <cell r="L83">
            <v>645579109.25741625</v>
          </cell>
          <cell r="M83">
            <v>211882265.14133123</v>
          </cell>
          <cell r="N83">
            <v>688108222.29103756</v>
          </cell>
          <cell r="O83">
            <v>612534059.07410252</v>
          </cell>
          <cell r="P83">
            <v>97478755.126417592</v>
          </cell>
          <cell r="Q83">
            <v>35397094.955329612</v>
          </cell>
          <cell r="R83">
            <v>33182550.160973318</v>
          </cell>
          <cell r="S83">
            <v>11617587.459012132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esumen"/>
    </sheetNames>
    <sheetDataSet>
      <sheetData sheetId="0"/>
      <sheetData sheetId="1">
        <row r="49">
          <cell r="A49" t="str">
            <v>Fuente: Instituto Nacional de Estadística (INE). LIV Encuesta Permanente de Hogares de Propósitos Múltiples, Junio 2016.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8:K55"/>
  <sheetViews>
    <sheetView tabSelected="1" workbookViewId="0"/>
  </sheetViews>
  <sheetFormatPr baseColWidth="10" defaultColWidth="10.28515625" defaultRowHeight="11.25" x14ac:dyDescent="0.2"/>
  <cols>
    <col min="1" max="16384" width="10.28515625" style="3"/>
  </cols>
  <sheetData>
    <row r="8" spans="2:11" ht="8.25" customHeight="1" x14ac:dyDescent="0.2"/>
    <row r="10" spans="2:11" x14ac:dyDescent="0.2">
      <c r="B10" s="2"/>
      <c r="C10" s="2"/>
      <c r="D10" s="2"/>
      <c r="E10" s="2"/>
      <c r="F10" s="2"/>
      <c r="G10" s="2"/>
      <c r="H10" s="2"/>
      <c r="I10" s="2"/>
      <c r="J10" s="2"/>
      <c r="K10" s="2"/>
    </row>
    <row r="15" spans="2:11" x14ac:dyDescent="0.2">
      <c r="B15" s="2"/>
      <c r="C15" s="2"/>
      <c r="D15" s="2"/>
      <c r="E15" s="2"/>
      <c r="F15" s="2"/>
      <c r="G15" s="2"/>
      <c r="H15" s="2"/>
      <c r="I15" s="2"/>
      <c r="J15" s="2"/>
      <c r="K15" s="2"/>
    </row>
    <row r="55" ht="4.5" customHeight="1" x14ac:dyDescent="0.2"/>
  </sheetData>
  <phoneticPr fontId="1" type="noConversion"/>
  <printOptions horizontalCentered="1" verticalCentered="1"/>
  <pageMargins left="0.54" right="0" top="0" bottom="0" header="0" footer="0"/>
  <pageSetup paperSize="9" scale="9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R74"/>
  <sheetViews>
    <sheetView topLeftCell="A34" workbookViewId="0">
      <selection activeCell="B63" sqref="B63"/>
    </sheetView>
  </sheetViews>
  <sheetFormatPr baseColWidth="10" defaultRowHeight="11.25" x14ac:dyDescent="0.2"/>
  <cols>
    <col min="1" max="1" width="27.5703125" style="3" customWidth="1"/>
    <col min="2" max="2" width="11.7109375" style="3" customWidth="1"/>
    <col min="3" max="3" width="6.28515625" style="3" customWidth="1"/>
    <col min="4" max="5" width="7" style="3" bestFit="1" customWidth="1"/>
    <col min="6" max="6" width="11.42578125" style="3" customWidth="1"/>
    <col min="7" max="7" width="11.28515625" style="3" bestFit="1" customWidth="1"/>
    <col min="8" max="8" width="7.42578125" style="3" customWidth="1"/>
    <col min="9" max="9" width="6.140625" style="3" customWidth="1"/>
    <col min="10" max="10" width="5.85546875" style="3" customWidth="1"/>
    <col min="11" max="11" width="10.7109375" style="3" customWidth="1"/>
    <col min="12" max="12" width="9.7109375" style="3" bestFit="1" customWidth="1"/>
    <col min="13" max="13" width="7.140625" style="3" customWidth="1"/>
    <col min="14" max="14" width="5.7109375" style="3" customWidth="1"/>
    <col min="15" max="15" width="5.85546875" style="3" customWidth="1"/>
    <col min="16" max="16" width="11" style="3" customWidth="1"/>
    <col min="17" max="16384" width="11.42578125" style="3"/>
  </cols>
  <sheetData>
    <row r="1" spans="1:18" x14ac:dyDescent="0.2">
      <c r="A1" s="61" t="s">
        <v>73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8" x14ac:dyDescent="0.2">
      <c r="A2" s="61" t="s">
        <v>16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8" x14ac:dyDescent="0.2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8" ht="13.5" x14ac:dyDescent="0.35">
      <c r="A4" s="66" t="s">
        <v>6</v>
      </c>
      <c r="B4" s="69" t="s">
        <v>17</v>
      </c>
      <c r="C4" s="69"/>
      <c r="D4" s="69"/>
      <c r="E4" s="69"/>
      <c r="F4" s="69"/>
      <c r="G4" s="69" t="s">
        <v>18</v>
      </c>
      <c r="H4" s="69"/>
      <c r="I4" s="69"/>
      <c r="J4" s="69"/>
      <c r="K4" s="69"/>
      <c r="L4" s="69" t="s">
        <v>19</v>
      </c>
      <c r="M4" s="69"/>
      <c r="N4" s="69"/>
      <c r="O4" s="69"/>
      <c r="P4" s="69"/>
    </row>
    <row r="5" spans="1:18" ht="11.25" customHeight="1" x14ac:dyDescent="0.2">
      <c r="A5" s="67"/>
      <c r="B5" s="62" t="s">
        <v>20</v>
      </c>
      <c r="C5" s="62" t="s">
        <v>0</v>
      </c>
      <c r="D5" s="62" t="s">
        <v>13</v>
      </c>
      <c r="E5" s="62" t="s">
        <v>2</v>
      </c>
      <c r="F5" s="64" t="s">
        <v>14</v>
      </c>
      <c r="G5" s="62" t="s">
        <v>20</v>
      </c>
      <c r="H5" s="62" t="s">
        <v>0</v>
      </c>
      <c r="I5" s="62" t="s">
        <v>13</v>
      </c>
      <c r="J5" s="62" t="s">
        <v>2</v>
      </c>
      <c r="K5" s="64" t="s">
        <v>14</v>
      </c>
      <c r="L5" s="62" t="s">
        <v>20</v>
      </c>
      <c r="M5" s="62" t="s">
        <v>0</v>
      </c>
      <c r="N5" s="62" t="s">
        <v>13</v>
      </c>
      <c r="O5" s="62" t="s">
        <v>2</v>
      </c>
      <c r="P5" s="64" t="s">
        <v>14</v>
      </c>
    </row>
    <row r="6" spans="1:18" x14ac:dyDescent="0.2">
      <c r="A6" s="67"/>
      <c r="B6" s="62"/>
      <c r="C6" s="62"/>
      <c r="D6" s="62"/>
      <c r="E6" s="62"/>
      <c r="F6" s="64"/>
      <c r="G6" s="62"/>
      <c r="H6" s="62"/>
      <c r="I6" s="62"/>
      <c r="J6" s="62"/>
      <c r="K6" s="64"/>
      <c r="L6" s="62"/>
      <c r="M6" s="62"/>
      <c r="N6" s="62"/>
      <c r="O6" s="62"/>
      <c r="P6" s="64"/>
    </row>
    <row r="7" spans="1:18" x14ac:dyDescent="0.2">
      <c r="A7" s="68"/>
      <c r="B7" s="63"/>
      <c r="C7" s="63"/>
      <c r="D7" s="63"/>
      <c r="E7" s="63"/>
      <c r="F7" s="65"/>
      <c r="G7" s="63"/>
      <c r="H7" s="63"/>
      <c r="I7" s="63"/>
      <c r="J7" s="63"/>
      <c r="K7" s="65"/>
      <c r="L7" s="63"/>
      <c r="M7" s="63"/>
      <c r="N7" s="63"/>
      <c r="O7" s="63"/>
      <c r="P7" s="65"/>
      <c r="R7" s="18"/>
    </row>
    <row r="8" spans="1:18" x14ac:dyDescent="0.2">
      <c r="A8" s="31" t="s">
        <v>62</v>
      </c>
      <c r="B8" s="5">
        <f>[1]Ingreso!C7</f>
        <v>1992973.7920996922</v>
      </c>
      <c r="C8" s="5">
        <f>[1]Ingreso!D7</f>
        <v>48.242599196032302</v>
      </c>
      <c r="D8" s="6">
        <f>[1]Ingreso!E7</f>
        <v>4.372682434306066</v>
      </c>
      <c r="E8" s="6">
        <f>[1]Ingreso!F7</f>
        <v>7.1121240094414926</v>
      </c>
      <c r="F8" s="5">
        <f>[1]Ingreso!G7</f>
        <v>3103.3312066463659</v>
      </c>
      <c r="G8" s="5">
        <f>[1]Ingreso!H7</f>
        <v>1323614.0670637016</v>
      </c>
      <c r="H8" s="5">
        <f>[1]Ingreso!I7</f>
        <v>47.001398391774224</v>
      </c>
      <c r="I8" s="6">
        <f>[1]Ingreso!J7</f>
        <v>4.5055099357113635</v>
      </c>
      <c r="J8" s="6">
        <f>[1]Ingreso!K7</f>
        <v>7.1760921017381101</v>
      </c>
      <c r="K8" s="5">
        <f>[1]Ingreso!L7</f>
        <v>3138.5667276989743</v>
      </c>
      <c r="L8" s="5">
        <f>[1]Ingreso!M7</f>
        <v>669359.72503618745</v>
      </c>
      <c r="M8" s="5">
        <f>[1]Ingreso!N7</f>
        <v>50.696990733374975</v>
      </c>
      <c r="N8" s="6">
        <f>[1]Ingreso!O7</f>
        <v>4.1100249382287553</v>
      </c>
      <c r="O8" s="6">
        <f>[1]Ingreso!P7</f>
        <v>6.9790136427380078</v>
      </c>
      <c r="P8" s="5">
        <f>[1]Ingreso!Q7</f>
        <v>3033.5984647721234</v>
      </c>
    </row>
    <row r="9" spans="1:18" ht="6.75" customHeight="1" x14ac:dyDescent="0.2">
      <c r="A9" s="26"/>
      <c r="B9" s="7"/>
      <c r="C9" s="7"/>
      <c r="D9" s="2"/>
      <c r="E9" s="2"/>
      <c r="F9" s="7"/>
      <c r="G9" s="7"/>
      <c r="H9" s="7"/>
      <c r="I9" s="2"/>
      <c r="J9" s="2"/>
      <c r="K9" s="7"/>
      <c r="L9" s="7"/>
      <c r="M9" s="7"/>
      <c r="N9" s="2"/>
      <c r="O9" s="2"/>
      <c r="P9" s="7"/>
    </row>
    <row r="10" spans="1:18" x14ac:dyDescent="0.2">
      <c r="A10" s="27" t="s">
        <v>72</v>
      </c>
      <c r="B10" s="5"/>
      <c r="C10" s="5"/>
      <c r="D10" s="6"/>
      <c r="E10" s="6"/>
      <c r="F10" s="5"/>
      <c r="G10" s="5"/>
      <c r="H10" s="5"/>
      <c r="I10" s="6"/>
      <c r="J10" s="6"/>
      <c r="K10" s="5"/>
      <c r="L10" s="5"/>
      <c r="M10" s="5"/>
      <c r="N10" s="6"/>
      <c r="O10" s="6"/>
      <c r="P10" s="5"/>
    </row>
    <row r="11" spans="1:18" x14ac:dyDescent="0.2">
      <c r="A11" s="28" t="s">
        <v>32</v>
      </c>
      <c r="B11" s="8">
        <f>[1]Ingreso!C8</f>
        <v>1129039.1076248847</v>
      </c>
      <c r="C11" s="8">
        <f>[1]Ingreso!D8</f>
        <v>48.827164778537039</v>
      </c>
      <c r="D11" s="9">
        <f>[1]Ingreso!E8</f>
        <v>4.1768654519823185</v>
      </c>
      <c r="E11" s="9">
        <f>[1]Ingreso!F8</f>
        <v>8.3145700978419104</v>
      </c>
      <c r="F11" s="8">
        <f>[1]Ingreso!G8</f>
        <v>4058.5596143688504</v>
      </c>
      <c r="G11" s="8">
        <f>[1]Ingreso!H8</f>
        <v>700413.96441483812</v>
      </c>
      <c r="H11" s="8">
        <f>[1]Ingreso!I8</f>
        <v>47.378573111224902</v>
      </c>
      <c r="I11" s="9">
        <f>[1]Ingreso!J8</f>
        <v>4.285383924416152</v>
      </c>
      <c r="J11" s="9">
        <f>[1]Ingreso!K8</f>
        <v>8.5281836684192562</v>
      </c>
      <c r="K11" s="8">
        <f>[1]Ingreso!L8</f>
        <v>4265.2479596724943</v>
      </c>
      <c r="L11" s="8">
        <f>[1]Ingreso!M8</f>
        <v>428625.14321005379</v>
      </c>
      <c r="M11" s="8">
        <f>[1]Ingreso!N8</f>
        <v>51.194300371474313</v>
      </c>
      <c r="N11" s="9">
        <f>[1]Ingreso!O8</f>
        <v>3.9995360192747831</v>
      </c>
      <c r="O11" s="9">
        <f>[1]Ingreso!P8</f>
        <v>7.9350621704247599</v>
      </c>
      <c r="P11" s="8">
        <f>[1]Ingreso!Q8</f>
        <v>3720.7086585577604</v>
      </c>
    </row>
    <row r="12" spans="1:18" x14ac:dyDescent="0.2">
      <c r="A12" s="29" t="s">
        <v>63</v>
      </c>
      <c r="B12" s="8">
        <f>[1]Ingreso!C9</f>
        <v>293013.06058515806</v>
      </c>
      <c r="C12" s="8">
        <f>[1]Ingreso!D9</f>
        <v>50.158024343910519</v>
      </c>
      <c r="D12" s="9">
        <f>[1]Ingreso!E9</f>
        <v>4.2183212551889131</v>
      </c>
      <c r="E12" s="9">
        <f>[1]Ingreso!F9</f>
        <v>9.790406516328531</v>
      </c>
      <c r="F12" s="8">
        <f>[1]Ingreso!G9</f>
        <v>5174.1595006397256</v>
      </c>
      <c r="G12" s="8">
        <f>[1]Ingreso!H9</f>
        <v>184326.30512150232</v>
      </c>
      <c r="H12" s="8">
        <f>[1]Ingreso!I9</f>
        <v>48.276367296722967</v>
      </c>
      <c r="I12" s="9">
        <f>[1]Ingreso!J9</f>
        <v>4.3041046862767081</v>
      </c>
      <c r="J12" s="9">
        <f>[1]Ingreso!K9</f>
        <v>10.061804986538679</v>
      </c>
      <c r="K12" s="8">
        <f>[1]Ingreso!L9</f>
        <v>5621.1272454259961</v>
      </c>
      <c r="L12" s="8">
        <f>[1]Ingreso!M9</f>
        <v>108686.75546365661</v>
      </c>
      <c r="M12" s="8">
        <f>[1]Ingreso!N9</f>
        <v>53.349203338391476</v>
      </c>
      <c r="N12" s="9">
        <f>[1]Ingreso!O9</f>
        <v>4.0728376327769356</v>
      </c>
      <c r="O12" s="9">
        <f>[1]Ingreso!P9</f>
        <v>9.2987701441899855</v>
      </c>
      <c r="P12" s="8">
        <f>[1]Ingreso!Q9</f>
        <v>4415.5516154574798</v>
      </c>
    </row>
    <row r="13" spans="1:18" x14ac:dyDescent="0.2">
      <c r="A13" s="29" t="s">
        <v>33</v>
      </c>
      <c r="B13" s="8">
        <f>[1]Ingreso!C10</f>
        <v>181536.45149383633</v>
      </c>
      <c r="C13" s="8">
        <f>[1]Ingreso!D10</f>
        <v>48.660317460317451</v>
      </c>
      <c r="D13" s="9">
        <f>[1]Ingreso!E10</f>
        <v>3.9875283446711975</v>
      </c>
      <c r="E13" s="9">
        <f>[1]Ingreso!F10</f>
        <v>8.7539424280350371</v>
      </c>
      <c r="F13" s="8">
        <f>[1]Ingreso!G10</f>
        <v>4639.6761805903525</v>
      </c>
      <c r="G13" s="8">
        <f>[1]Ingreso!H10</f>
        <v>120447.99480067263</v>
      </c>
      <c r="H13" s="8">
        <f>[1]Ingreso!I10</f>
        <v>47.400717703349265</v>
      </c>
      <c r="I13" s="9">
        <f>[1]Ingreso!J10</f>
        <v>4.1390977443609032</v>
      </c>
      <c r="J13" s="9">
        <f>[1]Ingreso!K10</f>
        <v>8.9895201323772778</v>
      </c>
      <c r="K13" s="8">
        <f>[1]Ingreso!L10</f>
        <v>4844.8701502808744</v>
      </c>
      <c r="L13" s="8">
        <f>[1]Ingreso!M10</f>
        <v>61088.456693164371</v>
      </c>
      <c r="M13" s="8">
        <f>[1]Ingreso!N10</f>
        <v>51.143867924528301</v>
      </c>
      <c r="N13" s="9">
        <f>[1]Ingreso!O10</f>
        <v>3.6886792452830175</v>
      </c>
      <c r="O13" s="9">
        <f>[1]Ingreso!P10</f>
        <v>8.2516660133281015</v>
      </c>
      <c r="P13" s="8">
        <f>[1]Ingreso!Q10</f>
        <v>4234.5602972257166</v>
      </c>
    </row>
    <row r="14" spans="1:18" x14ac:dyDescent="0.2">
      <c r="A14" s="29" t="s">
        <v>34</v>
      </c>
      <c r="B14" s="8">
        <f>[1]Ingreso!C11</f>
        <v>654489.59554588853</v>
      </c>
      <c r="C14" s="8">
        <f>[1]Ingreso!D11</f>
        <v>48.277621490429681</v>
      </c>
      <c r="D14" s="9">
        <f>[1]Ingreso!E11</f>
        <v>4.2108224391858293</v>
      </c>
      <c r="E14" s="9">
        <f>[1]Ingreso!F11</f>
        <v>7.4965542931644649</v>
      </c>
      <c r="F14" s="8">
        <f>[1]Ingreso!G11</f>
        <v>3401.9326260320026</v>
      </c>
      <c r="G14" s="8">
        <f>[1]Ingreso!H11</f>
        <v>395639.66449265688</v>
      </c>
      <c r="H14" s="8">
        <f>[1]Ingreso!I11</f>
        <v>46.953554156401125</v>
      </c>
      <c r="I14" s="9">
        <f>[1]Ingreso!J11</f>
        <v>4.3211971895245798</v>
      </c>
      <c r="J14" s="9">
        <f>[1]Ingreso!K11</f>
        <v>7.644556811421773</v>
      </c>
      <c r="K14" s="8">
        <f>[1]Ingreso!L11</f>
        <v>3461.9216034932488</v>
      </c>
      <c r="L14" s="8">
        <f>[1]Ingreso!M11</f>
        <v>258849.93105322728</v>
      </c>
      <c r="M14" s="8">
        <f>[1]Ingreso!N11</f>
        <v>50.301394700139497</v>
      </c>
      <c r="N14" s="9">
        <f>[1]Ingreso!O11</f>
        <v>4.0421199442119944</v>
      </c>
      <c r="O14" s="9">
        <f>[1]Ingreso!P11</f>
        <v>7.248629795714999</v>
      </c>
      <c r="P14" s="8">
        <f>[1]Ingreso!Q11</f>
        <v>3310.2519926906648</v>
      </c>
    </row>
    <row r="15" spans="1:18" x14ac:dyDescent="0.2">
      <c r="A15" s="28" t="s">
        <v>35</v>
      </c>
      <c r="B15" s="8">
        <f>[1]Ingreso!C12</f>
        <v>863934.68447504239</v>
      </c>
      <c r="C15" s="8">
        <f>[1]Ingreso!D12</f>
        <v>47.478655560616936</v>
      </c>
      <c r="D15" s="9">
        <f>[1]Ingreso!E12</f>
        <v>4.6285872323810882</v>
      </c>
      <c r="E15" s="9">
        <f>[1]Ingreso!F12</f>
        <v>5.319740195675398</v>
      </c>
      <c r="F15" s="8">
        <f>[1]Ingreso!G12</f>
        <v>1858.9822138874263</v>
      </c>
      <c r="G15" s="8">
        <f>[1]Ingreso!H12</f>
        <v>623200.10264889733</v>
      </c>
      <c r="H15" s="8">
        <f>[1]Ingreso!I12</f>
        <v>46.577492106450215</v>
      </c>
      <c r="I15" s="9">
        <f>[1]Ingreso!J12</f>
        <v>4.7529093369418209</v>
      </c>
      <c r="J15" s="9">
        <f>[1]Ingreso!K12</f>
        <v>5.4057562076749468</v>
      </c>
      <c r="K15" s="8">
        <f>[1]Ingreso!L12</f>
        <v>1876.4497591255727</v>
      </c>
      <c r="L15" s="8">
        <f>[1]Ingreso!M12</f>
        <v>240734.58182612638</v>
      </c>
      <c r="M15" s="8">
        <f>[1]Ingreso!N12</f>
        <v>49.811536665109806</v>
      </c>
      <c r="N15" s="9">
        <f>[1]Ingreso!O12</f>
        <v>4.3067491826249347</v>
      </c>
      <c r="O15" s="9">
        <f>[1]Ingreso!P12</f>
        <v>5.0890099909173481</v>
      </c>
      <c r="P15" s="8">
        <f>[1]Ingreso!Q12</f>
        <v>1813.731160439459</v>
      </c>
    </row>
    <row r="16" spans="1:18" ht="9.6" customHeight="1" x14ac:dyDescent="0.2">
      <c r="A16" s="28"/>
      <c r="B16" s="10"/>
      <c r="C16" s="10"/>
      <c r="D16" s="11"/>
      <c r="E16" s="11"/>
      <c r="F16" s="10"/>
      <c r="G16" s="10"/>
      <c r="H16" s="10"/>
      <c r="I16" s="11"/>
      <c r="J16" s="11"/>
      <c r="K16" s="10"/>
      <c r="L16" s="10"/>
      <c r="M16" s="10"/>
      <c r="N16" s="11"/>
      <c r="O16" s="11"/>
      <c r="P16" s="10"/>
    </row>
    <row r="17" spans="1:16" x14ac:dyDescent="0.2">
      <c r="A17" s="27" t="s">
        <v>22</v>
      </c>
      <c r="B17" s="5"/>
      <c r="C17" s="5"/>
      <c r="D17" s="6"/>
      <c r="E17" s="6"/>
      <c r="F17" s="5"/>
      <c r="G17" s="5"/>
      <c r="H17" s="5"/>
      <c r="I17" s="6"/>
      <c r="J17" s="6"/>
      <c r="K17" s="5"/>
      <c r="L17" s="5"/>
      <c r="M17" s="5"/>
      <c r="N17" s="6"/>
      <c r="O17" s="6"/>
      <c r="P17" s="5"/>
    </row>
    <row r="18" spans="1:16" x14ac:dyDescent="0.2">
      <c r="A18" s="32" t="s">
        <v>36</v>
      </c>
      <c r="B18" s="8">
        <f>[1]Ingreso!C13</f>
        <v>394125.97078406985</v>
      </c>
      <c r="C18" s="8">
        <f>[1]Ingreso!D13</f>
        <v>46.77592889205345</v>
      </c>
      <c r="D18" s="9">
        <f>[1]Ingreso!E13</f>
        <v>4.9699241891385251</v>
      </c>
      <c r="E18" s="9">
        <f>[1]Ingreso!F13</f>
        <v>4.8391717071982532</v>
      </c>
      <c r="F18" s="8">
        <f>[1]Ingreso!G13</f>
        <v>431.81718041739464</v>
      </c>
      <c r="G18" s="8">
        <f>[1]Ingreso!H13</f>
        <v>273304.63170215744</v>
      </c>
      <c r="H18" s="8">
        <f>[1]Ingreso!I13</f>
        <v>45.895645978786625</v>
      </c>
      <c r="I18" s="9">
        <f>[1]Ingreso!J13</f>
        <v>5.1401408516991607</v>
      </c>
      <c r="J18" s="9">
        <f>[1]Ingreso!K13</f>
        <v>4.7608608366470637</v>
      </c>
      <c r="K18" s="8">
        <f>[1]Ingreso!L13</f>
        <v>426.33149455033526</v>
      </c>
      <c r="L18" s="8">
        <f>[1]Ingreso!M13</f>
        <v>120821.33908192207</v>
      </c>
      <c r="M18" s="8">
        <f>[1]Ingreso!N13</f>
        <v>48.76717811369106</v>
      </c>
      <c r="N18" s="9">
        <f>[1]Ingreso!O13</f>
        <v>4.5848845709369597</v>
      </c>
      <c r="O18" s="9">
        <f>[1]Ingreso!P13</f>
        <v>5.0266978029444696</v>
      </c>
      <c r="P18" s="8">
        <f>[1]Ingreso!Q13</f>
        <v>444.22610889743652</v>
      </c>
    </row>
    <row r="19" spans="1:16" x14ac:dyDescent="0.2">
      <c r="A19" s="32" t="s">
        <v>37</v>
      </c>
      <c r="B19" s="8">
        <f>[1]Ingreso!C14</f>
        <v>394367.93952470261</v>
      </c>
      <c r="C19" s="8">
        <f>[1]Ingreso!D14</f>
        <v>48.805166241494639</v>
      </c>
      <c r="D19" s="9">
        <f>[1]Ingreso!E14</f>
        <v>4.74123655242468</v>
      </c>
      <c r="E19" s="9">
        <f>[1]Ingreso!F14</f>
        <v>5.4124597490022728</v>
      </c>
      <c r="F19" s="8">
        <f>[1]Ingreso!G14</f>
        <v>1116.3477288008098</v>
      </c>
      <c r="G19" s="8">
        <f>[1]Ingreso!H14</f>
        <v>248819.8111934796</v>
      </c>
      <c r="H19" s="8">
        <f>[1]Ingreso!I14</f>
        <v>48.045308854864295</v>
      </c>
      <c r="I19" s="9">
        <f>[1]Ingreso!J14</f>
        <v>4.9592374240259378</v>
      </c>
      <c r="J19" s="9">
        <f>[1]Ingreso!K14</f>
        <v>5.3471893823086427</v>
      </c>
      <c r="K19" s="8">
        <f>[1]Ingreso!L14</f>
        <v>1115.9977587096676</v>
      </c>
      <c r="L19" s="8">
        <f>[1]Ingreso!M14</f>
        <v>145548.12833123066</v>
      </c>
      <c r="M19" s="8">
        <f>[1]Ingreso!N14</f>
        <v>50.104170039365812</v>
      </c>
      <c r="N19" s="9">
        <f>[1]Ingreso!O14</f>
        <v>4.3685561453747423</v>
      </c>
      <c r="O19" s="9">
        <f>[1]Ingreso!P14</f>
        <v>5.5299839652792908</v>
      </c>
      <c r="P19" s="8">
        <f>[1]Ingreso!Q14</f>
        <v>1116.9460153813407</v>
      </c>
    </row>
    <row r="20" spans="1:16" x14ac:dyDescent="0.2">
      <c r="A20" s="32" t="s">
        <v>38</v>
      </c>
      <c r="B20" s="8">
        <f>[1]Ingreso!C15</f>
        <v>395354.51164359838</v>
      </c>
      <c r="C20" s="8">
        <f>[1]Ingreso!D15</f>
        <v>47.250600236973987</v>
      </c>
      <c r="D20" s="9">
        <f>[1]Ingreso!E15</f>
        <v>4.5791373160552862</v>
      </c>
      <c r="E20" s="9">
        <f>[1]Ingreso!F15</f>
        <v>6.3414433412906108</v>
      </c>
      <c r="F20" s="8">
        <f>[1]Ingreso!G15</f>
        <v>1975.7436835147466</v>
      </c>
      <c r="G20" s="8">
        <f>[1]Ingreso!H15</f>
        <v>264969.57057720161</v>
      </c>
      <c r="H20" s="8">
        <f>[1]Ingreso!I15</f>
        <v>46.081806525220195</v>
      </c>
      <c r="I20" s="9">
        <f>[1]Ingreso!J15</f>
        <v>4.6741573567308787</v>
      </c>
      <c r="J20" s="9">
        <f>[1]Ingreso!K15</f>
        <v>6.2729376331195779</v>
      </c>
      <c r="K20" s="8">
        <f>[1]Ingreso!L15</f>
        <v>1977.1966572903073</v>
      </c>
      <c r="L20" s="8">
        <f>[1]Ingreso!M15</f>
        <v>130384.94106640312</v>
      </c>
      <c r="M20" s="8">
        <f>[1]Ingreso!N15</f>
        <v>49.625834411747277</v>
      </c>
      <c r="N20" s="9">
        <f>[1]Ingreso!O15</f>
        <v>4.3860366468513377</v>
      </c>
      <c r="O20" s="9">
        <f>[1]Ingreso!P15</f>
        <v>6.491886755019002</v>
      </c>
      <c r="P20" s="8">
        <f>[1]Ingreso!Q15</f>
        <v>1972.7909357954065</v>
      </c>
    </row>
    <row r="21" spans="1:16" x14ac:dyDescent="0.2">
      <c r="A21" s="32" t="s">
        <v>39</v>
      </c>
      <c r="B21" s="8">
        <f>[1]Ingreso!C16</f>
        <v>397698.90206928726</v>
      </c>
      <c r="C21" s="8">
        <f>[1]Ingreso!D16</f>
        <v>48.244467731477584</v>
      </c>
      <c r="D21" s="9">
        <f>[1]Ingreso!E16</f>
        <v>4.0932260859315477</v>
      </c>
      <c r="E21" s="9">
        <f>[1]Ingreso!F16</f>
        <v>7.5317513085939138</v>
      </c>
      <c r="F21" s="8">
        <f>[1]Ingreso!G16</f>
        <v>3268.2252970103486</v>
      </c>
      <c r="G21" s="8">
        <f>[1]Ingreso!H16</f>
        <v>259600.32353828588</v>
      </c>
      <c r="H21" s="8">
        <f>[1]Ingreso!I16</f>
        <v>46.091127112263351</v>
      </c>
      <c r="I21" s="9">
        <f>[1]Ingreso!J16</f>
        <v>4.1622099973272082</v>
      </c>
      <c r="J21" s="9">
        <f>[1]Ingreso!K16</f>
        <v>7.7973962641968821</v>
      </c>
      <c r="K21" s="8">
        <f>[1]Ingreso!L16</f>
        <v>3272.7286584802032</v>
      </c>
      <c r="L21" s="8">
        <f>[1]Ingreso!M16</f>
        <v>138098.57853100655</v>
      </c>
      <c r="M21" s="8">
        <f>[1]Ingreso!N16</f>
        <v>52.292358212194188</v>
      </c>
      <c r="N21" s="9">
        <f>[1]Ingreso!O16</f>
        <v>3.9635488227204143</v>
      </c>
      <c r="O21" s="9">
        <f>[1]Ingreso!P16</f>
        <v>6.9996729352165517</v>
      </c>
      <c r="P21" s="8">
        <f>[1]Ingreso!Q16</f>
        <v>3259.7597928247123</v>
      </c>
    </row>
    <row r="22" spans="1:16" x14ac:dyDescent="0.2">
      <c r="A22" s="32" t="s">
        <v>40</v>
      </c>
      <c r="B22" s="8">
        <f>[1]Ingreso!C17</f>
        <v>401855.60687601764</v>
      </c>
      <c r="C22" s="8">
        <f>[1]Ingreso!D17</f>
        <v>49.985149451135705</v>
      </c>
      <c r="D22" s="9">
        <f>[1]Ingreso!E17</f>
        <v>3.5167534116992263</v>
      </c>
      <c r="E22" s="9">
        <f>[1]Ingreso!F17</f>
        <v>10.515456347253689</v>
      </c>
      <c r="F22" s="8">
        <f>[1]Ingreso!G17</f>
        <v>8619.5768854332309</v>
      </c>
      <c r="G22" s="8">
        <f>[1]Ingreso!H17</f>
        <v>270924.15791825339</v>
      </c>
      <c r="H22" s="8">
        <f>[1]Ingreso!I17</f>
        <v>48.823886925450203</v>
      </c>
      <c r="I22" s="9">
        <f>[1]Ingreso!J17</f>
        <v>3.6253132551962972</v>
      </c>
      <c r="J22" s="9">
        <f>[1]Ingreso!K17</f>
        <v>10.720144353824168</v>
      </c>
      <c r="K22" s="8">
        <f>[1]Ingreso!L17</f>
        <v>8739.4734180979685</v>
      </c>
      <c r="L22" s="8">
        <f>[1]Ingreso!M17</f>
        <v>130931.44895776521</v>
      </c>
      <c r="M22" s="8">
        <f>[1]Ingreso!N17</f>
        <v>52.388040997801809</v>
      </c>
      <c r="N22" s="9">
        <f>[1]Ingreso!O17</f>
        <v>3.2921207171304223</v>
      </c>
      <c r="O22" s="9">
        <f>[1]Ingreso!P17</f>
        <v>10.085225561994728</v>
      </c>
      <c r="P22" s="8">
        <f>[1]Ingreso!Q17</f>
        <v>8371.486244047388</v>
      </c>
    </row>
    <row r="23" spans="1:16" x14ac:dyDescent="0.2">
      <c r="A23" s="32" t="s">
        <v>41</v>
      </c>
      <c r="B23" s="8">
        <f>[1]Ingreso!C18</f>
        <v>9570.8612021951303</v>
      </c>
      <c r="C23" s="8">
        <f>[1]Ingreso!D18</f>
        <v>53.193983303385757</v>
      </c>
      <c r="D23" s="9">
        <f>[1]Ingreso!E18</f>
        <v>3.6143469374583255</v>
      </c>
      <c r="E23" s="9">
        <f>[1]Ingreso!F18</f>
        <v>8.7755141353150563</v>
      </c>
      <c r="F23" s="8">
        <f>[1]Ingreso!G18</f>
        <v>0</v>
      </c>
      <c r="G23" s="8">
        <f>[1]Ingreso!H18</f>
        <v>5995.5721343494479</v>
      </c>
      <c r="H23" s="8">
        <f>[1]Ingreso!I18</f>
        <v>51.784271546780225</v>
      </c>
      <c r="I23" s="9">
        <f>[1]Ingreso!J18</f>
        <v>3.9312408184807937</v>
      </c>
      <c r="J23" s="9">
        <f>[1]Ingreso!K18</f>
        <v>10.449826466985282</v>
      </c>
      <c r="K23" s="8">
        <f>[1]Ingreso!L18</f>
        <v>0</v>
      </c>
      <c r="L23" s="8">
        <f>[1]Ingreso!M18</f>
        <v>3575.2890678456815</v>
      </c>
      <c r="M23" s="8">
        <f>[1]Ingreso!N18</f>
        <v>55.557995937044431</v>
      </c>
      <c r="N23" s="9">
        <f>[1]Ingreso!O18</f>
        <v>3.0829325296859786</v>
      </c>
      <c r="O23" s="9">
        <f>[1]Ingreso!P18</f>
        <v>6.3299339752335531</v>
      </c>
      <c r="P23" s="8">
        <f>[1]Ingreso!Q18</f>
        <v>0</v>
      </c>
    </row>
    <row r="24" spans="1:16" ht="9.6" customHeight="1" x14ac:dyDescent="0.2">
      <c r="A24" s="28"/>
      <c r="B24" s="10"/>
      <c r="C24" s="10"/>
      <c r="D24" s="11"/>
      <c r="E24" s="11"/>
      <c r="F24" s="10"/>
      <c r="G24" s="10"/>
      <c r="H24" s="10"/>
      <c r="I24" s="11"/>
      <c r="J24" s="11"/>
      <c r="K24" s="10"/>
      <c r="L24" s="10"/>
      <c r="M24" s="10"/>
      <c r="N24" s="11"/>
      <c r="O24" s="11"/>
      <c r="P24" s="10"/>
    </row>
    <row r="25" spans="1:16" x14ac:dyDescent="0.2">
      <c r="A25" s="30" t="s">
        <v>23</v>
      </c>
      <c r="B25" s="46"/>
      <c r="C25" s="46"/>
      <c r="D25" s="47"/>
      <c r="E25" s="47"/>
      <c r="F25" s="46"/>
      <c r="G25" s="46"/>
      <c r="H25" s="46"/>
      <c r="I25" s="47"/>
      <c r="J25" s="47"/>
      <c r="K25" s="46"/>
      <c r="L25" s="46"/>
      <c r="M25" s="46"/>
      <c r="N25" s="47"/>
      <c r="O25" s="47"/>
      <c r="P25" s="46"/>
    </row>
    <row r="26" spans="1:16" x14ac:dyDescent="0.2">
      <c r="A26" s="28" t="s">
        <v>42</v>
      </c>
      <c r="B26" s="8">
        <f>[1]Ingreso!C19</f>
        <v>280865.74913982954</v>
      </c>
      <c r="C26" s="8">
        <f>[1]Ingreso!D19</f>
        <v>58.717692310202992</v>
      </c>
      <c r="D26" s="9">
        <f>[1]Ingreso!E19</f>
        <v>4.5809075289461338</v>
      </c>
      <c r="E26" s="9">
        <f>[1]Ingreso!F19</f>
        <v>0</v>
      </c>
      <c r="F26" s="8">
        <f>[1]Ingreso!G19</f>
        <v>1599.7336197179602</v>
      </c>
      <c r="G26" s="8">
        <f>[1]Ingreso!H19</f>
        <v>166398.00305586387</v>
      </c>
      <c r="H26" s="8">
        <f>[1]Ingreso!I19</f>
        <v>56.783136866808547</v>
      </c>
      <c r="I26" s="9">
        <f>[1]Ingreso!J19</f>
        <v>4.8700305631968526</v>
      </c>
      <c r="J26" s="9">
        <f>[1]Ingreso!K19</f>
        <v>0</v>
      </c>
      <c r="K26" s="8">
        <f>[1]Ingreso!L19</f>
        <v>1496.8556384365843</v>
      </c>
      <c r="L26" s="8">
        <f>[1]Ingreso!M19</f>
        <v>114467.74608396829</v>
      </c>
      <c r="M26" s="8">
        <f>[1]Ingreso!N19</f>
        <v>61.529892022299833</v>
      </c>
      <c r="N26" s="9">
        <f>[1]Ingreso!O19</f>
        <v>4.1606188696282427</v>
      </c>
      <c r="O26" s="9">
        <f>[1]Ingreso!P19</f>
        <v>0</v>
      </c>
      <c r="P26" s="8">
        <f>[1]Ingreso!Q19</f>
        <v>1748.5889268376698</v>
      </c>
    </row>
    <row r="27" spans="1:16" x14ac:dyDescent="0.2">
      <c r="A27" s="28" t="s">
        <v>43</v>
      </c>
      <c r="B27" s="8">
        <f>[1]Ingreso!C20</f>
        <v>1107099.2233359539</v>
      </c>
      <c r="C27" s="8">
        <f>[1]Ingreso!D20</f>
        <v>48.224068229340048</v>
      </c>
      <c r="D27" s="9">
        <f>[1]Ingreso!E20</f>
        <v>4.5332954638967182</v>
      </c>
      <c r="E27" s="9">
        <f>[1]Ingreso!F20</f>
        <v>4.4221712232741659</v>
      </c>
      <c r="F27" s="8">
        <f>[1]Ingreso!G20</f>
        <v>2207.4067471370863</v>
      </c>
      <c r="G27" s="8">
        <f>[1]Ingreso!H20</f>
        <v>743849.56927887001</v>
      </c>
      <c r="H27" s="8">
        <f>[1]Ingreso!I20</f>
        <v>46.906981687477739</v>
      </c>
      <c r="I27" s="9">
        <f>[1]Ingreso!J20</f>
        <v>4.6582749948590099</v>
      </c>
      <c r="J27" s="9">
        <f>[1]Ingreso!K20</f>
        <v>4.4425519464701537</v>
      </c>
      <c r="K27" s="8">
        <f>[1]Ingreso!L20</f>
        <v>2150.0665043360054</v>
      </c>
      <c r="L27" s="8">
        <f>[1]Ingreso!M20</f>
        <v>363249.65405704465</v>
      </c>
      <c r="M27" s="8">
        <f>[1]Ingreso!N20</f>
        <v>50.921150651649342</v>
      </c>
      <c r="N27" s="9">
        <f>[1]Ingreso!O20</f>
        <v>4.2773668780421952</v>
      </c>
      <c r="O27" s="9">
        <f>[1]Ingreso!P20</f>
        <v>4.3804363117563998</v>
      </c>
      <c r="P27" s="8">
        <f>[1]Ingreso!Q20</f>
        <v>2325.4758652657442</v>
      </c>
    </row>
    <row r="28" spans="1:16" x14ac:dyDescent="0.2">
      <c r="A28" s="28" t="s">
        <v>44</v>
      </c>
      <c r="B28" s="8">
        <f>[1]Ingreso!C21</f>
        <v>428330.98309760488</v>
      </c>
      <c r="C28" s="8">
        <f>[1]Ingreso!D21</f>
        <v>42.592980198399687</v>
      </c>
      <c r="D28" s="9">
        <f>[1]Ingreso!E21</f>
        <v>4.0063142939918244</v>
      </c>
      <c r="E28" s="9">
        <f>[1]Ingreso!F21</f>
        <v>10.554393526621755</v>
      </c>
      <c r="F28" s="8">
        <f>[1]Ingreso!G21</f>
        <v>4061.4989212636528</v>
      </c>
      <c r="G28" s="8">
        <f>[1]Ingreso!H21</f>
        <v>285129.83867816656</v>
      </c>
      <c r="H28" s="8">
        <f>[1]Ingreso!I21</f>
        <v>41.967060728697817</v>
      </c>
      <c r="I28" s="9">
        <f>[1]Ingreso!J21</f>
        <v>4.1276169820242412</v>
      </c>
      <c r="J28" s="9">
        <f>[1]Ingreso!K21</f>
        <v>10.514904693998755</v>
      </c>
      <c r="K28" s="8">
        <f>[1]Ingreso!L21</f>
        <v>4077.589300726248</v>
      </c>
      <c r="L28" s="8">
        <f>[1]Ingreso!M21</f>
        <v>143201.14441943841</v>
      </c>
      <c r="M28" s="8">
        <f>[1]Ingreso!N21</f>
        <v>43.839257371289513</v>
      </c>
      <c r="N28" s="9">
        <f>[1]Ingreso!O21</f>
        <v>3.7647867837883671</v>
      </c>
      <c r="O28" s="9">
        <f>[1]Ingreso!P21</f>
        <v>10.63302030381014</v>
      </c>
      <c r="P28" s="8">
        <f>[1]Ingreso!Q21</f>
        <v>4029.66847273332</v>
      </c>
    </row>
    <row r="29" spans="1:16" x14ac:dyDescent="0.2">
      <c r="A29" s="28" t="s">
        <v>45</v>
      </c>
      <c r="B29" s="8">
        <f>[1]Ingreso!C22</f>
        <v>167665.57150320749</v>
      </c>
      <c r="C29" s="8">
        <f>[1]Ingreso!D22</f>
        <v>45.31513677835958</v>
      </c>
      <c r="D29" s="9">
        <f>[1]Ingreso!E22</f>
        <v>3.8722746248984925</v>
      </c>
      <c r="E29" s="9">
        <f>[1]Ingreso!F22</f>
        <v>16.080059051291901</v>
      </c>
      <c r="F29" s="8">
        <f>[1]Ingreso!G22</f>
        <v>9149.5351200127679</v>
      </c>
      <c r="G29" s="8">
        <f>[1]Ingreso!H22</f>
        <v>121322.3788678014</v>
      </c>
      <c r="H29" s="8">
        <f>[1]Ingreso!I22</f>
        <v>45.962400236379011</v>
      </c>
      <c r="I29" s="9">
        <f>[1]Ingreso!J22</f>
        <v>3.9285702131320113</v>
      </c>
      <c r="J29" s="9">
        <f>[1]Ingreso!K22</f>
        <v>16.089102062355924</v>
      </c>
      <c r="K29" s="8">
        <f>[1]Ingreso!L22</f>
        <v>9327.8060004747476</v>
      </c>
      <c r="L29" s="8">
        <f>[1]Ingreso!M22</f>
        <v>46343.192635406056</v>
      </c>
      <c r="M29" s="8">
        <f>[1]Ingreso!N22</f>
        <v>43.620658301252632</v>
      </c>
      <c r="N29" s="9">
        <f>[1]Ingreso!O22</f>
        <v>3.7248977547293314</v>
      </c>
      <c r="O29" s="9">
        <f>[1]Ingreso!P22</f>
        <v>16.056385248258028</v>
      </c>
      <c r="P29" s="8">
        <f>[1]Ingreso!Q22</f>
        <v>8682.8961113748064</v>
      </c>
    </row>
    <row r="30" spans="1:16" x14ac:dyDescent="0.2">
      <c r="A30" s="28" t="s">
        <v>64</v>
      </c>
      <c r="B30" s="8">
        <f>[1]Ingreso!C23</f>
        <v>9012.2650233449258</v>
      </c>
      <c r="C30" s="12">
        <f>[1]Ingreso!D23</f>
        <v>47.040044980842943</v>
      </c>
      <c r="D30" s="13">
        <f>[1]Ingreso!E23</f>
        <v>4.8753451434516144</v>
      </c>
      <c r="E30" s="13">
        <f>[1]Ingreso!F23</f>
        <v>0</v>
      </c>
      <c r="F30" s="8">
        <f>[1]Ingreso!G23</f>
        <v>2671.7194030553942</v>
      </c>
      <c r="G30" s="8">
        <f>[1]Ingreso!H23</f>
        <v>6914.2771830357424</v>
      </c>
      <c r="H30" s="12">
        <f>[1]Ingreso!I23</f>
        <v>47.589122839591703</v>
      </c>
      <c r="I30" s="13">
        <f>[1]Ingreso!J23</f>
        <v>5.0051324564082638</v>
      </c>
      <c r="J30" s="13">
        <f>[1]Ingreso!K23</f>
        <v>0</v>
      </c>
      <c r="K30" s="8">
        <f>[1]Ingreso!L23</f>
        <v>2491.2628063624015</v>
      </c>
      <c r="L30" s="8">
        <f>[1]Ingreso!M23</f>
        <v>2097.987840309183</v>
      </c>
      <c r="M30" s="12">
        <f>[1]Ingreso!N23</f>
        <v>45.230465136043996</v>
      </c>
      <c r="N30" s="13">
        <f>[1]Ingreso!O23</f>
        <v>4.4476088909424334</v>
      </c>
      <c r="O30" s="13">
        <f>[1]Ingreso!P23</f>
        <v>0</v>
      </c>
      <c r="P30" s="8">
        <f>[1]Ingreso!Q23</f>
        <v>3266.4449324744633</v>
      </c>
    </row>
    <row r="31" spans="1:16" ht="9.6" customHeight="1" x14ac:dyDescent="0.2">
      <c r="A31" s="28"/>
      <c r="B31" s="10"/>
      <c r="C31" s="10"/>
      <c r="D31" s="11"/>
      <c r="E31" s="11"/>
      <c r="F31" s="10"/>
      <c r="G31" s="10"/>
      <c r="H31" s="10"/>
      <c r="I31" s="11"/>
      <c r="J31" s="11"/>
      <c r="K31" s="10"/>
      <c r="L31" s="10"/>
      <c r="M31" s="10"/>
      <c r="N31" s="11"/>
      <c r="O31" s="11"/>
      <c r="P31" s="10"/>
    </row>
    <row r="32" spans="1:16" x14ac:dyDescent="0.2">
      <c r="A32" s="27" t="s">
        <v>24</v>
      </c>
      <c r="B32" s="46"/>
      <c r="C32" s="46"/>
      <c r="D32" s="47"/>
      <c r="E32" s="47"/>
      <c r="F32" s="46"/>
      <c r="G32" s="46"/>
      <c r="H32" s="46"/>
      <c r="I32" s="47"/>
      <c r="J32" s="47"/>
      <c r="K32" s="46"/>
      <c r="L32" s="46"/>
      <c r="M32" s="46"/>
      <c r="N32" s="47"/>
      <c r="O32" s="47"/>
      <c r="P32" s="46"/>
    </row>
    <row r="33" spans="1:16" x14ac:dyDescent="0.2">
      <c r="A33" s="33" t="s">
        <v>46</v>
      </c>
      <c r="B33" s="8">
        <f>[1]Ingreso!C24</f>
        <v>722956.7749880855</v>
      </c>
      <c r="C33" s="8">
        <f>[1]Ingreso!D24</f>
        <v>40.569090182547995</v>
      </c>
      <c r="D33" s="9">
        <f>[1]Ingreso!E24</f>
        <v>4.3397498593943089</v>
      </c>
      <c r="E33" s="9">
        <f>[1]Ingreso!F24</f>
        <v>8.4702436632542568</v>
      </c>
      <c r="F33" s="8">
        <f>[1]Ingreso!G24</f>
        <v>3831.7920123621038</v>
      </c>
      <c r="G33" s="8">
        <f>[1]Ingreso!H24</f>
        <v>581441.36838455196</v>
      </c>
      <c r="H33" s="8">
        <f>[1]Ingreso!I24</f>
        <v>40.332368644376814</v>
      </c>
      <c r="I33" s="9">
        <f>[1]Ingreso!J24</f>
        <v>4.4019094141885837</v>
      </c>
      <c r="J33" s="9">
        <f>[1]Ingreso!K24</f>
        <v>8.1499209661333509</v>
      </c>
      <c r="K33" s="8">
        <f>[1]Ingreso!L24</f>
        <v>3623.6292692904613</v>
      </c>
      <c r="L33" s="8">
        <f>[1]Ingreso!M24</f>
        <v>141515.40660351</v>
      </c>
      <c r="M33" s="8">
        <f>[1]Ingreso!N24</f>
        <v>41.541702977040408</v>
      </c>
      <c r="N33" s="9">
        <f>[1]Ingreso!O24</f>
        <v>4.0843562067511554</v>
      </c>
      <c r="O33" s="9">
        <f>[1]Ingreso!P24</f>
        <v>9.7447633299293805</v>
      </c>
      <c r="P33" s="8">
        <f>[1]Ingreso!Q24</f>
        <v>4688.6395097267532</v>
      </c>
    </row>
    <row r="34" spans="1:16" x14ac:dyDescent="0.2">
      <c r="A34" s="29" t="s">
        <v>47</v>
      </c>
      <c r="B34" s="8">
        <f>[1]Ingreso!C25</f>
        <v>104606.54911387115</v>
      </c>
      <c r="C34" s="8">
        <f>[1]Ingreso!D25</f>
        <v>46.361031141681437</v>
      </c>
      <c r="D34" s="9">
        <f>[1]Ingreso!E25</f>
        <v>4.2822894685080763</v>
      </c>
      <c r="E34" s="9">
        <f>[1]Ingreso!F25</f>
        <v>12.457670674385509</v>
      </c>
      <c r="F34" s="8">
        <f>[1]Ingreso!G25</f>
        <v>7075.2626174441184</v>
      </c>
      <c r="G34" s="8">
        <f>[1]Ingreso!H25</f>
        <v>72312.718960992148</v>
      </c>
      <c r="H34" s="8">
        <f>[1]Ingreso!I25</f>
        <v>45.873047417971122</v>
      </c>
      <c r="I34" s="9">
        <f>[1]Ingreso!J25</f>
        <v>4.3072884165925469</v>
      </c>
      <c r="J34" s="9">
        <f>[1]Ingreso!K25</f>
        <v>12.3408272367077</v>
      </c>
      <c r="K34" s="8">
        <f>[1]Ingreso!L25</f>
        <v>7484.0140278086628</v>
      </c>
      <c r="L34" s="8">
        <f>[1]Ingreso!M25</f>
        <v>32293.830152879065</v>
      </c>
      <c r="M34" s="8">
        <f>[1]Ingreso!N25</f>
        <v>47.453729954524455</v>
      </c>
      <c r="N34" s="9">
        <f>[1]Ingreso!O25</f>
        <v>4.2263115340668893</v>
      </c>
      <c r="O34" s="9">
        <f>[1]Ingreso!P25</f>
        <v>12.722363743040313</v>
      </c>
      <c r="P34" s="8">
        <f>[1]Ingreso!Q25</f>
        <v>6156.4017380856476</v>
      </c>
    </row>
    <row r="35" spans="1:16" x14ac:dyDescent="0.2">
      <c r="A35" s="29" t="s">
        <v>48</v>
      </c>
      <c r="B35" s="8">
        <f>[1]Ingreso!C26</f>
        <v>599769.81135374773</v>
      </c>
      <c r="C35" s="8">
        <f>[1]Ingreso!D26</f>
        <v>39.419250894286144</v>
      </c>
      <c r="D35" s="9">
        <f>[1]Ingreso!E26</f>
        <v>4.3544748255238623</v>
      </c>
      <c r="E35" s="9">
        <f>[1]Ingreso!F26</f>
        <v>7.7887408576749726</v>
      </c>
      <c r="F35" s="8">
        <f>[1]Ingreso!G26</f>
        <v>3317.8684002324394</v>
      </c>
      <c r="G35" s="8">
        <f>[1]Ingreso!H26</f>
        <v>505011.79971272458</v>
      </c>
      <c r="H35" s="8">
        <f>[1]Ingreso!I26</f>
        <v>39.459242938576509</v>
      </c>
      <c r="I35" s="9">
        <f>[1]Ingreso!J26</f>
        <v>4.4228308545558468</v>
      </c>
      <c r="J35" s="9">
        <f>[1]Ingreso!K26</f>
        <v>7.5135554742520378</v>
      </c>
      <c r="K35" s="8">
        <f>[1]Ingreso!L26</f>
        <v>3077.3817643359175</v>
      </c>
      <c r="L35" s="8">
        <f>[1]Ingreso!M26</f>
        <v>94758.011641011704</v>
      </c>
      <c r="M35" s="8">
        <f>[1]Ingreso!N26</f>
        <v>39.206113726129473</v>
      </c>
      <c r="N35" s="9">
        <f>[1]Ingreso!O26</f>
        <v>3.990172107000781</v>
      </c>
      <c r="O35" s="9">
        <f>[1]Ingreso!P26</f>
        <v>9.1825170443088382</v>
      </c>
      <c r="P35" s="8">
        <f>[1]Ingreso!Q26</f>
        <v>4600.7076295104716</v>
      </c>
    </row>
    <row r="36" spans="1:16" x14ac:dyDescent="0.2">
      <c r="A36" s="29" t="s">
        <v>49</v>
      </c>
      <c r="B36" s="8">
        <f>[1]Ingreso!C27</f>
        <v>18580.414520445687</v>
      </c>
      <c r="C36" s="8">
        <f>[1]Ingreso!D27</f>
        <v>45.077274674856973</v>
      </c>
      <c r="D36" s="9">
        <f>[1]Ingreso!E27</f>
        <v>4.1879310206239841</v>
      </c>
      <c r="E36" s="9">
        <f>[1]Ingreso!F27</f>
        <v>6.0318552012184865</v>
      </c>
      <c r="F36" s="8">
        <f>[1]Ingreso!G27</f>
        <v>2263.1187201487232</v>
      </c>
      <c r="G36" s="8">
        <f>[1]Ingreso!H27</f>
        <v>4116.8497108263273</v>
      </c>
      <c r="H36" s="8">
        <f>[1]Ingreso!I27</f>
        <v>50.115877852318363</v>
      </c>
      <c r="I36" s="9">
        <f>[1]Ingreso!J27</f>
        <v>3.4975109282060353</v>
      </c>
      <c r="J36" s="9">
        <f>[1]Ingreso!K27</f>
        <v>5.746521083195181</v>
      </c>
      <c r="K36" s="8">
        <f>[1]Ingreso!L27</f>
        <v>3125.4230375251664</v>
      </c>
      <c r="L36" s="8">
        <f>[1]Ingreso!M27</f>
        <v>14463.564809619358</v>
      </c>
      <c r="M36" s="8">
        <f>[1]Ingreso!N27</f>
        <v>43.643107351161987</v>
      </c>
      <c r="N36" s="9">
        <f>[1]Ingreso!O27</f>
        <v>4.3844493613811082</v>
      </c>
      <c r="O36" s="9">
        <f>[1]Ingreso!P27</f>
        <v>6.1241789658194241</v>
      </c>
      <c r="P36" s="8">
        <f>[1]Ingreso!Q27</f>
        <v>2017.6759592275364</v>
      </c>
    </row>
    <row r="37" spans="1:16" x14ac:dyDescent="0.2">
      <c r="A37" s="28" t="s">
        <v>50</v>
      </c>
      <c r="B37" s="8">
        <f>[1]Ingreso!C28</f>
        <v>800183.35416901519</v>
      </c>
      <c r="C37" s="8">
        <f>[1]Ingreso!D28</f>
        <v>49.229591890550346</v>
      </c>
      <c r="D37" s="9">
        <f>[1]Ingreso!E28</f>
        <v>4.5508840554064722</v>
      </c>
      <c r="E37" s="9">
        <f>[1]Ingreso!F28</f>
        <v>6.1017642522666007</v>
      </c>
      <c r="F37" s="8">
        <f>[1]Ingreso!G28</f>
        <v>2593.8005694350786</v>
      </c>
      <c r="G37" s="8">
        <f>[1]Ingreso!H28</f>
        <v>578469.23641601461</v>
      </c>
      <c r="H37" s="8">
        <f>[1]Ingreso!I28</f>
        <v>48.955837400261721</v>
      </c>
      <c r="I37" s="9">
        <f>[1]Ingreso!J28</f>
        <v>4.7343683505532557</v>
      </c>
      <c r="J37" s="9">
        <f>[1]Ingreso!K28</f>
        <v>6.1114049332510314</v>
      </c>
      <c r="K37" s="8">
        <f>[1]Ingreso!L28</f>
        <v>2604.0863758842306</v>
      </c>
      <c r="L37" s="8">
        <f>[1]Ingreso!M28</f>
        <v>221714.11775297171</v>
      </c>
      <c r="M37" s="8">
        <f>[1]Ingreso!N28</f>
        <v>49.943838473346752</v>
      </c>
      <c r="N37" s="9">
        <f>[1]Ingreso!O28</f>
        <v>4.0721593752481109</v>
      </c>
      <c r="O37" s="9">
        <f>[1]Ingreso!P28</f>
        <v>6.0760662029191517</v>
      </c>
      <c r="P37" s="8">
        <f>[1]Ingreso!Q28</f>
        <v>2567.0654311627504</v>
      </c>
    </row>
    <row r="38" spans="1:16" x14ac:dyDescent="0.2">
      <c r="A38" s="28" t="s">
        <v>51</v>
      </c>
      <c r="B38" s="8">
        <f>[1]Ingreso!C29</f>
        <v>14664.981424106652</v>
      </c>
      <c r="C38" s="8">
        <f>[1]Ingreso!D29</f>
        <v>52.850715338955517</v>
      </c>
      <c r="D38" s="9">
        <f>[1]Ingreso!E29</f>
        <v>4.2153108116497977</v>
      </c>
      <c r="E38" s="9">
        <f>[1]Ingreso!F29</f>
        <v>6.5907643497132788</v>
      </c>
      <c r="F38" s="8">
        <f>[1]Ingreso!G29</f>
        <v>2950.1178290279631</v>
      </c>
      <c r="G38" s="8">
        <f>[1]Ingreso!H29</f>
        <v>7089.5857170719009</v>
      </c>
      <c r="H38" s="8">
        <f>[1]Ingreso!I29</f>
        <v>55.227740392136575</v>
      </c>
      <c r="I38" s="9">
        <f>[1]Ingreso!J29</f>
        <v>3.7619497743989698</v>
      </c>
      <c r="J38" s="9">
        <f>[1]Ingreso!K29</f>
        <v>7.7133224631011306</v>
      </c>
      <c r="K38" s="8">
        <f>[1]Ingreso!L29</f>
        <v>2411.9746844461374</v>
      </c>
      <c r="L38" s="8">
        <f>[1]Ingreso!M29</f>
        <v>7575.3957070347515</v>
      </c>
      <c r="M38" s="8">
        <f>[1]Ingreso!N29</f>
        <v>50.62612885953174</v>
      </c>
      <c r="N38" s="9">
        <f>[1]Ingreso!O29</f>
        <v>4.6395978137645022</v>
      </c>
      <c r="O38" s="9">
        <f>[1]Ingreso!P29</f>
        <v>5.436021712330092</v>
      </c>
      <c r="P38" s="8">
        <f>[1]Ingreso!Q29</f>
        <v>3453.7498634607718</v>
      </c>
    </row>
    <row r="39" spans="1:16" x14ac:dyDescent="0.2">
      <c r="A39" s="28" t="s">
        <v>60</v>
      </c>
      <c r="B39" s="14">
        <f>[1]Ingreso!C31</f>
        <v>455168.68151872768</v>
      </c>
      <c r="C39" s="14">
        <f>[1]Ingreso!D31</f>
        <v>58.547047760254316</v>
      </c>
      <c r="D39" s="15">
        <f>[1]Ingreso!E31</f>
        <v>4.1167832577004315</v>
      </c>
      <c r="E39" s="15">
        <f>[1]Ingreso!F31</f>
        <v>6.5278157517425344</v>
      </c>
      <c r="F39" s="14">
        <f>[1]Ingreso!G31</f>
        <v>2842.9059295313809</v>
      </c>
      <c r="G39" s="14">
        <f>[1]Ingreso!H31</f>
        <v>156613.87654608022</v>
      </c>
      <c r="H39" s="14">
        <f>[1]Ingreso!I31</f>
        <v>64.16938914591428</v>
      </c>
      <c r="I39" s="15">
        <f>[1]Ingreso!J31</f>
        <v>4.0784827050667269</v>
      </c>
      <c r="J39" s="15">
        <f>[1]Ingreso!K31</f>
        <v>7.1981065138744542</v>
      </c>
      <c r="K39" s="14">
        <f>[1]Ingreso!L31</f>
        <v>3339.0900698028267</v>
      </c>
      <c r="L39" s="14">
        <f>[1]Ingreso!M31</f>
        <v>298554.80497265345</v>
      </c>
      <c r="M39" s="14">
        <f>[1]Ingreso!N31</f>
        <v>55.59771763724963</v>
      </c>
      <c r="N39" s="15">
        <f>[1]Ingreso!O31</f>
        <v>4.1368747046371954</v>
      </c>
      <c r="O39" s="15">
        <f>[1]Ingreso!P31</f>
        <v>6.1507764491119268</v>
      </c>
      <c r="P39" s="14">
        <f>[1]Ingreso!Q31</f>
        <v>2583.1227614066283</v>
      </c>
    </row>
    <row r="40" spans="1:16" ht="9.6" customHeight="1" x14ac:dyDescent="0.2">
      <c r="A40" s="28"/>
    </row>
    <row r="41" spans="1:16" x14ac:dyDescent="0.2">
      <c r="A41" s="27" t="s">
        <v>25</v>
      </c>
      <c r="B41" s="46"/>
      <c r="C41" s="46"/>
      <c r="D41" s="47"/>
      <c r="E41" s="47"/>
      <c r="F41" s="46"/>
      <c r="G41" s="46"/>
      <c r="H41" s="46"/>
      <c r="I41" s="47"/>
      <c r="J41" s="47"/>
      <c r="K41" s="46"/>
      <c r="L41" s="46"/>
      <c r="M41" s="46"/>
      <c r="N41" s="47"/>
      <c r="O41" s="47"/>
      <c r="P41" s="46"/>
    </row>
    <row r="42" spans="1:16" x14ac:dyDescent="0.2">
      <c r="A42" s="28" t="s">
        <v>52</v>
      </c>
      <c r="B42" s="14">
        <f>[1]Ingreso!C32</f>
        <v>497471.0249384201</v>
      </c>
      <c r="C42" s="14">
        <f>[1]Ingreso!D32</f>
        <v>47.489337218560415</v>
      </c>
      <c r="D42" s="15">
        <f>[1]Ingreso!E32</f>
        <v>4.8744543540352794</v>
      </c>
      <c r="E42" s="15">
        <f>[1]Ingreso!F32</f>
        <v>4.7234027982775206</v>
      </c>
      <c r="F42" s="14">
        <f>[1]Ingreso!G32</f>
        <v>1486.5928711086285</v>
      </c>
      <c r="G42" s="14">
        <f>[1]Ingreso!H32</f>
        <v>456411.9481352595</v>
      </c>
      <c r="H42" s="14">
        <f>[1]Ingreso!I32</f>
        <v>47.213351349597268</v>
      </c>
      <c r="I42" s="15">
        <f>[1]Ingreso!J32</f>
        <v>4.9253775823385162</v>
      </c>
      <c r="J42" s="15">
        <f>[1]Ingreso!K32</f>
        <v>4.7498124694992265</v>
      </c>
      <c r="K42" s="14">
        <f>[1]Ingreso!L32</f>
        <v>1476.1856159042691</v>
      </c>
      <c r="L42" s="14">
        <f>[1]Ingreso!M32</f>
        <v>41059.076803162345</v>
      </c>
      <c r="M42" s="14">
        <f>[1]Ingreso!N32</f>
        <v>50.557191099328335</v>
      </c>
      <c r="N42" s="15">
        <f>[1]Ingreso!O32</f>
        <v>4.3083926779132398</v>
      </c>
      <c r="O42" s="15">
        <f>[1]Ingreso!P32</f>
        <v>4.4001707725013768</v>
      </c>
      <c r="P42" s="14">
        <f>[1]Ingreso!Q32</f>
        <v>1601.9602205299198</v>
      </c>
    </row>
    <row r="43" spans="1:16" x14ac:dyDescent="0.2">
      <c r="A43" s="28" t="s">
        <v>53</v>
      </c>
      <c r="B43" s="14">
        <f>[1]Ingreso!C33</f>
        <v>771296.57413216645</v>
      </c>
      <c r="C43" s="14">
        <f>[1]Ingreso!D33</f>
        <v>43.471703135900533</v>
      </c>
      <c r="D43" s="15">
        <f>[1]Ingreso!E33</f>
        <v>4.2862976286480166</v>
      </c>
      <c r="E43" s="15">
        <f>[1]Ingreso!F33</f>
        <v>7.6718791007772165</v>
      </c>
      <c r="F43" s="14">
        <f>[1]Ingreso!G33</f>
        <v>3566.8215455633949</v>
      </c>
      <c r="G43" s="14">
        <f>[1]Ingreso!H33</f>
        <v>545920.10047566553</v>
      </c>
      <c r="H43" s="14">
        <f>[1]Ingreso!I33</f>
        <v>42.201769710492762</v>
      </c>
      <c r="I43" s="15">
        <f>[1]Ingreso!J33</f>
        <v>4.37532004224113</v>
      </c>
      <c r="J43" s="15">
        <f>[1]Ingreso!K33</f>
        <v>7.8272397978451096</v>
      </c>
      <c r="K43" s="14">
        <f>[1]Ingreso!L33</f>
        <v>3588.8384121995509</v>
      </c>
      <c r="L43" s="14">
        <f>[1]Ingreso!M33</f>
        <v>225376.47365647319</v>
      </c>
      <c r="M43" s="14">
        <f>[1]Ingreso!N33</f>
        <v>46.547810290956726</v>
      </c>
      <c r="N43" s="15">
        <f>[1]Ingreso!O33</f>
        <v>4.0706623221544973</v>
      </c>
      <c r="O43" s="15">
        <f>[1]Ingreso!P33</f>
        <v>7.2767726928354817</v>
      </c>
      <c r="P43" s="14">
        <f>[1]Ingreso!Q33</f>
        <v>3513.6023320685517</v>
      </c>
    </row>
    <row r="44" spans="1:16" x14ac:dyDescent="0.2">
      <c r="A44" s="28" t="s">
        <v>54</v>
      </c>
      <c r="B44" s="14">
        <f>[1]Ingreso!C34</f>
        <v>268790.12132365082</v>
      </c>
      <c r="C44" s="14">
        <f>[1]Ingreso!D34</f>
        <v>45.859147542459908</v>
      </c>
      <c r="D44" s="15">
        <f>[1]Ingreso!E34</f>
        <v>4.1264985075133129</v>
      </c>
      <c r="E44" s="15">
        <f>[1]Ingreso!F34</f>
        <v>9.9652581117877279</v>
      </c>
      <c r="F44" s="14">
        <f>[1]Ingreso!G34</f>
        <v>5192.5999197281844</v>
      </c>
      <c r="G44" s="14">
        <f>[1]Ingreso!H34</f>
        <v>164420.75171976894</v>
      </c>
      <c r="H44" s="14">
        <f>[1]Ingreso!I34</f>
        <v>45.964640432882227</v>
      </c>
      <c r="I44" s="15">
        <f>[1]Ingreso!J34</f>
        <v>4.1812899579538136</v>
      </c>
      <c r="J44" s="15">
        <f>[1]Ingreso!K34</f>
        <v>10.374369488701442</v>
      </c>
      <c r="K44" s="14">
        <f>[1]Ingreso!L34</f>
        <v>6049.079788471342</v>
      </c>
      <c r="L44" s="14">
        <f>[1]Ingreso!M34</f>
        <v>104369.36960388174</v>
      </c>
      <c r="M44" s="14">
        <f>[1]Ingreso!N34</f>
        <v>45.69295682568022</v>
      </c>
      <c r="N44" s="15">
        <f>[1]Ingreso!O34</f>
        <v>4.0401815018301646</v>
      </c>
      <c r="O44" s="15">
        <f>[1]Ingreso!P34</f>
        <v>9.2508590793427476</v>
      </c>
      <c r="P44" s="14">
        <f>[1]Ingreso!Q34</f>
        <v>3842.7080818492</v>
      </c>
    </row>
    <row r="45" spans="1:16" x14ac:dyDescent="0.2">
      <c r="A45" s="28" t="s">
        <v>65</v>
      </c>
      <c r="B45" s="14">
        <f>[1]Ingreso!C35</f>
        <v>35460.719672878397</v>
      </c>
      <c r="C45" s="14">
        <f>[1]Ingreso!D35</f>
        <v>43.827526875205173</v>
      </c>
      <c r="D45" s="15">
        <f>[1]Ingreso!E35</f>
        <v>4.2008560717465722</v>
      </c>
      <c r="E45" s="15">
        <f>[1]Ingreso!F35</f>
        <v>7.6373626425375383</v>
      </c>
      <c r="F45" s="14">
        <f>[1]Ingreso!G35</f>
        <v>2107.8426287519305</v>
      </c>
      <c r="G45" s="14">
        <f>[1]Ingreso!H35</f>
        <v>25042.26668673538</v>
      </c>
      <c r="H45" s="14">
        <f>[1]Ingreso!I35</f>
        <v>46.147097328538372</v>
      </c>
      <c r="I45" s="15">
        <f>[1]Ingreso!J35</f>
        <v>4.2708273037199938</v>
      </c>
      <c r="J45" s="15">
        <f>[1]Ingreso!K35</f>
        <v>7.2577395933256987</v>
      </c>
      <c r="K45" s="14">
        <f>[1]Ingreso!L35</f>
        <v>2250.9671841109985</v>
      </c>
      <c r="L45" s="14">
        <f>[1]Ingreso!M35</f>
        <v>10418.452986142958</v>
      </c>
      <c r="M45" s="14">
        <f>[1]Ingreso!N35</f>
        <v>38.252102004708455</v>
      </c>
      <c r="N45" s="15">
        <f>[1]Ingreso!O35</f>
        <v>4.0326700412669521</v>
      </c>
      <c r="O45" s="15">
        <f>[1]Ingreso!P35</f>
        <v>8.5286368897662541</v>
      </c>
      <c r="P45" s="14">
        <f>[1]Ingreso!Q35</f>
        <v>1773.3478431905235</v>
      </c>
    </row>
    <row r="46" spans="1:16" x14ac:dyDescent="0.2">
      <c r="A46" s="28" t="s">
        <v>66</v>
      </c>
      <c r="B46" s="14">
        <f>[1]Ingreso!C36</f>
        <v>4272.0878846622281</v>
      </c>
      <c r="C46" s="14">
        <f>[1]Ingreso!D36</f>
        <v>29.969873150087921</v>
      </c>
      <c r="D46" s="15">
        <f>[1]Ingreso!E36</f>
        <v>3.8825877644478846</v>
      </c>
      <c r="E46" s="15">
        <f>[1]Ingreso!F36</f>
        <v>9.0682190810280421</v>
      </c>
      <c r="F46" s="14">
        <f>[1]Ingreso!G36</f>
        <v>1844.2209378510486</v>
      </c>
      <c r="G46" s="14">
        <f>[1]Ingreso!H36</f>
        <v>309.23773367884064</v>
      </c>
      <c r="H46" s="14">
        <f>[1]Ingreso!I36</f>
        <v>56</v>
      </c>
      <c r="I46" s="15">
        <f>[1]Ingreso!J36</f>
        <v>3</v>
      </c>
      <c r="J46" s="15">
        <f>[1]Ingreso!K36</f>
        <v>6</v>
      </c>
      <c r="K46" s="14">
        <f>[1]Ingreso!L36</f>
        <v>3000</v>
      </c>
      <c r="L46" s="14">
        <f>[1]Ingreso!M36</f>
        <v>3962.8501509833868</v>
      </c>
      <c r="M46" s="14">
        <f>[1]Ingreso!N36</f>
        <v>27.938633732053894</v>
      </c>
      <c r="N46" s="15">
        <f>[1]Ingreso!O36</f>
        <v>3.951459770618194</v>
      </c>
      <c r="O46" s="15">
        <f>[1]Ingreso!P36</f>
        <v>9.3076450191528615</v>
      </c>
      <c r="P46" s="14">
        <f>[1]Ingreso!Q36</f>
        <v>1754.030674733553</v>
      </c>
    </row>
    <row r="47" spans="1:16" x14ac:dyDescent="0.2">
      <c r="A47" s="28" t="s">
        <v>61</v>
      </c>
      <c r="B47" s="14">
        <f>[1]Ingreso!C37</f>
        <v>415683.26414812991</v>
      </c>
      <c r="C47" s="14">
        <f>[1]Ingreso!D37</f>
        <v>60.102047993906218</v>
      </c>
      <c r="D47" s="15">
        <f>[1]Ingreso!E37</f>
        <v>4.1113534986141325</v>
      </c>
      <c r="E47" s="15">
        <f>[1]Ingreso!F37</f>
        <v>6.3867460367051629</v>
      </c>
      <c r="F47" s="14">
        <f>[1]Ingreso!G37</f>
        <v>2924.1839810805545</v>
      </c>
      <c r="G47" s="14">
        <f>[1]Ingreso!H37</f>
        <v>131509.76231260915</v>
      </c>
      <c r="H47" s="14">
        <f>[1]Ingreso!I37</f>
        <v>67.627634137918335</v>
      </c>
      <c r="I47" s="15">
        <f>[1]Ingreso!J37</f>
        <v>4.0423633847805878</v>
      </c>
      <c r="J47" s="15">
        <f>[1]Ingreso!K37</f>
        <v>7.1998430683701438</v>
      </c>
      <c r="K47" s="14">
        <f>[1]Ingreso!L37</f>
        <v>3570.0511148914661</v>
      </c>
      <c r="L47" s="14">
        <f>[1]Ingreso!M37</f>
        <v>284173.50183552789</v>
      </c>
      <c r="M47" s="14">
        <f>[1]Ingreso!N37</f>
        <v>56.619358585254439</v>
      </c>
      <c r="N47" s="15">
        <f>[1]Ingreso!O37</f>
        <v>4.1432807311448494</v>
      </c>
      <c r="O47" s="15">
        <f>[1]Ingreso!P37</f>
        <v>5.9865363919507146</v>
      </c>
      <c r="P47" s="14">
        <f>[1]Ingreso!Q37</f>
        <v>2624.760736933421</v>
      </c>
    </row>
    <row r="48" spans="1:16" ht="9.6" customHeight="1" x14ac:dyDescent="0.2">
      <c r="A48" s="28"/>
    </row>
    <row r="49" spans="1:16" x14ac:dyDescent="0.2">
      <c r="A49" s="27" t="s">
        <v>26</v>
      </c>
      <c r="B49" s="46"/>
      <c r="C49" s="46"/>
      <c r="D49" s="47"/>
      <c r="E49" s="47"/>
      <c r="F49" s="46"/>
      <c r="G49" s="46"/>
      <c r="H49" s="46"/>
      <c r="I49" s="47"/>
      <c r="J49" s="47"/>
      <c r="K49" s="46"/>
      <c r="L49" s="46"/>
      <c r="M49" s="46"/>
      <c r="N49" s="47"/>
      <c r="O49" s="47"/>
      <c r="P49" s="46"/>
    </row>
    <row r="50" spans="1:16" x14ac:dyDescent="0.2">
      <c r="A50" s="28" t="s">
        <v>55</v>
      </c>
      <c r="B50" s="14">
        <f>[1]Ingreso!C38</f>
        <v>134335.72858966386</v>
      </c>
      <c r="C50" s="14">
        <f>[1]Ingreso!D38</f>
        <v>22.455295466051634</v>
      </c>
      <c r="D50" s="15">
        <f>[1]Ingreso!E38</f>
        <v>3.2905950119204568</v>
      </c>
      <c r="E50" s="15">
        <f>[1]Ingreso!F38</f>
        <v>8.1445214886257595</v>
      </c>
      <c r="F50" s="14">
        <f>[1]Ingreso!G38</f>
        <v>2697.0776884358656</v>
      </c>
      <c r="G50" s="14">
        <f>[1]Ingreso!H38</f>
        <v>95620.489770799715</v>
      </c>
      <c r="H50" s="14">
        <f>[1]Ingreso!I38</f>
        <v>22.568025172750918</v>
      </c>
      <c r="I50" s="15">
        <f>[1]Ingreso!J38</f>
        <v>3.3078968160059161</v>
      </c>
      <c r="J50" s="15">
        <f>[1]Ingreso!K38</f>
        <v>7.8117208849042523</v>
      </c>
      <c r="K50" s="14">
        <f>[1]Ingreso!L38</f>
        <v>2608.1206692095957</v>
      </c>
      <c r="L50" s="14">
        <f>[1]Ingreso!M38</f>
        <v>38715.238818864345</v>
      </c>
      <c r="M50" s="14">
        <f>[1]Ingreso!N38</f>
        <v>22.176870998189337</v>
      </c>
      <c r="N50" s="15">
        <f>[1]Ingreso!O38</f>
        <v>3.2478623043085948</v>
      </c>
      <c r="O50" s="15">
        <f>[1]Ingreso!P38</f>
        <v>8.963978136752706</v>
      </c>
      <c r="P50" s="14">
        <f>[1]Ingreso!Q38</f>
        <v>2917.7436971673819</v>
      </c>
    </row>
    <row r="51" spans="1:16" x14ac:dyDescent="0.2">
      <c r="A51" s="28" t="s">
        <v>56</v>
      </c>
      <c r="B51" s="14">
        <f>[1]Ingreso!C39</f>
        <v>175343.50074549735</v>
      </c>
      <c r="C51" s="14">
        <f>[1]Ingreso!D39</f>
        <v>28.206092302678048</v>
      </c>
      <c r="D51" s="15">
        <f>[1]Ingreso!E39</f>
        <v>3.9193350171972177</v>
      </c>
      <c r="E51" s="15">
        <f>[1]Ingreso!F39</f>
        <v>7.9456232707596879</v>
      </c>
      <c r="F51" s="14">
        <f>[1]Ingreso!G39</f>
        <v>2636.9076284286648</v>
      </c>
      <c r="G51" s="14">
        <f>[1]Ingreso!H39</f>
        <v>135956.62212807999</v>
      </c>
      <c r="H51" s="14">
        <f>[1]Ingreso!I39</f>
        <v>28.213368223779973</v>
      </c>
      <c r="I51" s="15">
        <f>[1]Ingreso!J39</f>
        <v>3.8839905296907014</v>
      </c>
      <c r="J51" s="15">
        <f>[1]Ingreso!K39</f>
        <v>7.8311284015269518</v>
      </c>
      <c r="K51" s="14">
        <f>[1]Ingreso!L39</f>
        <v>2659.0473949305242</v>
      </c>
      <c r="L51" s="14">
        <f>[1]Ingreso!M39</f>
        <v>39386.878617417889</v>
      </c>
      <c r="M51" s="14">
        <f>[1]Ingreso!N39</f>
        <v>28.180977094501834</v>
      </c>
      <c r="N51" s="15">
        <f>[1]Ingreso!O39</f>
        <v>4.0413380116185369</v>
      </c>
      <c r="O51" s="15">
        <f>[1]Ingreso!P39</f>
        <v>8.3175444868841524</v>
      </c>
      <c r="P51" s="14">
        <f>[1]Ingreso!Q39</f>
        <v>2559.9356814833459</v>
      </c>
    </row>
    <row r="52" spans="1:16" x14ac:dyDescent="0.2">
      <c r="A52" s="28" t="s">
        <v>57</v>
      </c>
      <c r="B52" s="14">
        <f>[1]Ingreso!C40</f>
        <v>426228.60830648011</v>
      </c>
      <c r="C52" s="14">
        <f>[1]Ingreso!D40</f>
        <v>35.697795433848242</v>
      </c>
      <c r="D52" s="15">
        <f>[1]Ingreso!E40</f>
        <v>4.5464990909026071</v>
      </c>
      <c r="E52" s="15">
        <f>[1]Ingreso!F40</f>
        <v>7.3578108024181672</v>
      </c>
      <c r="F52" s="14">
        <f>[1]Ingreso!G40</f>
        <v>2713.0762611469618</v>
      </c>
      <c r="G52" s="14">
        <f>[1]Ingreso!H40</f>
        <v>303675.6263810969</v>
      </c>
      <c r="H52" s="14">
        <f>[1]Ingreso!I40</f>
        <v>35.599798250773503</v>
      </c>
      <c r="I52" s="15">
        <f>[1]Ingreso!J40</f>
        <v>4.588155473156843</v>
      </c>
      <c r="J52" s="15">
        <f>[1]Ingreso!K40</f>
        <v>7.3224988492586913</v>
      </c>
      <c r="K52" s="14">
        <f>[1]Ingreso!L40</f>
        <v>2797.5315495180475</v>
      </c>
      <c r="L52" s="14">
        <f>[1]Ingreso!M40</f>
        <v>122552.98192539104</v>
      </c>
      <c r="M52" s="14">
        <f>[1]Ingreso!N40</f>
        <v>35.940623927176226</v>
      </c>
      <c r="N52" s="15">
        <f>[1]Ingreso!O40</f>
        <v>4.4432782000267661</v>
      </c>
      <c r="O52" s="15">
        <f>[1]Ingreso!P40</f>
        <v>7.4449328939688399</v>
      </c>
      <c r="P52" s="14">
        <f>[1]Ingreso!Q40</f>
        <v>2504.1021330027747</v>
      </c>
    </row>
    <row r="53" spans="1:16" x14ac:dyDescent="0.2">
      <c r="A53" s="28" t="s">
        <v>58</v>
      </c>
      <c r="B53" s="14">
        <f>[1]Ingreso!C41</f>
        <v>432092.1044015123</v>
      </c>
      <c r="C53" s="14">
        <f>[1]Ingreso!D41</f>
        <v>45.591934198434856</v>
      </c>
      <c r="D53" s="15">
        <f>[1]Ingreso!E41</f>
        <v>4.862048941784928</v>
      </c>
      <c r="E53" s="15">
        <f>[1]Ingreso!F41</f>
        <v>7.2512727733826701</v>
      </c>
      <c r="F53" s="14">
        <f>[1]Ingreso!G41</f>
        <v>3119.628521110345</v>
      </c>
      <c r="G53" s="14">
        <f>[1]Ingreso!H41</f>
        <v>279189.20396876271</v>
      </c>
      <c r="H53" s="14">
        <f>[1]Ingreso!I41</f>
        <v>45.500342802719544</v>
      </c>
      <c r="I53" s="15">
        <f>[1]Ingreso!J41</f>
        <v>5.0380855557286637</v>
      </c>
      <c r="J53" s="15">
        <f>[1]Ingreso!K41</f>
        <v>7.2421713881534471</v>
      </c>
      <c r="K53" s="14">
        <f>[1]Ingreso!L41</f>
        <v>3030.1189175240625</v>
      </c>
      <c r="L53" s="14">
        <f>[1]Ingreso!M41</f>
        <v>152902.90043275763</v>
      </c>
      <c r="M53" s="14">
        <f>[1]Ingreso!N41</f>
        <v>45.759173202978076</v>
      </c>
      <c r="N53" s="15">
        <f>[1]Ingreso!O41</f>
        <v>4.5406193156809884</v>
      </c>
      <c r="O53" s="15">
        <f>[1]Ingreso!P41</f>
        <v>7.2685271113288774</v>
      </c>
      <c r="P53" s="14">
        <f>[1]Ingreso!Q41</f>
        <v>3282.9017729320049</v>
      </c>
    </row>
    <row r="54" spans="1:16" x14ac:dyDescent="0.2">
      <c r="A54" s="34" t="s">
        <v>59</v>
      </c>
      <c r="B54" s="25">
        <f>[1]Ingreso!C42</f>
        <v>824973.85005676106</v>
      </c>
      <c r="C54" s="25">
        <f>[1]Ingreso!D42</f>
        <v>64.570041770490647</v>
      </c>
      <c r="D54" s="35">
        <f>[1]Ingreso!E42</f>
        <v>4.2991255449283345</v>
      </c>
      <c r="E54" s="35">
        <f>[1]Ingreso!F42</f>
        <v>6.4559851975810369</v>
      </c>
      <c r="F54" s="25">
        <f>[1]Ingreso!G42</f>
        <v>3463.0312660317309</v>
      </c>
      <c r="G54" s="25">
        <f>[1]Ingreso!H42</f>
        <v>509172.12481497368</v>
      </c>
      <c r="H54" s="25">
        <f>[1]Ingreso!I42</f>
        <v>64.22966833057059</v>
      </c>
      <c r="I54" s="35">
        <f>[1]Ingreso!J42</f>
        <v>4.55505945365441</v>
      </c>
      <c r="J54" s="35">
        <f>[1]Ingreso!K42</f>
        <v>6.6896908393311598</v>
      </c>
      <c r="K54" s="25">
        <f>[1]Ingreso!L42</f>
        <v>3631.303488445988</v>
      </c>
      <c r="L54" s="25">
        <f>[1]Ingreso!M42</f>
        <v>315801.72524173959</v>
      </c>
      <c r="M54" s="25">
        <f>[1]Ingreso!N42</f>
        <v>65.118831260168434</v>
      </c>
      <c r="N54" s="35">
        <f>[1]Ingreso!O42</f>
        <v>3.8864792491600042</v>
      </c>
      <c r="O54" s="35">
        <f>[1]Ingreso!P42</f>
        <v>6.0478233518829878</v>
      </c>
      <c r="P54" s="25">
        <f>[1]Ingreso!Q42</f>
        <v>3191.573859266191</v>
      </c>
    </row>
    <row r="55" spans="1:16" x14ac:dyDescent="0.2">
      <c r="A55" s="16" t="str">
        <f>[2]Resumen!A49</f>
        <v>Fuente: Instituto Nacional de Estadística (INE). LIV Encuesta Permanente de Hogares de Propósitos Múltiples, Junio 2016.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N55" s="18"/>
      <c r="O55" s="18"/>
    </row>
    <row r="56" spans="1:16" x14ac:dyDescent="0.2">
      <c r="A56" s="16" t="s">
        <v>27</v>
      </c>
      <c r="B56" s="17"/>
      <c r="C56" s="17"/>
      <c r="F56" s="19" t="s">
        <v>28</v>
      </c>
      <c r="G56" s="17"/>
      <c r="H56" s="17"/>
      <c r="I56" s="17"/>
      <c r="J56" s="17"/>
      <c r="K56" s="20"/>
      <c r="N56" s="18"/>
      <c r="O56" s="18"/>
    </row>
    <row r="57" spans="1:16" x14ac:dyDescent="0.2">
      <c r="A57" s="16" t="s">
        <v>29</v>
      </c>
      <c r="B57" s="17"/>
      <c r="C57" s="17"/>
      <c r="F57" s="19" t="s">
        <v>30</v>
      </c>
      <c r="G57" s="17"/>
      <c r="H57" s="17"/>
      <c r="I57" s="17"/>
      <c r="J57" s="17"/>
      <c r="K57" s="20"/>
      <c r="N57" s="18"/>
      <c r="O57" s="18"/>
    </row>
    <row r="58" spans="1:16" x14ac:dyDescent="0.2">
      <c r="A58" s="16" t="s">
        <v>31</v>
      </c>
      <c r="B58" s="17"/>
      <c r="C58" s="17"/>
      <c r="D58" s="17"/>
      <c r="E58" s="17"/>
      <c r="F58" s="17"/>
      <c r="H58" s="17"/>
      <c r="I58" s="17"/>
      <c r="J58" s="17"/>
      <c r="K58" s="20"/>
      <c r="N58" s="18"/>
      <c r="O58" s="18"/>
    </row>
    <row r="59" spans="1:16" x14ac:dyDescent="0.2">
      <c r="G59" s="4"/>
      <c r="K59" s="21"/>
      <c r="N59" s="18"/>
      <c r="O59" s="18"/>
    </row>
    <row r="60" spans="1:16" x14ac:dyDescent="0.2">
      <c r="K60" s="21"/>
      <c r="N60" s="18"/>
      <c r="O60" s="18"/>
    </row>
    <row r="61" spans="1:16" x14ac:dyDescent="0.2">
      <c r="K61" s="21"/>
    </row>
    <row r="62" spans="1:16" x14ac:dyDescent="0.2">
      <c r="K62" s="21"/>
    </row>
    <row r="63" spans="1:16" x14ac:dyDescent="0.2">
      <c r="K63" s="21"/>
    </row>
    <row r="64" spans="1:16" x14ac:dyDescent="0.2">
      <c r="K64" s="21"/>
    </row>
    <row r="65" spans="11:11" x14ac:dyDescent="0.2">
      <c r="K65" s="21"/>
    </row>
    <row r="66" spans="11:11" x14ac:dyDescent="0.2">
      <c r="K66" s="21"/>
    </row>
    <row r="67" spans="11:11" x14ac:dyDescent="0.2">
      <c r="K67" s="21"/>
    </row>
    <row r="68" spans="11:11" x14ac:dyDescent="0.2">
      <c r="K68" s="21"/>
    </row>
    <row r="69" spans="11:11" x14ac:dyDescent="0.2">
      <c r="K69" s="21"/>
    </row>
    <row r="70" spans="11:11" x14ac:dyDescent="0.2">
      <c r="K70" s="21"/>
    </row>
    <row r="71" spans="11:11" x14ac:dyDescent="0.2">
      <c r="K71" s="21"/>
    </row>
    <row r="72" spans="11:11" x14ac:dyDescent="0.2">
      <c r="K72" s="21"/>
    </row>
    <row r="73" spans="11:11" x14ac:dyDescent="0.2">
      <c r="K73" s="21"/>
    </row>
    <row r="74" spans="11:11" x14ac:dyDescent="0.2">
      <c r="K74" s="21"/>
    </row>
  </sheetData>
  <mergeCells count="22">
    <mergeCell ref="L4:P4"/>
    <mergeCell ref="J5:J7"/>
    <mergeCell ref="F5:F7"/>
    <mergeCell ref="G5:G7"/>
    <mergeCell ref="M5:M7"/>
    <mergeCell ref="O5:O7"/>
    <mergeCell ref="A1:P1"/>
    <mergeCell ref="A2:P2"/>
    <mergeCell ref="A3:P3"/>
    <mergeCell ref="C5:C7"/>
    <mergeCell ref="D5:D7"/>
    <mergeCell ref="E5:E7"/>
    <mergeCell ref="P5:P7"/>
    <mergeCell ref="A4:A7"/>
    <mergeCell ref="I5:I7"/>
    <mergeCell ref="B4:F4"/>
    <mergeCell ref="G4:K4"/>
    <mergeCell ref="H5:H7"/>
    <mergeCell ref="N5:N7"/>
    <mergeCell ref="K5:K7"/>
    <mergeCell ref="B5:B7"/>
    <mergeCell ref="L5:L7"/>
  </mergeCells>
  <phoneticPr fontId="1" type="noConversion"/>
  <printOptions horizontalCentered="1"/>
  <pageMargins left="0.54" right="0" top="0" bottom="0" header="0" footer="0"/>
  <pageSetup paperSize="9" scale="86" firstPageNumber="84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R68"/>
  <sheetViews>
    <sheetView workbookViewId="0">
      <selection activeCell="C59" sqref="C59"/>
    </sheetView>
  </sheetViews>
  <sheetFormatPr baseColWidth="10" defaultRowHeight="12.75" x14ac:dyDescent="0.2"/>
  <cols>
    <col min="1" max="1" width="32.28515625" customWidth="1"/>
    <col min="2" max="2" width="11.28515625" bestFit="1" customWidth="1"/>
    <col min="3" max="3" width="6.5703125" customWidth="1"/>
    <col min="4" max="4" width="8.85546875" customWidth="1"/>
    <col min="5" max="5" width="5.85546875" customWidth="1"/>
    <col min="6" max="6" width="11.5703125" customWidth="1"/>
    <col min="7" max="7" width="6.42578125" customWidth="1"/>
    <col min="8" max="8" width="7.42578125" customWidth="1"/>
    <col min="9" max="9" width="6" customWidth="1"/>
    <col min="10" max="10" width="8.42578125" customWidth="1"/>
    <col min="11" max="11" width="7.42578125" customWidth="1"/>
    <col min="12" max="12" width="9.28515625" customWidth="1"/>
    <col min="13" max="13" width="7" customWidth="1"/>
    <col min="14" max="14" width="6.85546875" customWidth="1"/>
    <col min="15" max="15" width="8.5703125" customWidth="1"/>
    <col min="16" max="16" width="7" customWidth="1"/>
    <col min="17" max="17" width="5.5703125" customWidth="1"/>
  </cols>
  <sheetData>
    <row r="1" spans="1:18" x14ac:dyDescent="0.2">
      <c r="A1" s="73" t="s">
        <v>12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8" x14ac:dyDescent="0.2">
      <c r="A2" s="73" t="s">
        <v>11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8" x14ac:dyDescent="0.2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</row>
    <row r="4" spans="1:18" ht="12.75" customHeight="1" x14ac:dyDescent="0.2">
      <c r="A4" s="70" t="s">
        <v>6</v>
      </c>
      <c r="B4" s="72" t="s">
        <v>10</v>
      </c>
      <c r="C4" s="71" t="s">
        <v>0</v>
      </c>
      <c r="D4" s="71" t="s">
        <v>13</v>
      </c>
      <c r="E4" s="71" t="s">
        <v>2</v>
      </c>
      <c r="F4" s="71" t="s">
        <v>14</v>
      </c>
      <c r="G4" s="74" t="s">
        <v>5</v>
      </c>
      <c r="H4" s="74"/>
      <c r="I4" s="74"/>
      <c r="J4" s="74"/>
      <c r="K4" s="74"/>
      <c r="L4" s="74"/>
      <c r="M4" s="74"/>
      <c r="N4" s="74"/>
      <c r="O4" s="74"/>
      <c r="P4" s="74"/>
      <c r="Q4" s="74"/>
    </row>
    <row r="5" spans="1:18" ht="27.75" customHeight="1" x14ac:dyDescent="0.2">
      <c r="A5" s="70"/>
      <c r="B5" s="72"/>
      <c r="C5" s="71"/>
      <c r="D5" s="71"/>
      <c r="E5" s="71"/>
      <c r="F5" s="71"/>
      <c r="G5" s="45" t="s">
        <v>3</v>
      </c>
      <c r="H5" s="45" t="s">
        <v>4</v>
      </c>
      <c r="I5" s="45" t="s">
        <v>15</v>
      </c>
      <c r="J5" s="45" t="s">
        <v>67</v>
      </c>
      <c r="K5" s="45" t="s">
        <v>7</v>
      </c>
      <c r="L5" s="45" t="s">
        <v>68</v>
      </c>
      <c r="M5" s="45" t="s">
        <v>8</v>
      </c>
      <c r="N5" s="45" t="s">
        <v>9</v>
      </c>
      <c r="O5" s="45" t="s">
        <v>69</v>
      </c>
      <c r="P5" s="45" t="s">
        <v>70</v>
      </c>
      <c r="Q5" s="45" t="s">
        <v>71</v>
      </c>
    </row>
    <row r="6" spans="1:18" s="3" customFormat="1" ht="11.25" x14ac:dyDescent="0.2">
      <c r="A6" s="43" t="s">
        <v>62</v>
      </c>
      <c r="B6" s="5">
        <f>[1]Ingreso!C48</f>
        <v>1992973.7920996922</v>
      </c>
      <c r="C6" s="5">
        <f>[1]Ingreso!D48</f>
        <v>48.242599196032302</v>
      </c>
      <c r="D6" s="6">
        <f>[1]Ingreso!E48</f>
        <v>4.372682434306066</v>
      </c>
      <c r="E6" s="6">
        <f>[1]Ingreso!F48</f>
        <v>7.1121240094414926</v>
      </c>
      <c r="F6" s="5">
        <f>[1]Ingreso!G48</f>
        <v>3103.3312066463659</v>
      </c>
      <c r="G6" s="22">
        <f>[1]Ingreso!I48/[1]Ingreso!$H48*100</f>
        <v>56.450161003010948</v>
      </c>
      <c r="H6" s="22">
        <f>[1]Ingreso!J48/[1]Ingreso!$H48*100</f>
        <v>26.216228680824251</v>
      </c>
      <c r="I6" s="22">
        <f>[1]Ingreso!K48/[1]Ingreso!$H48*100</f>
        <v>0.44613049563362178</v>
      </c>
      <c r="J6" s="22">
        <f>[1]Ingreso!L48/[1]Ingreso!$H48*100</f>
        <v>2.9060923677735064</v>
      </c>
      <c r="K6" s="22">
        <f>[1]Ingreso!M48/[1]Ingreso!$H48*100</f>
        <v>1.1285227631759356</v>
      </c>
      <c r="L6" s="22">
        <f>[1]Ingreso!N48/[1]Ingreso!$H48*100</f>
        <v>6.0094002423453432</v>
      </c>
      <c r="M6" s="22">
        <f>[1]Ingreso!O48/[1]Ingreso!$H48*100</f>
        <v>5.1740812103289251</v>
      </c>
      <c r="N6" s="22">
        <f>[1]Ingreso!P48/[1]Ingreso!$H48*100</f>
        <v>0.7565496714755976</v>
      </c>
      <c r="O6" s="22">
        <f>[1]Ingreso!Q48/[1]Ingreso!$H48*100</f>
        <v>0.43452241235643974</v>
      </c>
      <c r="P6" s="22">
        <f>[1]Ingreso!R48/[1]Ingreso!$H48*100</f>
        <v>0.41762821779019649</v>
      </c>
      <c r="Q6" s="22">
        <f>[1]Ingreso!S48/[1]Ingreso!$H48*100</f>
        <v>6.0682935293638718E-2</v>
      </c>
      <c r="R6" s="23"/>
    </row>
    <row r="7" spans="1:18" s="3" customFormat="1" ht="8.25" customHeight="1" x14ac:dyDescent="0.2">
      <c r="A7" s="36"/>
    </row>
    <row r="8" spans="1:18" s="3" customFormat="1" ht="11.25" x14ac:dyDescent="0.2">
      <c r="A8" s="37" t="s">
        <v>21</v>
      </c>
      <c r="B8" s="5"/>
      <c r="C8" s="5"/>
      <c r="D8" s="6"/>
      <c r="E8" s="6"/>
      <c r="F8" s="5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18" s="3" customFormat="1" ht="11.25" x14ac:dyDescent="0.2">
      <c r="A9" s="38" t="s">
        <v>32</v>
      </c>
      <c r="B9" s="8">
        <f>[1]Ingreso!C49</f>
        <v>1129039.1076248847</v>
      </c>
      <c r="C9" s="8">
        <f>[1]Ingreso!D49</f>
        <v>48.827164778537039</v>
      </c>
      <c r="D9" s="9">
        <f>[1]Ingreso!E49</f>
        <v>4.1768654519823185</v>
      </c>
      <c r="E9" s="9">
        <f>[1]Ingreso!F49</f>
        <v>8.3145700978419104</v>
      </c>
      <c r="F9" s="8">
        <f>[1]Ingreso!G49</f>
        <v>4058.5596143688504</v>
      </c>
      <c r="G9" s="24">
        <f>[1]Ingreso!I49/[1]Ingreso!$H49*100</f>
        <v>59.596898220562487</v>
      </c>
      <c r="H9" s="24">
        <f>[1]Ingreso!J49/[1]Ingreso!$H49*100</f>
        <v>22.246155106641613</v>
      </c>
      <c r="I9" s="24">
        <f>[1]Ingreso!K49/[1]Ingreso!$H49*100</f>
        <v>0.55405749386889036</v>
      </c>
      <c r="J9" s="24">
        <f>[1]Ingreso!L49/[1]Ingreso!$H49*100</f>
        <v>3.8512940413240346</v>
      </c>
      <c r="K9" s="24">
        <f>[1]Ingreso!M49/[1]Ingreso!$H49*100</f>
        <v>1.4865417990753778</v>
      </c>
      <c r="L9" s="24">
        <f>[1]Ingreso!N49/[1]Ingreso!$H49*100</f>
        <v>5.5413390745899394</v>
      </c>
      <c r="M9" s="24">
        <f>[1]Ingreso!O49/[1]Ingreso!$H49*100</f>
        <v>5.3525273435495517</v>
      </c>
      <c r="N9" s="24">
        <f>[1]Ingreso!P49/[1]Ingreso!$H49*100</f>
        <v>0.74780633585451184</v>
      </c>
      <c r="O9" s="24">
        <f>[1]Ingreso!Q49/[1]Ingreso!$H49*100</f>
        <v>0.31994700210742855</v>
      </c>
      <c r="P9" s="24">
        <f>[1]Ingreso!R49/[1]Ingreso!$H49*100</f>
        <v>0.23751820563975165</v>
      </c>
      <c r="Q9" s="23">
        <f>[1]Ingreso!S49/[1]Ingreso!$H49*100</f>
        <v>6.5915376786994814E-2</v>
      </c>
    </row>
    <row r="10" spans="1:18" s="3" customFormat="1" ht="11.25" x14ac:dyDescent="0.2">
      <c r="A10" s="39" t="s">
        <v>63</v>
      </c>
      <c r="B10" s="8">
        <f>[1]Ingreso!C50</f>
        <v>293013.06058515806</v>
      </c>
      <c r="C10" s="8">
        <f>[1]Ingreso!D50</f>
        <v>50.158024343910519</v>
      </c>
      <c r="D10" s="9">
        <f>[1]Ingreso!E50</f>
        <v>4.2183212551889131</v>
      </c>
      <c r="E10" s="9">
        <f>[1]Ingreso!F50</f>
        <v>9.790406516328531</v>
      </c>
      <c r="F10" s="8">
        <f>[1]Ingreso!G50</f>
        <v>5174.1595006397256</v>
      </c>
      <c r="G10" s="24">
        <f>[1]Ingreso!I50/[1]Ingreso!$H50*100</f>
        <v>63.174173347626407</v>
      </c>
      <c r="H10" s="24">
        <f>[1]Ingreso!J50/[1]Ingreso!$H50*100</f>
        <v>16.801115414758375</v>
      </c>
      <c r="I10" s="24">
        <f>[1]Ingreso!K50/[1]Ingreso!$H50*100</f>
        <v>0.65891718839136038</v>
      </c>
      <c r="J10" s="24">
        <f>[1]Ingreso!L50/[1]Ingreso!$H50*100</f>
        <v>5.8762769292632431</v>
      </c>
      <c r="K10" s="24">
        <f>[1]Ingreso!M50/[1]Ingreso!$H50*100</f>
        <v>1.3500131131404471</v>
      </c>
      <c r="L10" s="24">
        <f>[1]Ingreso!N50/[1]Ingreso!$H50*100</f>
        <v>4.0263281815867975</v>
      </c>
      <c r="M10" s="24">
        <f>[1]Ingreso!O50/[1]Ingreso!$H50*100</f>
        <v>6.5233130649964135</v>
      </c>
      <c r="N10" s="24">
        <f>[1]Ingreso!P50/[1]Ingreso!$H50*100</f>
        <v>0.97248258409104416</v>
      </c>
      <c r="O10" s="24">
        <f>[1]Ingreso!Q50/[1]Ingreso!$H50*100</f>
        <v>0.22746895892216307</v>
      </c>
      <c r="P10" s="24">
        <f>[1]Ingreso!R50/[1]Ingreso!$H50*100</f>
        <v>0.29399843939106823</v>
      </c>
      <c r="Q10" s="23">
        <f>[1]Ingreso!S50/[1]Ingreso!$H50*100</f>
        <v>9.5912777833081039E-2</v>
      </c>
    </row>
    <row r="11" spans="1:18" s="3" customFormat="1" ht="11.25" x14ac:dyDescent="0.2">
      <c r="A11" s="39" t="s">
        <v>33</v>
      </c>
      <c r="B11" s="8">
        <f>[1]Ingreso!C51</f>
        <v>181536.45149383633</v>
      </c>
      <c r="C11" s="8">
        <f>[1]Ingreso!D51</f>
        <v>48.660317460317451</v>
      </c>
      <c r="D11" s="9">
        <f>[1]Ingreso!E51</f>
        <v>3.9875283446711975</v>
      </c>
      <c r="E11" s="9">
        <f>[1]Ingreso!F51</f>
        <v>8.7539424280350371</v>
      </c>
      <c r="F11" s="8">
        <f>[1]Ingreso!G51</f>
        <v>4639.6761805903525</v>
      </c>
      <c r="G11" s="24">
        <f>[1]Ingreso!I51/[1]Ingreso!$H51*100</f>
        <v>61.048721471736542</v>
      </c>
      <c r="H11" s="24">
        <f>[1]Ingreso!J51/[1]Ingreso!$H51*100</f>
        <v>22.472152110478806</v>
      </c>
      <c r="I11" s="24">
        <f>[1]Ingreso!K51/[1]Ingreso!$H51*100</f>
        <v>0.87480987090969886</v>
      </c>
      <c r="J11" s="24">
        <f>[1]Ingreso!L51/[1]Ingreso!$H51*100</f>
        <v>4.1286552162651526</v>
      </c>
      <c r="K11" s="24">
        <f>[1]Ingreso!M51/[1]Ingreso!$H51*100</f>
        <v>1.7389561500691171</v>
      </c>
      <c r="L11" s="24">
        <f>[1]Ingreso!N51/[1]Ingreso!$H51*100</f>
        <v>4.505700596822761</v>
      </c>
      <c r="M11" s="24">
        <f>[1]Ingreso!O51/[1]Ingreso!$H51*100</f>
        <v>4.2393507898466556</v>
      </c>
      <c r="N11" s="24">
        <f>[1]Ingreso!P51/[1]Ingreso!$H51*100</f>
        <v>0.61302640802178265</v>
      </c>
      <c r="O11" s="24">
        <f>[1]Ingreso!Q51/[1]Ingreso!$H51*100</f>
        <v>0.24026598883792877</v>
      </c>
      <c r="P11" s="24">
        <f>[1]Ingreso!R51/[1]Ingreso!$H51*100</f>
        <v>7.9170603171603196E-2</v>
      </c>
      <c r="Q11" s="23">
        <f>[1]Ingreso!S51/[1]Ingreso!$H51*100</f>
        <v>5.9190793840102174E-2</v>
      </c>
    </row>
    <row r="12" spans="1:18" s="3" customFormat="1" ht="11.25" x14ac:dyDescent="0.2">
      <c r="A12" s="39" t="s">
        <v>34</v>
      </c>
      <c r="B12" s="8">
        <f>[1]Ingreso!C52</f>
        <v>654489.59554588853</v>
      </c>
      <c r="C12" s="8">
        <f>[1]Ingreso!D52</f>
        <v>48.277621490429681</v>
      </c>
      <c r="D12" s="9">
        <f>[1]Ingreso!E52</f>
        <v>4.2108224391858293</v>
      </c>
      <c r="E12" s="9">
        <f>[1]Ingreso!F52</f>
        <v>7.4965542931644649</v>
      </c>
      <c r="F12" s="8">
        <f>[1]Ingreso!G52</f>
        <v>3401.9326260320026</v>
      </c>
      <c r="G12" s="24">
        <f>[1]Ingreso!I52/[1]Ingreso!$H52*100</f>
        <v>56.484125311342339</v>
      </c>
      <c r="H12" s="24">
        <f>[1]Ingreso!J52/[1]Ingreso!$H52*100</f>
        <v>26.045260113334646</v>
      </c>
      <c r="I12" s="24">
        <f>[1]Ingreso!K52/[1]Ingreso!$H52*100</f>
        <v>0.35558200259331496</v>
      </c>
      <c r="J12" s="24">
        <f>[1]Ingreso!L52/[1]Ingreso!$H52*100</f>
        <v>2.2991196194996761</v>
      </c>
      <c r="K12" s="24">
        <f>[1]Ingreso!M52/[1]Ingreso!$H52*100</f>
        <v>1.486690440763512</v>
      </c>
      <c r="L12" s="24">
        <f>[1]Ingreso!N52/[1]Ingreso!$H52*100</f>
        <v>7.0218190937582872</v>
      </c>
      <c r="M12" s="24">
        <f>[1]Ingreso!O52/[1]Ingreso!$H52*100</f>
        <v>4.9459964766852726</v>
      </c>
      <c r="N12" s="24">
        <f>[1]Ingreso!P52/[1]Ingreso!$H52*100</f>
        <v>0.63940260832633478</v>
      </c>
      <c r="O12" s="24">
        <f>[1]Ingreso!Q52/[1]Ingreso!$H52*100</f>
        <v>0.41666352253925842</v>
      </c>
      <c r="P12" s="24">
        <f>[1]Ingreso!R52/[1]Ingreso!$H52*100</f>
        <v>0.25824306560913191</v>
      </c>
      <c r="Q12" s="23">
        <f>[1]Ingreso!S52/[1]Ingreso!$H52*100</f>
        <v>4.7097745548154955E-2</v>
      </c>
    </row>
    <row r="13" spans="1:18" s="3" customFormat="1" ht="11.25" x14ac:dyDescent="0.2">
      <c r="A13" s="38" t="s">
        <v>35</v>
      </c>
      <c r="B13" s="8">
        <f>[1]Ingreso!C53</f>
        <v>863934.68447504239</v>
      </c>
      <c r="C13" s="8">
        <f>[1]Ingreso!D53</f>
        <v>47.478655560616936</v>
      </c>
      <c r="D13" s="9">
        <f>[1]Ingreso!E53</f>
        <v>4.6285872323810882</v>
      </c>
      <c r="E13" s="9">
        <f>[1]Ingreso!F53</f>
        <v>5.319740195675398</v>
      </c>
      <c r="F13" s="8">
        <f>[1]Ingreso!G53</f>
        <v>1858.9822138874263</v>
      </c>
      <c r="G13" s="24">
        <f>[1]Ingreso!I53/[1]Ingreso!$H53*100</f>
        <v>48.502388966903517</v>
      </c>
      <c r="H13" s="24">
        <f>[1]Ingreso!J53/[1]Ingreso!$H53*100</f>
        <v>36.243516488039489</v>
      </c>
      <c r="I13" s="24">
        <f>[1]Ingreso!K53/[1]Ingreso!$H53*100</f>
        <v>0.17353729219456726</v>
      </c>
      <c r="J13" s="24">
        <f>[1]Ingreso!L53/[1]Ingreso!$H53*100</f>
        <v>0.51877912547035065</v>
      </c>
      <c r="K13" s="24">
        <f>[1]Ingreso!M53/[1]Ingreso!$H53*100</f>
        <v>0.22426750282630467</v>
      </c>
      <c r="L13" s="24">
        <f>[1]Ingreso!N53/[1]Ingreso!$H53*100</f>
        <v>7.1915909380019167</v>
      </c>
      <c r="M13" s="24">
        <f>[1]Ingreso!O53/[1]Ingreso!$H53*100</f>
        <v>4.7233765313209464</v>
      </c>
      <c r="N13" s="24">
        <f>[1]Ingreso!P53/[1]Ingreso!$H53*100</f>
        <v>0.77863287498042444</v>
      </c>
      <c r="O13" s="24">
        <f>[1]Ingreso!Q53/[1]Ingreso!$H53*100</f>
        <v>0.7239076322347695</v>
      </c>
      <c r="P13" s="24">
        <f>[1]Ingreso!R53/[1]Ingreso!$H53*100</f>
        <v>0.87253538639790362</v>
      </c>
      <c r="Q13" s="23">
        <f>[1]Ingreso!S53/[1]Ingreso!$H53*100</f>
        <v>4.7467261627147109E-2</v>
      </c>
    </row>
    <row r="14" spans="1:18" s="3" customFormat="1" ht="9.6" customHeight="1" x14ac:dyDescent="0.2">
      <c r="A14" s="38"/>
    </row>
    <row r="15" spans="1:18" s="3" customFormat="1" ht="11.25" x14ac:dyDescent="0.2">
      <c r="A15" s="37" t="s">
        <v>22</v>
      </c>
      <c r="B15" s="5"/>
      <c r="C15" s="5"/>
      <c r="D15" s="6"/>
      <c r="E15" s="6"/>
      <c r="F15" s="5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8" s="3" customFormat="1" ht="11.25" x14ac:dyDescent="0.2">
      <c r="A16" s="41" t="s">
        <v>36</v>
      </c>
      <c r="B16" s="8">
        <f>[1]Ingreso!C54</f>
        <v>394125.97078406985</v>
      </c>
      <c r="C16" s="8">
        <f>[1]Ingreso!D54</f>
        <v>46.77592889205345</v>
      </c>
      <c r="D16" s="9">
        <f>[1]Ingreso!E54</f>
        <v>4.9699241891385251</v>
      </c>
      <c r="E16" s="9">
        <f>[1]Ingreso!F54</f>
        <v>4.8391717071982532</v>
      </c>
      <c r="F16" s="8">
        <f>[1]Ingreso!G54</f>
        <v>431.81718041739464</v>
      </c>
      <c r="G16" s="48">
        <f>[1]Ingreso!I54/[1]Ingreso!$H54*100</f>
        <v>41.741591941553921</v>
      </c>
      <c r="H16" s="48">
        <f>[1]Ingreso!J54/[1]Ingreso!$H54*100</f>
        <v>34.734193622980143</v>
      </c>
      <c r="I16" s="48">
        <f>[1]Ingreso!K54/[1]Ingreso!$H54*100</f>
        <v>0.10410604467868674</v>
      </c>
      <c r="J16" s="48">
        <f>[1]Ingreso!L54/[1]Ingreso!$H54*100</f>
        <v>0.5645219795323142</v>
      </c>
      <c r="K16" s="48">
        <f>[1]Ingreso!M54/[1]Ingreso!$H54*100</f>
        <v>0.4002148338161382</v>
      </c>
      <c r="L16" s="48">
        <f>[1]Ingreso!N54/[1]Ingreso!$H54*100</f>
        <v>6.1953373444153597</v>
      </c>
      <c r="M16" s="48">
        <f>[1]Ingreso!O54/[1]Ingreso!$H54*100</f>
        <v>10.112200919748418</v>
      </c>
      <c r="N16" s="48">
        <f>[1]Ingreso!P54/[1]Ingreso!$H54*100</f>
        <v>1.5276747663192813</v>
      </c>
      <c r="O16" s="48">
        <f>[1]Ingreso!Q54/[1]Ingreso!$H54*100</f>
        <v>2.8739063567498477</v>
      </c>
      <c r="P16" s="48">
        <f>[1]Ingreso!R54/[1]Ingreso!$H54*100</f>
        <v>1.6514246803785362</v>
      </c>
      <c r="Q16" s="49">
        <f>[1]Ingreso!S54/[1]Ingreso!$H54*100</f>
        <v>9.4827509829001469E-2</v>
      </c>
    </row>
    <row r="17" spans="1:17" s="3" customFormat="1" ht="11.25" x14ac:dyDescent="0.2">
      <c r="A17" s="41" t="s">
        <v>37</v>
      </c>
      <c r="B17" s="8">
        <f>[1]Ingreso!C55</f>
        <v>394367.93952470261</v>
      </c>
      <c r="C17" s="8">
        <f>[1]Ingreso!D55</f>
        <v>48.805166241494639</v>
      </c>
      <c r="D17" s="9">
        <f>[1]Ingreso!E55</f>
        <v>4.74123655242468</v>
      </c>
      <c r="E17" s="9">
        <f>[1]Ingreso!F55</f>
        <v>5.4124597490022728</v>
      </c>
      <c r="F17" s="8">
        <f>[1]Ingreso!G55</f>
        <v>1116.3477288008098</v>
      </c>
      <c r="G17" s="48">
        <f>[1]Ingreso!I55/[1]Ingreso!$H55*100</f>
        <v>49.791790733223863</v>
      </c>
      <c r="H17" s="48">
        <f>[1]Ingreso!J55/[1]Ingreso!$H55*100</f>
        <v>30.717767019274678</v>
      </c>
      <c r="I17" s="48">
        <f>[1]Ingreso!K55/[1]Ingreso!$H55*100</f>
        <v>0.18435162917541109</v>
      </c>
      <c r="J17" s="48">
        <f>[1]Ingreso!L55/[1]Ingreso!$H55*100</f>
        <v>0.51103677484875354</v>
      </c>
      <c r="K17" s="48">
        <f>[1]Ingreso!M55/[1]Ingreso!$H55*100</f>
        <v>0.22710447389477409</v>
      </c>
      <c r="L17" s="48">
        <f>[1]Ingreso!N55/[1]Ingreso!$H55*100</f>
        <v>6.7791546582624997</v>
      </c>
      <c r="M17" s="48">
        <f>[1]Ingreso!O55/[1]Ingreso!$H55*100</f>
        <v>8.1220154064742047</v>
      </c>
      <c r="N17" s="48">
        <f>[1]Ingreso!P55/[1]Ingreso!$H55*100</f>
        <v>1.4530323867555321</v>
      </c>
      <c r="O17" s="48">
        <f>[1]Ingreso!Q55/[1]Ingreso!$H55*100</f>
        <v>0.96266392377926291</v>
      </c>
      <c r="P17" s="48">
        <f>[1]Ingreso!R55/[1]Ingreso!$H55*100</f>
        <v>1.1810504012961816</v>
      </c>
      <c r="Q17" s="49">
        <f>[1]Ingreso!S55/[1]Ingreso!$H55*100</f>
        <v>7.0032593016392142E-2</v>
      </c>
    </row>
    <row r="18" spans="1:17" s="3" customFormat="1" ht="11.25" x14ac:dyDescent="0.2">
      <c r="A18" s="41" t="s">
        <v>38</v>
      </c>
      <c r="B18" s="8">
        <f>[1]Ingreso!C56</f>
        <v>395354.51164359838</v>
      </c>
      <c r="C18" s="8">
        <f>[1]Ingreso!D56</f>
        <v>47.250600236973987</v>
      </c>
      <c r="D18" s="9">
        <f>[1]Ingreso!E56</f>
        <v>4.5791373160552862</v>
      </c>
      <c r="E18" s="9">
        <f>[1]Ingreso!F56</f>
        <v>6.3414433412906108</v>
      </c>
      <c r="F18" s="8">
        <f>[1]Ingreso!G56</f>
        <v>1975.7436835147466</v>
      </c>
      <c r="G18" s="48">
        <f>[1]Ingreso!I56/[1]Ingreso!$H56*100</f>
        <v>57.244396613228744</v>
      </c>
      <c r="H18" s="48">
        <f>[1]Ingreso!J56/[1]Ingreso!$H56*100</f>
        <v>28.337182909375187</v>
      </c>
      <c r="I18" s="48">
        <f>[1]Ingreso!K56/[1]Ingreso!$H56*100</f>
        <v>0.23988533990438832</v>
      </c>
      <c r="J18" s="48">
        <f>[1]Ingreso!L56/[1]Ingreso!$H56*100</f>
        <v>0.70055616941908228</v>
      </c>
      <c r="K18" s="48">
        <f>[1]Ingreso!M56/[1]Ingreso!$H56*100</f>
        <v>0.50590291631623829</v>
      </c>
      <c r="L18" s="48">
        <f>[1]Ingreso!N56/[1]Ingreso!$H56*100</f>
        <v>5.6329991871653062</v>
      </c>
      <c r="M18" s="48">
        <f>[1]Ingreso!O56/[1]Ingreso!$H56*100</f>
        <v>5.3429991354325823</v>
      </c>
      <c r="N18" s="48">
        <f>[1]Ingreso!P56/[1]Ingreso!$H56*100</f>
        <v>0.96513375937052581</v>
      </c>
      <c r="O18" s="48">
        <f>[1]Ingreso!Q56/[1]Ingreso!$H56*100</f>
        <v>0.52720232405775225</v>
      </c>
      <c r="P18" s="48">
        <f>[1]Ingreso!R56/[1]Ingreso!$H56*100</f>
        <v>0.45974768990223475</v>
      </c>
      <c r="Q18" s="49">
        <f>[1]Ingreso!S56/[1]Ingreso!$H56*100</f>
        <v>4.3993955829022324E-2</v>
      </c>
    </row>
    <row r="19" spans="1:17" s="3" customFormat="1" ht="11.25" x14ac:dyDescent="0.2">
      <c r="A19" s="41" t="s">
        <v>39</v>
      </c>
      <c r="B19" s="8">
        <f>[1]Ingreso!C57</f>
        <v>397698.90206928726</v>
      </c>
      <c r="C19" s="8">
        <f>[1]Ingreso!D57</f>
        <v>48.244467731477584</v>
      </c>
      <c r="D19" s="9">
        <f>[1]Ingreso!E57</f>
        <v>4.0932260859315477</v>
      </c>
      <c r="E19" s="9">
        <f>[1]Ingreso!F57</f>
        <v>7.5317513085939138</v>
      </c>
      <c r="F19" s="8">
        <f>[1]Ingreso!G57</f>
        <v>3268.2252970103486</v>
      </c>
      <c r="G19" s="48">
        <f>[1]Ingreso!I57/[1]Ingreso!$H57*100</f>
        <v>60.373111511340596</v>
      </c>
      <c r="H19" s="48">
        <f>[1]Ingreso!J57/[1]Ingreso!$H57*100</f>
        <v>25.562885888273872</v>
      </c>
      <c r="I19" s="48">
        <f>[1]Ingreso!K57/[1]Ingreso!$H57*100</f>
        <v>0.15758961061004503</v>
      </c>
      <c r="J19" s="48">
        <f>[1]Ingreso!L57/[1]Ingreso!$H57*100</f>
        <v>1.3335291523284598</v>
      </c>
      <c r="K19" s="48">
        <f>[1]Ingreso!M57/[1]Ingreso!$H57*100</f>
        <v>0.67681142151507923</v>
      </c>
      <c r="L19" s="48">
        <f>[1]Ingreso!N57/[1]Ingreso!$H57*100</f>
        <v>6.3471091455898518</v>
      </c>
      <c r="M19" s="48">
        <f>[1]Ingreso!O57/[1]Ingreso!$H57*100</f>
        <v>4.4490624541769979</v>
      </c>
      <c r="N19" s="48">
        <f>[1]Ingreso!P57/[1]Ingreso!$H57*100</f>
        <v>0.45171239608493907</v>
      </c>
      <c r="O19" s="48">
        <f>[1]Ingreso!Q57/[1]Ingreso!$H57*100</f>
        <v>0.36935616959722573</v>
      </c>
      <c r="P19" s="48">
        <f>[1]Ingreso!R57/[1]Ingreso!$H57*100</f>
        <v>0.24682864127048501</v>
      </c>
      <c r="Q19" s="49">
        <f>[1]Ingreso!S57/[1]Ingreso!$H57*100</f>
        <v>3.200360921332477E-2</v>
      </c>
    </row>
    <row r="20" spans="1:17" s="3" customFormat="1" ht="11.25" x14ac:dyDescent="0.2">
      <c r="A20" s="41" t="s">
        <v>40</v>
      </c>
      <c r="B20" s="8">
        <f>[1]Ingreso!C58</f>
        <v>401855.60687601764</v>
      </c>
      <c r="C20" s="8">
        <f>[1]Ingreso!D58</f>
        <v>49.985149451135705</v>
      </c>
      <c r="D20" s="9">
        <f>[1]Ingreso!E58</f>
        <v>3.5167534116992263</v>
      </c>
      <c r="E20" s="9">
        <f>[1]Ingreso!F58</f>
        <v>10.515456347253689</v>
      </c>
      <c r="F20" s="8">
        <f>[1]Ingreso!G58</f>
        <v>8619.5768854332309</v>
      </c>
      <c r="G20" s="48">
        <f>[1]Ingreso!I58/[1]Ingreso!$H58*100</f>
        <v>56.680781220196216</v>
      </c>
      <c r="H20" s="48">
        <f>[1]Ingreso!J58/[1]Ingreso!$H58*100</f>
        <v>24.418516005342511</v>
      </c>
      <c r="I20" s="48">
        <f>[1]Ingreso!K58/[1]Ingreso!$H58*100</f>
        <v>0.71570680578213586</v>
      </c>
      <c r="J20" s="48">
        <f>[1]Ingreso!L58/[1]Ingreso!$H58*100</f>
        <v>4.9217322856860415</v>
      </c>
      <c r="K20" s="48">
        <f>[1]Ingreso!M58/[1]Ingreso!$H58*100</f>
        <v>1.7469821930644436</v>
      </c>
      <c r="L20" s="48">
        <f>[1]Ingreso!N58/[1]Ingreso!$H58*100</f>
        <v>5.8170365853256598</v>
      </c>
      <c r="M20" s="48">
        <f>[1]Ingreso!O58/[1]Ingreso!$H58*100</f>
        <v>4.5591247514236635</v>
      </c>
      <c r="N20" s="48">
        <f>[1]Ingreso!P58/[1]Ingreso!$H58*100</f>
        <v>0.6494049035965842</v>
      </c>
      <c r="O20" s="48">
        <f>[1]Ingreso!Q58/[1]Ingreso!$H58*100</f>
        <v>0.16147670701362118</v>
      </c>
      <c r="P20" s="48">
        <f>[1]Ingreso!R58/[1]Ingreso!$H58*100</f>
        <v>0.25435292170761248</v>
      </c>
      <c r="Q20" s="49">
        <f>[1]Ingreso!S58/[1]Ingreso!$H58*100</f>
        <v>7.4885620861226049E-2</v>
      </c>
    </row>
    <row r="21" spans="1:17" s="3" customFormat="1" ht="11.25" x14ac:dyDescent="0.2">
      <c r="A21" s="38" t="s">
        <v>41</v>
      </c>
      <c r="B21" s="8">
        <f>[1]Ingreso!C59</f>
        <v>9570.8612021951303</v>
      </c>
      <c r="C21" s="8">
        <f>[1]Ingreso!D59</f>
        <v>53.193983303385757</v>
      </c>
      <c r="D21" s="9">
        <f>[1]Ingreso!E59</f>
        <v>3.6143469374583255</v>
      </c>
      <c r="E21" s="9">
        <f>[1]Ingreso!F59</f>
        <v>8.7755141353150563</v>
      </c>
      <c r="F21" s="8">
        <f>[1]Ingreso!G59</f>
        <v>0</v>
      </c>
      <c r="G21" s="48">
        <f>IF(ISNUMBER([1]Ingreso!I59/[1]Ingreso!$H59*100),([1]Ingreso!I59/[1]Ingreso!$H59*100),0)</f>
        <v>0</v>
      </c>
      <c r="H21" s="48">
        <f>IF(ISNUMBER([1]Ingreso!J59/[1]Ingreso!$H59*100),([1]Ingreso!J59/[1]Ingreso!$H59*100),0)</f>
        <v>0</v>
      </c>
      <c r="I21" s="48">
        <f>IF(ISNUMBER([1]Ingreso!K59/[1]Ingreso!$H59*100),([1]Ingreso!K59/[1]Ingreso!$H59*100),0)</f>
        <v>0</v>
      </c>
      <c r="J21" s="48">
        <f>IF(ISNUMBER([1]Ingreso!L59/[1]Ingreso!$H59*100),([1]Ingreso!L59/[1]Ingreso!$H59*100),0)</f>
        <v>0</v>
      </c>
      <c r="K21" s="48">
        <f>IF(ISNUMBER([1]Ingreso!M59/[1]Ingreso!$H59*100),([1]Ingreso!M59/[1]Ingreso!$H59*100),0)</f>
        <v>0</v>
      </c>
      <c r="L21" s="48">
        <f>IF(ISNUMBER([1]Ingreso!N59/[1]Ingreso!$H59*100),([1]Ingreso!N59/[1]Ingreso!$H59*100),0)</f>
        <v>0</v>
      </c>
      <c r="M21" s="48">
        <f>IF(ISNUMBER([1]Ingreso!O59/[1]Ingreso!$H59*100),([1]Ingreso!O59/[1]Ingreso!$H59*100),0)</f>
        <v>0</v>
      </c>
      <c r="N21" s="48">
        <f>IF(ISNUMBER([1]Ingreso!P59/[1]Ingreso!$H59*100),([1]Ingreso!P59/[1]Ingreso!$H59*100),0)</f>
        <v>0</v>
      </c>
      <c r="O21" s="48">
        <f>IF(ISNUMBER([1]Ingreso!Q59/[1]Ingreso!$H59*100),([1]Ingreso!Q59/[1]Ingreso!$H59*100),0)</f>
        <v>0</v>
      </c>
      <c r="P21" s="48">
        <f>IF(ISNUMBER([1]Ingreso!R59/[1]Ingreso!$H59*100),([1]Ingreso!R59/[1]Ingreso!$H59*100),0)</f>
        <v>0</v>
      </c>
      <c r="Q21" s="48">
        <f>IF(ISNUMBER([1]Ingreso!S59/[1]Ingreso!$H59*100),([1]Ingreso!S59/[1]Ingreso!$H59*100),0)</f>
        <v>0</v>
      </c>
    </row>
    <row r="22" spans="1:17" s="3" customFormat="1" ht="9.6" customHeight="1" x14ac:dyDescent="0.2">
      <c r="A22" s="38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</row>
    <row r="23" spans="1:17" s="3" customFormat="1" ht="11.25" x14ac:dyDescent="0.2">
      <c r="A23" s="40" t="s">
        <v>23</v>
      </c>
      <c r="B23" s="46"/>
      <c r="C23" s="46"/>
      <c r="D23" s="47"/>
      <c r="E23" s="47"/>
      <c r="F23" s="46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</row>
    <row r="24" spans="1:17" s="3" customFormat="1" ht="11.25" x14ac:dyDescent="0.2">
      <c r="A24" s="38" t="s">
        <v>42</v>
      </c>
      <c r="B24" s="8">
        <f>[1]Ingreso!C60</f>
        <v>280865.74913982954</v>
      </c>
      <c r="C24" s="8">
        <f>[1]Ingreso!D60</f>
        <v>58.717692310202992</v>
      </c>
      <c r="D24" s="9">
        <f>[1]Ingreso!E60</f>
        <v>4.5809075289461338</v>
      </c>
      <c r="E24" s="9">
        <f>[1]Ingreso!F60</f>
        <v>0</v>
      </c>
      <c r="F24" s="8">
        <f>[1]Ingreso!G60</f>
        <v>1599.7336197179602</v>
      </c>
      <c r="G24" s="48">
        <f>[1]Ingreso!I60/[1]Ingreso!$H60*100</f>
        <v>50.684777064649168</v>
      </c>
      <c r="H24" s="48">
        <f>[1]Ingreso!J60/[1]Ingreso!$H60*100</f>
        <v>28.801100307909632</v>
      </c>
      <c r="I24" s="48">
        <f>[1]Ingreso!K60/[1]Ingreso!$H60*100</f>
        <v>0.21087730626129939</v>
      </c>
      <c r="J24" s="48">
        <f>[1]Ingreso!L60/[1]Ingreso!$H60*100</f>
        <v>0.29435446338849253</v>
      </c>
      <c r="K24" s="48">
        <f>[1]Ingreso!M60/[1]Ingreso!$H60*100</f>
        <v>0.71841528220688311</v>
      </c>
      <c r="L24" s="48">
        <f>[1]Ingreso!N60/[1]Ingreso!$H60*100</f>
        <v>8.0827009728359638</v>
      </c>
      <c r="M24" s="48">
        <f>[1]Ingreso!O60/[1]Ingreso!$H60*100</f>
        <v>8.4808791663635272</v>
      </c>
      <c r="N24" s="48">
        <f>[1]Ingreso!P60/[1]Ingreso!$H60*100</f>
        <v>1.0672757957042416</v>
      </c>
      <c r="O24" s="48">
        <f>[1]Ingreso!Q60/[1]Ingreso!$H60*100</f>
        <v>0.76987985155147787</v>
      </c>
      <c r="P24" s="48">
        <f>[1]Ingreso!R60/[1]Ingreso!$H60*100</f>
        <v>0.68913143545306421</v>
      </c>
      <c r="Q24" s="49">
        <f>[1]Ingreso!S60/[1]Ingreso!$H60*100</f>
        <v>0.20060835367688273</v>
      </c>
    </row>
    <row r="25" spans="1:17" s="3" customFormat="1" ht="11.25" x14ac:dyDescent="0.2">
      <c r="A25" s="38" t="s">
        <v>43</v>
      </c>
      <c r="B25" s="8">
        <f>[1]Ingreso!C61</f>
        <v>1107099.2233359539</v>
      </c>
      <c r="C25" s="8">
        <f>[1]Ingreso!D61</f>
        <v>48.224068229340048</v>
      </c>
      <c r="D25" s="9">
        <f>[1]Ingreso!E61</f>
        <v>4.5332954638967182</v>
      </c>
      <c r="E25" s="9">
        <f>[1]Ingreso!F61</f>
        <v>4.4221712232741659</v>
      </c>
      <c r="F25" s="8">
        <f>[1]Ingreso!G61</f>
        <v>2207.4067471370863</v>
      </c>
      <c r="G25" s="48">
        <f>[1]Ingreso!I61/[1]Ingreso!$H61*100</f>
        <v>51.425736733236818</v>
      </c>
      <c r="H25" s="48">
        <f>[1]Ingreso!J61/[1]Ingreso!$H61*100</f>
        <v>32.691461969717814</v>
      </c>
      <c r="I25" s="48">
        <f>[1]Ingreso!K61/[1]Ingreso!$H61*100</f>
        <v>0.26323187541922127</v>
      </c>
      <c r="J25" s="48">
        <f>[1]Ingreso!L61/[1]Ingreso!$H61*100</f>
        <v>0.94730871307968434</v>
      </c>
      <c r="K25" s="48">
        <f>[1]Ingreso!M61/[1]Ingreso!$H61*100</f>
        <v>0.68537031887868871</v>
      </c>
      <c r="L25" s="48">
        <f>[1]Ingreso!N61/[1]Ingreso!$H61*100</f>
        <v>6.5851694603624384</v>
      </c>
      <c r="M25" s="48">
        <f>[1]Ingreso!O61/[1]Ingreso!$H61*100</f>
        <v>5.0895347598804541</v>
      </c>
      <c r="N25" s="48">
        <f>[1]Ingreso!P61/[1]Ingreso!$H61*100</f>
        <v>1.0488770272191144</v>
      </c>
      <c r="O25" s="48">
        <f>[1]Ingreso!Q61/[1]Ingreso!$H61*100</f>
        <v>0.5962125383280461</v>
      </c>
      <c r="P25" s="48">
        <f>[1]Ingreso!R61/[1]Ingreso!$H61*100</f>
        <v>0.61050231523076981</v>
      </c>
      <c r="Q25" s="49">
        <f>[1]Ingreso!S61/[1]Ingreso!$H61*100</f>
        <v>5.6594288644289538E-2</v>
      </c>
    </row>
    <row r="26" spans="1:17" s="3" customFormat="1" ht="11.25" x14ac:dyDescent="0.2">
      <c r="A26" s="38" t="s">
        <v>44</v>
      </c>
      <c r="B26" s="8">
        <f>[1]Ingreso!C62</f>
        <v>428330.98309760488</v>
      </c>
      <c r="C26" s="8">
        <f>[1]Ingreso!D62</f>
        <v>42.592980198399687</v>
      </c>
      <c r="D26" s="9">
        <f>[1]Ingreso!E62</f>
        <v>4.0063142939918244</v>
      </c>
      <c r="E26" s="9">
        <f>[1]Ingreso!F62</f>
        <v>10.554393526621755</v>
      </c>
      <c r="F26" s="8">
        <f>[1]Ingreso!G62</f>
        <v>4061.4989212636528</v>
      </c>
      <c r="G26" s="48">
        <f>[1]Ingreso!I62/[1]Ingreso!$H62*100</f>
        <v>59.608782675053632</v>
      </c>
      <c r="H26" s="48">
        <f>[1]Ingreso!J62/[1]Ingreso!$H62*100</f>
        <v>22.221625320760289</v>
      </c>
      <c r="I26" s="48">
        <f>[1]Ingreso!K62/[1]Ingreso!$H62*100</f>
        <v>0.37302202584755378</v>
      </c>
      <c r="J26" s="48">
        <f>[1]Ingreso!L62/[1]Ingreso!$H62*100</f>
        <v>3.6359497909011127</v>
      </c>
      <c r="K26" s="48">
        <f>[1]Ingreso!M62/[1]Ingreso!$H62*100</f>
        <v>1.7500987123945964</v>
      </c>
      <c r="L26" s="48">
        <f>[1]Ingreso!N62/[1]Ingreso!$H62*100</f>
        <v>7.1359755556932445</v>
      </c>
      <c r="M26" s="48">
        <f>[1]Ingreso!O62/[1]Ingreso!$H62*100</f>
        <v>4.1246273306309185</v>
      </c>
      <c r="N26" s="48">
        <f>[1]Ingreso!P62/[1]Ingreso!$H62*100</f>
        <v>0.60002507686617745</v>
      </c>
      <c r="O26" s="48">
        <f>[1]Ingreso!Q62/[1]Ingreso!$H62*100</f>
        <v>0.38023813995140898</v>
      </c>
      <c r="P26" s="48">
        <f>[1]Ingreso!R62/[1]Ingreso!$H62*100</f>
        <v>0.1219681092709626</v>
      </c>
      <c r="Q26" s="49">
        <f>[1]Ingreso!S62/[1]Ingreso!$H62*100</f>
        <v>4.7687262629876985E-2</v>
      </c>
    </row>
    <row r="27" spans="1:17" s="3" customFormat="1" ht="11.25" x14ac:dyDescent="0.2">
      <c r="A27" s="38" t="s">
        <v>45</v>
      </c>
      <c r="B27" s="8">
        <f>[1]Ingreso!C63</f>
        <v>167665.57150320749</v>
      </c>
      <c r="C27" s="12">
        <f>[1]Ingreso!D63</f>
        <v>45.31513677835958</v>
      </c>
      <c r="D27" s="13">
        <f>[1]Ingreso!E63</f>
        <v>3.8722746248984925</v>
      </c>
      <c r="E27" s="13">
        <f>[1]Ingreso!F63</f>
        <v>16.080059051291901</v>
      </c>
      <c r="F27" s="8">
        <f>[1]Ingreso!G63</f>
        <v>9149.5351200127679</v>
      </c>
      <c r="G27" s="48">
        <f>[1]Ingreso!I63/[1]Ingreso!$H63*100</f>
        <v>63.833935824137015</v>
      </c>
      <c r="H27" s="48">
        <f>[1]Ingreso!J63/[1]Ingreso!$H63*100</f>
        <v>18.045053983038787</v>
      </c>
      <c r="I27" s="48">
        <f>[1]Ingreso!K63/[1]Ingreso!$H63*100</f>
        <v>0.94466475740119216</v>
      </c>
      <c r="J27" s="48">
        <f>[1]Ingreso!L63/[1]Ingreso!$H63*100</f>
        <v>6.6718614892067238</v>
      </c>
      <c r="K27" s="48">
        <f>[1]Ingreso!M63/[1]Ingreso!$H63*100</f>
        <v>1.357557156147768</v>
      </c>
      <c r="L27" s="48">
        <f>[1]Ingreso!N63/[1]Ingreso!$H63*100</f>
        <v>2.9037861262057167</v>
      </c>
      <c r="M27" s="48">
        <f>[1]Ingreso!O63/[1]Ingreso!$H63*100</f>
        <v>5.4940796576701079</v>
      </c>
      <c r="N27" s="48">
        <f>[1]Ingreso!P63/[1]Ingreso!$H63*100</f>
        <v>0.30280169003581442</v>
      </c>
      <c r="O27" s="48">
        <f>[1]Ingreso!Q63/[1]Ingreso!$H63*100</f>
        <v>8.5726606183283705E-2</v>
      </c>
      <c r="P27" s="48">
        <f>[1]Ingreso!R63/[1]Ingreso!$H63*100</f>
        <v>0.32328933875659993</v>
      </c>
      <c r="Q27" s="49">
        <f>[1]Ingreso!S63/[1]Ingreso!$H63*100</f>
        <v>3.7243371216787148E-2</v>
      </c>
    </row>
    <row r="28" spans="1:17" s="3" customFormat="1" ht="11.25" x14ac:dyDescent="0.2">
      <c r="A28" s="38" t="s">
        <v>64</v>
      </c>
      <c r="B28" s="8">
        <f>[1]Ingreso!C64</f>
        <v>9012.2650233449258</v>
      </c>
      <c r="C28" s="12">
        <f>[1]Ingreso!D64</f>
        <v>47.040044980842943</v>
      </c>
      <c r="D28" s="13">
        <f>[1]Ingreso!E64</f>
        <v>4.8753451434516144</v>
      </c>
      <c r="E28" s="13">
        <f>[1]Ingreso!F64</f>
        <v>0</v>
      </c>
      <c r="F28" s="8">
        <f>[1]Ingreso!G64</f>
        <v>2671.7194030553942</v>
      </c>
      <c r="G28" s="48">
        <f>[1]Ingreso!I64/[1]Ingreso!$H64*100</f>
        <v>69.321616750001027</v>
      </c>
      <c r="H28" s="48">
        <f>[1]Ingreso!J64/[1]Ingreso!$H64*100</f>
        <v>20.878971953476686</v>
      </c>
      <c r="I28" s="48">
        <f>[1]Ingreso!K64/[1]Ingreso!$H64*100</f>
        <v>1.1754515518659958</v>
      </c>
      <c r="J28" s="48">
        <f>[1]Ingreso!L64/[1]Ingreso!$H64*100</f>
        <v>0</v>
      </c>
      <c r="K28" s="48">
        <f>[1]Ingreso!M64/[1]Ingreso!$H64*100</f>
        <v>1.0592928177606997</v>
      </c>
      <c r="L28" s="48">
        <f>[1]Ingreso!N64/[1]Ingreso!$H64*100</f>
        <v>3.7474741513853034</v>
      </c>
      <c r="M28" s="48">
        <f>[1]Ingreso!O64/[1]Ingreso!$H64*100</f>
        <v>3.55849171948589</v>
      </c>
      <c r="N28" s="48">
        <f>[1]Ingreso!P64/[1]Ingreso!$H64*100</f>
        <v>0</v>
      </c>
      <c r="O28" s="48">
        <f>[1]Ingreso!Q64/[1]Ingreso!$H64*100</f>
        <v>0.16058740129059479</v>
      </c>
      <c r="P28" s="48">
        <f>[1]Ingreso!R64/[1]Ingreso!$H64*100</f>
        <v>9.8113654733810424E-2</v>
      </c>
      <c r="Q28" s="49">
        <f>[1]Ingreso!S64/[1]Ingreso!$H64*100</f>
        <v>0</v>
      </c>
    </row>
    <row r="29" spans="1:17" s="3" customFormat="1" ht="9.6" customHeight="1" x14ac:dyDescent="0.2">
      <c r="A29" s="38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</row>
    <row r="30" spans="1:17" s="3" customFormat="1" ht="11.25" x14ac:dyDescent="0.2">
      <c r="A30" s="37" t="s">
        <v>24</v>
      </c>
      <c r="B30" s="46"/>
      <c r="C30" s="46"/>
      <c r="D30" s="47"/>
      <c r="E30" s="47"/>
      <c r="F30" s="46"/>
      <c r="G30" s="46"/>
      <c r="H30" s="51"/>
      <c r="I30" s="51"/>
      <c r="J30" s="51"/>
      <c r="K30" s="51"/>
      <c r="L30" s="51"/>
      <c r="M30" s="51"/>
      <c r="N30" s="51"/>
      <c r="O30" s="51"/>
      <c r="P30" s="51"/>
      <c r="Q30" s="51"/>
    </row>
    <row r="31" spans="1:17" s="3" customFormat="1" ht="11.25" x14ac:dyDescent="0.2">
      <c r="A31" s="42" t="s">
        <v>46</v>
      </c>
      <c r="B31" s="8">
        <f>[1]Ingreso!C65</f>
        <v>722956.7749880855</v>
      </c>
      <c r="C31" s="8">
        <f>[1]Ingreso!D65</f>
        <v>40.569090182547995</v>
      </c>
      <c r="D31" s="9">
        <f>[1]Ingreso!E65</f>
        <v>4.3397498593943089</v>
      </c>
      <c r="E31" s="9">
        <f>[1]Ingreso!F65</f>
        <v>8.4702436632542568</v>
      </c>
      <c r="F31" s="8">
        <f>[1]Ingreso!G65</f>
        <v>3831.7920123621038</v>
      </c>
      <c r="G31" s="48">
        <f>[1]Ingreso!I65/[1]Ingreso!$H65*100</f>
        <v>83.506783447396401</v>
      </c>
      <c r="H31" s="48">
        <f>[1]Ingreso!J65/[1]Ingreso!$H65*100</f>
        <v>7.0829429095052854</v>
      </c>
      <c r="I31" s="48">
        <f>[1]Ingreso!K65/[1]Ingreso!$H65*100</f>
        <v>0.27070459523789936</v>
      </c>
      <c r="J31" s="48">
        <f>[1]Ingreso!L65/[1]Ingreso!$H65*100</f>
        <v>0.40456796244710713</v>
      </c>
      <c r="K31" s="48">
        <f>[1]Ingreso!M65/[1]Ingreso!$H65*100</f>
        <v>0.44287102838994724</v>
      </c>
      <c r="L31" s="48">
        <f>[1]Ingreso!N65/[1]Ingreso!$H65*100</f>
        <v>3.2524147198589244</v>
      </c>
      <c r="M31" s="48">
        <f>[1]Ingreso!O65/[1]Ingreso!$H65*100</f>
        <v>3.5994799150357264</v>
      </c>
      <c r="N31" s="48">
        <f>[1]Ingreso!P65/[1]Ingreso!$H65*100</f>
        <v>0.75416891973833777</v>
      </c>
      <c r="O31" s="48">
        <f>[1]Ingreso!Q65/[1]Ingreso!$H65*100</f>
        <v>0.36577814253835367</v>
      </c>
      <c r="P31" s="48">
        <f>[1]Ingreso!R65/[1]Ingreso!$H65*100</f>
        <v>0.30300283366481767</v>
      </c>
      <c r="Q31" s="49">
        <f>[1]Ingreso!S65/[1]Ingreso!$H65*100</f>
        <v>1.7285526187046242E-2</v>
      </c>
    </row>
    <row r="32" spans="1:17" s="3" customFormat="1" ht="11.25" x14ac:dyDescent="0.2">
      <c r="A32" s="39" t="s">
        <v>47</v>
      </c>
      <c r="B32" s="8">
        <f>[1]Ingreso!C66</f>
        <v>104606.54911387115</v>
      </c>
      <c r="C32" s="8">
        <f>[1]Ingreso!D66</f>
        <v>46.361031141681437</v>
      </c>
      <c r="D32" s="9">
        <f>[1]Ingreso!E66</f>
        <v>4.2822894685080763</v>
      </c>
      <c r="E32" s="9">
        <f>[1]Ingreso!F66</f>
        <v>12.457670674385509</v>
      </c>
      <c r="F32" s="8">
        <f>[1]Ingreso!G66</f>
        <v>7075.2626174441184</v>
      </c>
      <c r="G32" s="48">
        <f>[1]Ingreso!I66/[1]Ingreso!$H66*100</f>
        <v>87.247051925729636</v>
      </c>
      <c r="H32" s="48">
        <f>[1]Ingreso!J66/[1]Ingreso!$H66*100</f>
        <v>5.4612011315806575</v>
      </c>
      <c r="I32" s="48">
        <f>[1]Ingreso!K66/[1]Ingreso!$H66*100</f>
        <v>0.11224193837821626</v>
      </c>
      <c r="J32" s="48">
        <f>[1]Ingreso!L66/[1]Ingreso!$H66*100</f>
        <v>0.64765533867539715</v>
      </c>
      <c r="K32" s="48">
        <f>[1]Ingreso!M66/[1]Ingreso!$H66*100</f>
        <v>1.1117057592211215</v>
      </c>
      <c r="L32" s="48">
        <f>[1]Ingreso!N66/[1]Ingreso!$H66*100</f>
        <v>2.8452514921637797</v>
      </c>
      <c r="M32" s="48">
        <f>[1]Ingreso!O66/[1]Ingreso!$H66*100</f>
        <v>1.7648111810797107</v>
      </c>
      <c r="N32" s="48">
        <f>[1]Ingreso!P66/[1]Ingreso!$H66*100</f>
        <v>0.28530860433514388</v>
      </c>
      <c r="O32" s="48">
        <f>[1]Ingreso!Q66/[1]Ingreso!$H66*100</f>
        <v>0.3322386269629361</v>
      </c>
      <c r="P32" s="48">
        <f>[1]Ingreso!R66/[1]Ingreso!$H66*100</f>
        <v>0.1755044775040748</v>
      </c>
      <c r="Q32" s="49">
        <f>[1]Ingreso!S66/[1]Ingreso!$H66*100</f>
        <v>1.7029524369328967E-2</v>
      </c>
    </row>
    <row r="33" spans="1:17" s="3" customFormat="1" ht="11.25" x14ac:dyDescent="0.2">
      <c r="A33" s="39" t="s">
        <v>48</v>
      </c>
      <c r="B33" s="8">
        <f>[1]Ingreso!C67</f>
        <v>599769.81135374773</v>
      </c>
      <c r="C33" s="8">
        <f>[1]Ingreso!D67</f>
        <v>39.419250894286144</v>
      </c>
      <c r="D33" s="9">
        <f>[1]Ingreso!E67</f>
        <v>4.3544748255238623</v>
      </c>
      <c r="E33" s="9">
        <f>[1]Ingreso!F67</f>
        <v>7.7887408576749726</v>
      </c>
      <c r="F33" s="8">
        <f>[1]Ingreso!G67</f>
        <v>3317.8684002324394</v>
      </c>
      <c r="G33" s="48">
        <f>[1]Ingreso!I67/[1]Ingreso!$H67*100</f>
        <v>82.224240632207696</v>
      </c>
      <c r="H33" s="48">
        <f>[1]Ingreso!J67/[1]Ingreso!$H67*100</f>
        <v>7.6549356081543189</v>
      </c>
      <c r="I33" s="48">
        <f>[1]Ingreso!K67/[1]Ingreso!$H67*100</f>
        <v>0.33253935746088353</v>
      </c>
      <c r="J33" s="48">
        <f>[1]Ingreso!L67/[1]Ingreso!$H67*100</f>
        <v>0.32596279185886068</v>
      </c>
      <c r="K33" s="48">
        <f>[1]Ingreso!M67/[1]Ingreso!$H67*100</f>
        <v>0.20787634203029201</v>
      </c>
      <c r="L33" s="48">
        <f>[1]Ingreso!N67/[1]Ingreso!$H67*100</f>
        <v>3.4200672895223168</v>
      </c>
      <c r="M33" s="48">
        <f>[1]Ingreso!O67/[1]Ingreso!$H67*100</f>
        <v>4.2119832758664089</v>
      </c>
      <c r="N33" s="48">
        <f>[1]Ingreso!P67/[1]Ingreso!$H67*100</f>
        <v>0.87601431099286942</v>
      </c>
      <c r="O33" s="48">
        <f>[1]Ingreso!Q67/[1]Ingreso!$H67*100</f>
        <v>0.37770948656410902</v>
      </c>
      <c r="P33" s="48">
        <f>[1]Ingreso!R67/[1]Ingreso!$H67*100</f>
        <v>0.3510511080684206</v>
      </c>
      <c r="Q33" s="49">
        <f>[1]Ingreso!S67/[1]Ingreso!$H67*100</f>
        <v>1.7619797273807424E-2</v>
      </c>
    </row>
    <row r="34" spans="1:17" s="3" customFormat="1" ht="11.25" x14ac:dyDescent="0.2">
      <c r="A34" s="39" t="s">
        <v>49</v>
      </c>
      <c r="B34" s="8">
        <f>[1]Ingreso!C68</f>
        <v>18580.414520445687</v>
      </c>
      <c r="C34" s="8">
        <f>[1]Ingreso!D68</f>
        <v>45.077274674856973</v>
      </c>
      <c r="D34" s="9">
        <f>[1]Ingreso!E68</f>
        <v>4.1879310206239841</v>
      </c>
      <c r="E34" s="9">
        <f>[1]Ingreso!F68</f>
        <v>6.0318552012184865</v>
      </c>
      <c r="F34" s="8">
        <f>[1]Ingreso!G68</f>
        <v>2263.1187201487232</v>
      </c>
      <c r="G34" s="48">
        <f>[1]Ingreso!I68/[1]Ingreso!$H68*100</f>
        <v>80.968684418229358</v>
      </c>
      <c r="H34" s="48">
        <f>[1]Ingreso!J68/[1]Ingreso!$H68*100</f>
        <v>7.381566162477843</v>
      </c>
      <c r="I34" s="48">
        <f>[1]Ingreso!K68/[1]Ingreso!$H68*100</f>
        <v>0</v>
      </c>
      <c r="J34" s="48">
        <f>[1]Ingreso!L68/[1]Ingreso!$H68*100</f>
        <v>0</v>
      </c>
      <c r="K34" s="48">
        <f>[1]Ingreso!M68/[1]Ingreso!$H68*100</f>
        <v>0.27405285724042477</v>
      </c>
      <c r="L34" s="48">
        <f>[1]Ingreso!N68/[1]Ingreso!$H68*100</f>
        <v>2.1143966373418888</v>
      </c>
      <c r="M34" s="48">
        <f>[1]Ingreso!O68/[1]Ingreso!$H68*100</f>
        <v>5.6822260237290676</v>
      </c>
      <c r="N34" s="48">
        <f>[1]Ingreso!P68/[1]Ingreso!$H68*100</f>
        <v>3.0360925855342535</v>
      </c>
      <c r="O34" s="48">
        <f>[1]Ingreso!Q68/[1]Ingreso!$H68*100</f>
        <v>0.36681519055543149</v>
      </c>
      <c r="P34" s="48">
        <f>[1]Ingreso!R68/[1]Ingreso!$H68*100</f>
        <v>0.17114138317835589</v>
      </c>
      <c r="Q34" s="49">
        <f>[1]Ingreso!S68/[1]Ingreso!$H68*100</f>
        <v>5.0247417134107681E-3</v>
      </c>
    </row>
    <row r="35" spans="1:17" s="3" customFormat="1" ht="11.25" x14ac:dyDescent="0.2">
      <c r="A35" s="38" t="s">
        <v>50</v>
      </c>
      <c r="B35" s="8">
        <f>[1]Ingreso!C69</f>
        <v>800183.35416901519</v>
      </c>
      <c r="C35" s="8">
        <f>[1]Ingreso!D69</f>
        <v>49.229591890550346</v>
      </c>
      <c r="D35" s="9">
        <f>[1]Ingreso!E69</f>
        <v>4.5508840554064722</v>
      </c>
      <c r="E35" s="9">
        <f>[1]Ingreso!F69</f>
        <v>6.1017642522666007</v>
      </c>
      <c r="F35" s="8">
        <f>[1]Ingreso!G69</f>
        <v>2593.8005694350786</v>
      </c>
      <c r="G35" s="48">
        <f>[1]Ingreso!I69/[1]Ingreso!$H69*100</f>
        <v>28.415119723676057</v>
      </c>
      <c r="H35" s="48">
        <f>[1]Ingreso!J69/[1]Ingreso!$H69*100</f>
        <v>57.214257384046718</v>
      </c>
      <c r="I35" s="48">
        <f>[1]Ingreso!K69/[1]Ingreso!$H69*100</f>
        <v>0.13552551230647708</v>
      </c>
      <c r="J35" s="48">
        <f>[1]Ingreso!L69/[1]Ingreso!$H69*100</f>
        <v>1.731145429065005</v>
      </c>
      <c r="K35" s="48">
        <f>[1]Ingreso!M69/[1]Ingreso!$H69*100</f>
        <v>0.99883655615385192</v>
      </c>
      <c r="L35" s="48">
        <f>[1]Ingreso!N69/[1]Ingreso!$H69*100</f>
        <v>6.3230897806084467</v>
      </c>
      <c r="M35" s="48">
        <f>[1]Ingreso!O69/[1]Ingreso!$H69*100</f>
        <v>3.3753516738300084</v>
      </c>
      <c r="N35" s="48">
        <f>[1]Ingreso!P69/[1]Ingreso!$H69*100</f>
        <v>0.60538342089426278</v>
      </c>
      <c r="O35" s="48">
        <f>[1]Ingreso!Q69/[1]Ingreso!$H69*100</f>
        <v>0.54792476734858397</v>
      </c>
      <c r="P35" s="48">
        <f>[1]Ingreso!R69/[1]Ingreso!$H69*100</f>
        <v>0.62642544925801547</v>
      </c>
      <c r="Q35" s="49">
        <f>[1]Ingreso!S69/[1]Ingreso!$H69*100</f>
        <v>2.6940302811297726E-2</v>
      </c>
    </row>
    <row r="36" spans="1:17" s="3" customFormat="1" ht="11.25" x14ac:dyDescent="0.2">
      <c r="A36" s="38" t="s">
        <v>51</v>
      </c>
      <c r="B36" s="14">
        <f>[1]Ingreso!C70</f>
        <v>14664.981424106652</v>
      </c>
      <c r="C36" s="14">
        <f>[1]Ingreso!D70</f>
        <v>52.850715338955517</v>
      </c>
      <c r="D36" s="15">
        <f>[1]Ingreso!E70</f>
        <v>4.2153108116497977</v>
      </c>
      <c r="E36" s="15">
        <f>[1]Ingreso!F70</f>
        <v>6.5907643497132788</v>
      </c>
      <c r="F36" s="14">
        <f>[1]Ingreso!G70</f>
        <v>2950.1178290279631</v>
      </c>
      <c r="G36" s="48">
        <f>[1]Ingreso!I70/[1]Ingreso!$H70*100</f>
        <v>28.324756998369548</v>
      </c>
      <c r="H36" s="48">
        <f>[1]Ingreso!J70/[1]Ingreso!$H70*100</f>
        <v>55.134261374924357</v>
      </c>
      <c r="I36" s="48">
        <f>[1]Ingreso!K70/[1]Ingreso!$H70*100</f>
        <v>2.7242817851874914</v>
      </c>
      <c r="J36" s="48">
        <f>[1]Ingreso!L70/[1]Ingreso!$H70*100</f>
        <v>0</v>
      </c>
      <c r="K36" s="48">
        <f>[1]Ingreso!M70/[1]Ingreso!$H70*100</f>
        <v>0.7245040170012268</v>
      </c>
      <c r="L36" s="48">
        <f>[1]Ingreso!N70/[1]Ingreso!$H70*100</f>
        <v>7.1235924959574497</v>
      </c>
      <c r="M36" s="48">
        <f>[1]Ingreso!O70/[1]Ingreso!$H70*100</f>
        <v>5.159231564153675</v>
      </c>
      <c r="N36" s="48">
        <f>[1]Ingreso!P70/[1]Ingreso!$H70*100</f>
        <v>0.19996310869233863</v>
      </c>
      <c r="O36" s="48">
        <f>[1]Ingreso!Q70/[1]Ingreso!$H70*100</f>
        <v>0.43292674825812383</v>
      </c>
      <c r="P36" s="48">
        <f>[1]Ingreso!R70/[1]Ingreso!$H70*100</f>
        <v>0.17648190745580727</v>
      </c>
      <c r="Q36" s="49">
        <f>[1]Ingreso!S70/[1]Ingreso!$H70*100</f>
        <v>0</v>
      </c>
    </row>
    <row r="37" spans="1:17" s="3" customFormat="1" ht="9.6" customHeight="1" x14ac:dyDescent="0.2">
      <c r="A37" s="38" t="s">
        <v>61</v>
      </c>
      <c r="B37" s="14">
        <f>[1]Ingreso!C72</f>
        <v>455168.68151872768</v>
      </c>
      <c r="C37" s="14">
        <f>[1]Ingreso!D72</f>
        <v>58.547047760254316</v>
      </c>
      <c r="D37" s="15">
        <f>[1]Ingreso!E72</f>
        <v>4.1167832577004315</v>
      </c>
      <c r="E37" s="15">
        <f>[1]Ingreso!F72</f>
        <v>6.5278157517425344</v>
      </c>
      <c r="F37" s="14">
        <f>[1]Ingreso!G72</f>
        <v>2842.9059295313809</v>
      </c>
      <c r="G37" s="48">
        <f>[1]Ingreso!I72/[1]Ingreso!$H72*100</f>
        <v>47.03122686504355</v>
      </c>
      <c r="H37" s="48">
        <f>[1]Ingreso!J72/[1]Ingreso!$H72*100</f>
        <v>13.45060969846651</v>
      </c>
      <c r="I37" s="48">
        <f>[1]Ingreso!K72/[1]Ingreso!$H72*100</f>
        <v>1.2761745362798096</v>
      </c>
      <c r="J37" s="48">
        <f>[1]Ingreso!L72/[1]Ingreso!$H72*100</f>
        <v>10.412527264710436</v>
      </c>
      <c r="K37" s="48">
        <f>[1]Ingreso!M72/[1]Ingreso!$H72*100</f>
        <v>2.8432499468687626</v>
      </c>
      <c r="L37" s="48">
        <f>[1]Ingreso!N72/[1]Ingreso!$H72*100</f>
        <v>11.380079392274691</v>
      </c>
      <c r="M37" s="48">
        <f>[1]Ingreso!O72/[1]Ingreso!$H72*100</f>
        <v>11.647318473452508</v>
      </c>
      <c r="N37" s="48">
        <f>[1]Ingreso!P72/[1]Ingreso!$H72*100</f>
        <v>1.0396950149194961</v>
      </c>
      <c r="O37" s="48">
        <f>[1]Ingreso!Q72/[1]Ingreso!$H72*100</f>
        <v>0.38887154373018906</v>
      </c>
      <c r="P37" s="48">
        <f>[1]Ingreso!R72/[1]Ingreso!$H72*100</f>
        <v>0.31613057041882991</v>
      </c>
      <c r="Q37" s="49">
        <f>[1]Ingreso!S72/[1]Ingreso!$H72*100</f>
        <v>0.21411669383631454</v>
      </c>
    </row>
    <row r="38" spans="1:17" s="3" customFormat="1" ht="9.6" customHeight="1" x14ac:dyDescent="0.2">
      <c r="A38" s="38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</row>
    <row r="39" spans="1:17" s="3" customFormat="1" ht="11.25" x14ac:dyDescent="0.2">
      <c r="A39" s="37" t="s">
        <v>25</v>
      </c>
      <c r="B39" s="46"/>
      <c r="C39" s="46"/>
      <c r="D39" s="47"/>
      <c r="E39" s="47"/>
      <c r="F39" s="46"/>
      <c r="G39" s="46"/>
      <c r="H39" s="51"/>
      <c r="I39" s="51"/>
      <c r="J39" s="51"/>
      <c r="K39" s="51"/>
      <c r="L39" s="51"/>
      <c r="M39" s="51"/>
      <c r="N39" s="51"/>
      <c r="O39" s="51"/>
      <c r="P39" s="51"/>
      <c r="Q39" s="51"/>
    </row>
    <row r="40" spans="1:17" s="3" customFormat="1" ht="11.25" x14ac:dyDescent="0.2">
      <c r="A40" s="38" t="s">
        <v>52</v>
      </c>
      <c r="B40" s="8">
        <f>[1]Ingreso!C73</f>
        <v>497471.0249384201</v>
      </c>
      <c r="C40" s="8">
        <f>[1]Ingreso!D73</f>
        <v>47.489337218560415</v>
      </c>
      <c r="D40" s="9">
        <f>[1]Ingreso!E73</f>
        <v>4.8744543540352794</v>
      </c>
      <c r="E40" s="9">
        <f>[1]Ingreso!F73</f>
        <v>4.7234027982775206</v>
      </c>
      <c r="F40" s="8">
        <f>[1]Ingreso!G73</f>
        <v>1486.5928711086285</v>
      </c>
      <c r="G40" s="48">
        <f>[1]Ingreso!I73/[1]Ingreso!$H73*100</f>
        <v>41.859449811280413</v>
      </c>
      <c r="H40" s="48">
        <f>[1]Ingreso!J73/[1]Ingreso!$H73*100</f>
        <v>43.237415123221098</v>
      </c>
      <c r="I40" s="48">
        <f>[1]Ingreso!K73/[1]Ingreso!$H73*100</f>
        <v>0.11254529620761621</v>
      </c>
      <c r="J40" s="48">
        <f>[1]Ingreso!L73/[1]Ingreso!$H73*100</f>
        <v>0.88340948381926476</v>
      </c>
      <c r="K40" s="48">
        <f>[1]Ingreso!M73/[1]Ingreso!$H73*100</f>
        <v>0.16640062519919363</v>
      </c>
      <c r="L40" s="48">
        <f>[1]Ingreso!N73/[1]Ingreso!$H73*100</f>
        <v>7.0108071611383771</v>
      </c>
      <c r="M40" s="48">
        <f>[1]Ingreso!O73/[1]Ingreso!$H73*100</f>
        <v>4.0214325962138426</v>
      </c>
      <c r="N40" s="48">
        <f>[1]Ingreso!P73/[1]Ingreso!$H73*100</f>
        <v>0.68641632060484681</v>
      </c>
      <c r="O40" s="48">
        <f>[1]Ingreso!Q73/[1]Ingreso!$H73*100</f>
        <v>1.0438204208217416</v>
      </c>
      <c r="P40" s="48">
        <f>[1]Ingreso!R73/[1]Ingreso!$H73*100</f>
        <v>0.93983826611052335</v>
      </c>
      <c r="Q40" s="49">
        <f>[1]Ingreso!S73/[1]Ingreso!$H73*100</f>
        <v>3.8464895383998596E-2</v>
      </c>
    </row>
    <row r="41" spans="1:17" s="3" customFormat="1" ht="11.25" x14ac:dyDescent="0.2">
      <c r="A41" s="38" t="s">
        <v>53</v>
      </c>
      <c r="B41" s="8">
        <f>[1]Ingreso!C74</f>
        <v>771296.57413216645</v>
      </c>
      <c r="C41" s="8">
        <f>[1]Ingreso!D74</f>
        <v>43.471703135900533</v>
      </c>
      <c r="D41" s="9">
        <f>[1]Ingreso!E74</f>
        <v>4.2862976286480166</v>
      </c>
      <c r="E41" s="9">
        <f>[1]Ingreso!F74</f>
        <v>7.6718791007772165</v>
      </c>
      <c r="F41" s="8">
        <f>[1]Ingreso!G74</f>
        <v>3566.8215455633949</v>
      </c>
      <c r="G41" s="48">
        <f>[1]Ingreso!I74/[1]Ingreso!$H74*100</f>
        <v>58.114682835165212</v>
      </c>
      <c r="H41" s="48">
        <f>[1]Ingreso!J74/[1]Ingreso!$H74*100</f>
        <v>31.760167712966741</v>
      </c>
      <c r="I41" s="48">
        <f>[1]Ingreso!K74/[1]Ingreso!$H74*100</f>
        <v>0.14790707783555951</v>
      </c>
      <c r="J41" s="48">
        <f>[1]Ingreso!L74/[1]Ingreso!$H74*100</f>
        <v>0.51805743882520272</v>
      </c>
      <c r="K41" s="48">
        <f>[1]Ingreso!M74/[1]Ingreso!$H74*100</f>
        <v>0.7894679677048636</v>
      </c>
      <c r="L41" s="48">
        <f>[1]Ingreso!N74/[1]Ingreso!$H74*100</f>
        <v>4.5296385974288551</v>
      </c>
      <c r="M41" s="48">
        <f>[1]Ingreso!O74/[1]Ingreso!$H74*100</f>
        <v>2.7128061571996396</v>
      </c>
      <c r="N41" s="48">
        <f>[1]Ingreso!P74/[1]Ingreso!$H74*100</f>
        <v>0.7985708443064633</v>
      </c>
      <c r="O41" s="48">
        <f>[1]Ingreso!Q74/[1]Ingreso!$H74*100</f>
        <v>0.33077664313980293</v>
      </c>
      <c r="P41" s="48">
        <f>[1]Ingreso!R74/[1]Ingreso!$H74*100</f>
        <v>0.2785686127852971</v>
      </c>
      <c r="Q41" s="49">
        <f>[1]Ingreso!S74/[1]Ingreso!$H74*100</f>
        <v>1.9356112638726133E-2</v>
      </c>
    </row>
    <row r="42" spans="1:17" s="3" customFormat="1" ht="11.25" x14ac:dyDescent="0.2">
      <c r="A42" s="38" t="s">
        <v>54</v>
      </c>
      <c r="B42" s="8">
        <f>[1]Ingreso!C75</f>
        <v>268790.12132365082</v>
      </c>
      <c r="C42" s="8">
        <f>[1]Ingreso!D75</f>
        <v>45.859147542459908</v>
      </c>
      <c r="D42" s="9">
        <f>[1]Ingreso!E75</f>
        <v>4.1264985075133129</v>
      </c>
      <c r="E42" s="9">
        <f>[1]Ingreso!F75</f>
        <v>9.9652581117877279</v>
      </c>
      <c r="F42" s="8">
        <f>[1]Ingreso!G75</f>
        <v>5192.5999197281844</v>
      </c>
      <c r="G42" s="48">
        <f>[1]Ingreso!I75/[1]Ingreso!$H75*100</f>
        <v>71.557477616922426</v>
      </c>
      <c r="H42" s="48">
        <f>[1]Ingreso!J75/[1]Ingreso!$H75*100</f>
        <v>15.733645972687643</v>
      </c>
      <c r="I42" s="48">
        <f>[1]Ingreso!K75/[1]Ingreso!$H75*100</f>
        <v>0.49374551942998246</v>
      </c>
      <c r="J42" s="48">
        <f>[1]Ingreso!L75/[1]Ingreso!$H75*100</f>
        <v>2.0288436496886004</v>
      </c>
      <c r="K42" s="48">
        <f>[1]Ingreso!M75/[1]Ingreso!$H75*100</f>
        <v>0.82317019678639947</v>
      </c>
      <c r="L42" s="48">
        <f>[1]Ingreso!N75/[1]Ingreso!$H75*100</f>
        <v>3.2995384325509165</v>
      </c>
      <c r="M42" s="48">
        <f>[1]Ingreso!O75/[1]Ingreso!$H75*100</f>
        <v>4.8826261179460007</v>
      </c>
      <c r="N42" s="48">
        <f>[1]Ingreso!P75/[1]Ingreso!$H75*100</f>
        <v>0.44273575193927567</v>
      </c>
      <c r="O42" s="48">
        <f>[1]Ingreso!Q75/[1]Ingreso!$H75*100</f>
        <v>0.25746819943949256</v>
      </c>
      <c r="P42" s="48">
        <f>[1]Ingreso!R75/[1]Ingreso!$H75*100</f>
        <v>0.4663478018060046</v>
      </c>
      <c r="Q42" s="49">
        <f>[1]Ingreso!S75/[1]Ingreso!$H75*100</f>
        <v>1.4400740803443453E-2</v>
      </c>
    </row>
    <row r="43" spans="1:17" s="3" customFormat="1" ht="11.25" x14ac:dyDescent="0.2">
      <c r="A43" s="38" t="s">
        <v>65</v>
      </c>
      <c r="B43" s="8">
        <f>[1]Ingreso!C76</f>
        <v>35460.719672878397</v>
      </c>
      <c r="C43" s="8">
        <f>[1]Ingreso!D76</f>
        <v>43.827526875205173</v>
      </c>
      <c r="D43" s="9">
        <f>[1]Ingreso!E76</f>
        <v>4.2008560717465722</v>
      </c>
      <c r="E43" s="9">
        <f>[1]Ingreso!F76</f>
        <v>7.6373626425375383</v>
      </c>
      <c r="F43" s="8">
        <f>[1]Ingreso!G76</f>
        <v>2107.8426287519305</v>
      </c>
      <c r="G43" s="48">
        <f>[1]Ingreso!I76/[1]Ingreso!$H76*100</f>
        <v>60.344168970341336</v>
      </c>
      <c r="H43" s="48">
        <f>[1]Ingreso!J76/[1]Ingreso!$H76*100</f>
        <v>15.963542637757417</v>
      </c>
      <c r="I43" s="48">
        <f>[1]Ingreso!K76/[1]Ingreso!$H76*100</f>
        <v>0.54167307949144061</v>
      </c>
      <c r="J43" s="48">
        <f>[1]Ingreso!L76/[1]Ingreso!$H76*100</f>
        <v>0</v>
      </c>
      <c r="K43" s="48">
        <f>[1]Ingreso!M76/[1]Ingreso!$H76*100</f>
        <v>0.98969750408230817</v>
      </c>
      <c r="L43" s="48">
        <f>[1]Ingreso!N76/[1]Ingreso!$H76*100</f>
        <v>9.3724316513742565</v>
      </c>
      <c r="M43" s="48">
        <f>[1]Ingreso!O76/[1]Ingreso!$H76*100</f>
        <v>9.7509006073242777</v>
      </c>
      <c r="N43" s="48">
        <f>[1]Ingreso!P76/[1]Ingreso!$H76*100</f>
        <v>1.550641230472996</v>
      </c>
      <c r="O43" s="48">
        <f>[1]Ingreso!Q76/[1]Ingreso!$H76*100</f>
        <v>0.99286505035382566</v>
      </c>
      <c r="P43" s="48">
        <f>[1]Ingreso!R76/[1]Ingreso!$H76*100</f>
        <v>0.49407926880194863</v>
      </c>
      <c r="Q43" s="49">
        <f>[1]Ingreso!S76/[1]Ingreso!$H76*100</f>
        <v>0</v>
      </c>
    </row>
    <row r="44" spans="1:17" s="3" customFormat="1" ht="11.25" x14ac:dyDescent="0.2">
      <c r="A44" s="38" t="s">
        <v>66</v>
      </c>
      <c r="B44" s="8">
        <f>[1]Ingreso!C77</f>
        <v>4272.0878846622281</v>
      </c>
      <c r="C44" s="8">
        <f>[1]Ingreso!D77</f>
        <v>29.969873150087921</v>
      </c>
      <c r="D44" s="9">
        <f>[1]Ingreso!E77</f>
        <v>3.8825877644478846</v>
      </c>
      <c r="E44" s="9">
        <f>[1]Ingreso!F77</f>
        <v>9.0682190810280421</v>
      </c>
      <c r="F44" s="8">
        <f>[1]Ingreso!G77</f>
        <v>1844.2209378510486</v>
      </c>
      <c r="G44" s="48">
        <f>[1]Ingreso!I77/[1]Ingreso!$H77*100</f>
        <v>15.564669605422749</v>
      </c>
      <c r="H44" s="48">
        <f>[1]Ingreso!J77/[1]Ingreso!$H77*100</f>
        <v>9.6099757327792954</v>
      </c>
      <c r="I44" s="48">
        <f>[1]Ingreso!K77/[1]Ingreso!$H77*100</f>
        <v>0</v>
      </c>
      <c r="J44" s="48">
        <f>[1]Ingreso!L77/[1]Ingreso!$H77*100</f>
        <v>9.0254709139246785</v>
      </c>
      <c r="K44" s="48">
        <f>[1]Ingreso!M77/[1]Ingreso!$H77*100</f>
        <v>0</v>
      </c>
      <c r="L44" s="48">
        <f>[1]Ingreso!N77/[1]Ingreso!$H77*100</f>
        <v>23.946625743528873</v>
      </c>
      <c r="M44" s="48">
        <f>[1]Ingreso!O77/[1]Ingreso!$H77*100</f>
        <v>41.707404561345349</v>
      </c>
      <c r="N44" s="48">
        <f>[1]Ingreso!P77/[1]Ingreso!$H77*100</f>
        <v>0</v>
      </c>
      <c r="O44" s="48">
        <f>[1]Ingreso!Q77/[1]Ingreso!$H77*100</f>
        <v>0.14585344299904834</v>
      </c>
      <c r="P44" s="48">
        <f>[1]Ingreso!R77/[1]Ingreso!$H77*100</f>
        <v>0</v>
      </c>
      <c r="Q44" s="49">
        <f>[1]Ingreso!S77/[1]Ingreso!$H77*100</f>
        <v>0</v>
      </c>
    </row>
    <row r="45" spans="1:17" s="3" customFormat="1" ht="11.25" x14ac:dyDescent="0.2">
      <c r="A45" s="38" t="s">
        <v>61</v>
      </c>
      <c r="B45" s="8">
        <f>[1]Ingreso!C78</f>
        <v>415683.26414812991</v>
      </c>
      <c r="C45" s="8">
        <f>[1]Ingreso!D78</f>
        <v>60.102047993906218</v>
      </c>
      <c r="D45" s="9">
        <f>[1]Ingreso!E78</f>
        <v>4.1113534986141325</v>
      </c>
      <c r="E45" s="9">
        <f>[1]Ingreso!F78</f>
        <v>6.3867460367051629</v>
      </c>
      <c r="F45" s="8">
        <f>[1]Ingreso!G78</f>
        <v>2924.1839810805545</v>
      </c>
      <c r="G45" s="48">
        <f>[1]Ingreso!I78/[1]Ingreso!$H78*100</f>
        <v>46.524666668725665</v>
      </c>
      <c r="H45" s="48">
        <f>[1]Ingreso!J78/[1]Ingreso!$H78*100</f>
        <v>13.279867654680366</v>
      </c>
      <c r="I45" s="48">
        <f>[1]Ingreso!K78/[1]Ingreso!$H78*100</f>
        <v>1.3273567399953747</v>
      </c>
      <c r="J45" s="48">
        <f>[1]Ingreso!L78/[1]Ingreso!$H78*100</f>
        <v>11.045118083933033</v>
      </c>
      <c r="K45" s="48">
        <f>[1]Ingreso!M78/[1]Ingreso!$H78*100</f>
        <v>2.9709106134461458</v>
      </c>
      <c r="L45" s="48">
        <f>[1]Ingreso!N78/[1]Ingreso!$H78*100</f>
        <v>11.385680847844858</v>
      </c>
      <c r="M45" s="48">
        <f>[1]Ingreso!O78/[1]Ingreso!$H78*100</f>
        <v>11.524116573023859</v>
      </c>
      <c r="N45" s="48">
        <f>[1]Ingreso!P78/[1]Ingreso!$H78*100</f>
        <v>1.0117561546170846</v>
      </c>
      <c r="O45" s="48">
        <f>[1]Ingreso!Q78/[1]Ingreso!$H78*100</f>
        <v>0.39590025743884072</v>
      </c>
      <c r="P45" s="48">
        <f>[1]Ingreso!R78/[1]Ingreso!$H78*100</f>
        <v>0.30621741545984776</v>
      </c>
      <c r="Q45" s="49">
        <f>[1]Ingreso!S78/[1]Ingreso!$H78*100</f>
        <v>0.22840899083647442</v>
      </c>
    </row>
    <row r="46" spans="1:17" s="3" customFormat="1" ht="6.75" customHeight="1" x14ac:dyDescent="0.2">
      <c r="A46" s="38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</row>
    <row r="47" spans="1:17" s="3" customFormat="1" ht="11.25" x14ac:dyDescent="0.2">
      <c r="A47" s="37" t="s">
        <v>26</v>
      </c>
      <c r="B47" s="46"/>
      <c r="C47" s="46"/>
      <c r="D47" s="47"/>
      <c r="E47" s="47"/>
      <c r="F47" s="46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</row>
    <row r="48" spans="1:17" s="3" customFormat="1" ht="11.25" x14ac:dyDescent="0.2">
      <c r="A48" s="38" t="s">
        <v>55</v>
      </c>
      <c r="B48" s="8">
        <f>[1]Ingreso!C79</f>
        <v>134335.72858966386</v>
      </c>
      <c r="C48" s="12">
        <f>[1]Ingreso!D79</f>
        <v>22.455295466051634</v>
      </c>
      <c r="D48" s="13">
        <f>[1]Ingreso!E79</f>
        <v>3.2905950119204568</v>
      </c>
      <c r="E48" s="13">
        <f>[1]Ingreso!F79</f>
        <v>8.1445214886257595</v>
      </c>
      <c r="F48" s="8">
        <f>[1]Ingreso!G79</f>
        <v>2697.0776884358656</v>
      </c>
      <c r="G48" s="48">
        <f>[1]Ingreso!I79/[1]Ingreso!$H79*100</f>
        <v>60.825870381739442</v>
      </c>
      <c r="H48" s="48">
        <f>[1]Ingreso!J79/[1]Ingreso!$H79*100</f>
        <v>18.11693617614527</v>
      </c>
      <c r="I48" s="48">
        <f>[1]Ingreso!K79/[1]Ingreso!$H79*100</f>
        <v>2.7949655124427857E-2</v>
      </c>
      <c r="J48" s="48">
        <f>[1]Ingreso!L79/[1]Ingreso!$H79*100</f>
        <v>2.8650877176848045E-2</v>
      </c>
      <c r="K48" s="48">
        <f>[1]Ingreso!M79/[1]Ingreso!$H79*100</f>
        <v>0.1603534323018011</v>
      </c>
      <c r="L48" s="48">
        <f>[1]Ingreso!N79/[1]Ingreso!$H79*100</f>
        <v>10.508564769396889</v>
      </c>
      <c r="M48" s="48">
        <f>[1]Ingreso!O79/[1]Ingreso!$H79*100</f>
        <v>9.4214762668974572</v>
      </c>
      <c r="N48" s="48">
        <f>[1]Ingreso!P79/[1]Ingreso!$H79*100</f>
        <v>0.57915868588250119</v>
      </c>
      <c r="O48" s="48">
        <f>[1]Ingreso!Q79/[1]Ingreso!$H79*100</f>
        <v>0.20481585501105409</v>
      </c>
      <c r="P48" s="48">
        <f>[1]Ingreso!R79/[1]Ingreso!$H79*100</f>
        <v>0.10982533553449043</v>
      </c>
      <c r="Q48" s="49">
        <f>[1]Ingreso!S79/[1]Ingreso!$H79*100</f>
        <v>1.6398564789968366E-2</v>
      </c>
    </row>
    <row r="49" spans="1:17" s="3" customFormat="1" ht="11.25" x14ac:dyDescent="0.2">
      <c r="A49" s="38" t="s">
        <v>56</v>
      </c>
      <c r="B49" s="8">
        <f>[1]Ingreso!C80</f>
        <v>175343.50074549735</v>
      </c>
      <c r="C49" s="8">
        <f>[1]Ingreso!D80</f>
        <v>28.206092302678048</v>
      </c>
      <c r="D49" s="9">
        <f>[1]Ingreso!E80</f>
        <v>3.9193350171972177</v>
      </c>
      <c r="E49" s="9">
        <f>[1]Ingreso!F80</f>
        <v>7.9456232707596879</v>
      </c>
      <c r="F49" s="8">
        <f>[1]Ingreso!G80</f>
        <v>2636.9076284286648</v>
      </c>
      <c r="G49" s="48">
        <f>[1]Ingreso!I80/[1]Ingreso!$H80*100</f>
        <v>63.572161577433782</v>
      </c>
      <c r="H49" s="48">
        <f>[1]Ingreso!J80/[1]Ingreso!$H80*100</f>
        <v>18.765683858428684</v>
      </c>
      <c r="I49" s="48">
        <f>[1]Ingreso!K80/[1]Ingreso!$H80*100</f>
        <v>0</v>
      </c>
      <c r="J49" s="48">
        <f>[1]Ingreso!L80/[1]Ingreso!$H80*100</f>
        <v>0</v>
      </c>
      <c r="K49" s="48">
        <f>[1]Ingreso!M80/[1]Ingreso!$H80*100</f>
        <v>3.6363103765553621E-2</v>
      </c>
      <c r="L49" s="48">
        <f>[1]Ingreso!N80/[1]Ingreso!$H80*100</f>
        <v>4.7639747628743372</v>
      </c>
      <c r="M49" s="48">
        <f>[1]Ingreso!O80/[1]Ingreso!$H80*100</f>
        <v>11.043342154933258</v>
      </c>
      <c r="N49" s="48">
        <f>[1]Ingreso!P80/[1]Ingreso!$H80*100</f>
        <v>0.97759254799062467</v>
      </c>
      <c r="O49" s="48">
        <f>[1]Ingreso!Q80/[1]Ingreso!$H80*100</f>
        <v>0.49491289050632487</v>
      </c>
      <c r="P49" s="48">
        <f>[1]Ingreso!R80/[1]Ingreso!$H80*100</f>
        <v>0.33381543109646855</v>
      </c>
      <c r="Q49" s="49">
        <f>[1]Ingreso!S80/[1]Ingreso!$H80*100</f>
        <v>1.2153672971319373E-2</v>
      </c>
    </row>
    <row r="50" spans="1:17" s="3" customFormat="1" ht="11.25" x14ac:dyDescent="0.2">
      <c r="A50" s="38" t="s">
        <v>57</v>
      </c>
      <c r="B50" s="8">
        <f>[1]Ingreso!C81</f>
        <v>426228.60830648011</v>
      </c>
      <c r="C50" s="8">
        <f>[1]Ingreso!D81</f>
        <v>35.697795433848242</v>
      </c>
      <c r="D50" s="9">
        <f>[1]Ingreso!E81</f>
        <v>4.5464990909026071</v>
      </c>
      <c r="E50" s="9">
        <f>[1]Ingreso!F81</f>
        <v>7.3578108024181672</v>
      </c>
      <c r="F50" s="8">
        <f>[1]Ingreso!G81</f>
        <v>2713.0762611469618</v>
      </c>
      <c r="G50" s="48">
        <f>[1]Ingreso!I81/[1]Ingreso!$H81*100</f>
        <v>61.328186408890673</v>
      </c>
      <c r="H50" s="48">
        <f>[1]Ingreso!J81/[1]Ingreso!$H81*100</f>
        <v>27.371780107746567</v>
      </c>
      <c r="I50" s="48">
        <f>[1]Ingreso!K81/[1]Ingreso!$H81*100</f>
        <v>0.11195243276664506</v>
      </c>
      <c r="J50" s="48">
        <f>[1]Ingreso!L81/[1]Ingreso!$H81*100</f>
        <v>0.19498622945680172</v>
      </c>
      <c r="K50" s="48">
        <f>[1]Ingreso!M81/[1]Ingreso!$H81*100</f>
        <v>0.35834125328500993</v>
      </c>
      <c r="L50" s="48">
        <f>[1]Ingreso!N81/[1]Ingreso!$H81*100</f>
        <v>5.7268015620749662</v>
      </c>
      <c r="M50" s="48">
        <f>[1]Ingreso!O81/[1]Ingreso!$H81*100</f>
        <v>2.859733522603614</v>
      </c>
      <c r="N50" s="48">
        <f>[1]Ingreso!P81/[1]Ingreso!$H81*100</f>
        <v>0.62141223293892267</v>
      </c>
      <c r="O50" s="48">
        <f>[1]Ingreso!Q81/[1]Ingreso!$H81*100</f>
        <v>0.67739219478911761</v>
      </c>
      <c r="P50" s="48">
        <f>[1]Ingreso!R81/[1]Ingreso!$H81*100</f>
        <v>0.71748607294497702</v>
      </c>
      <c r="Q50" s="49">
        <f>[1]Ingreso!S81/[1]Ingreso!$H81*100</f>
        <v>3.1927982504338565E-2</v>
      </c>
    </row>
    <row r="51" spans="1:17" s="3" customFormat="1" ht="11.25" x14ac:dyDescent="0.2">
      <c r="A51" s="38" t="s">
        <v>58</v>
      </c>
      <c r="B51" s="8">
        <f>[1]Ingreso!C82</f>
        <v>432092.1044015123</v>
      </c>
      <c r="C51" s="8">
        <f>[1]Ingreso!D82</f>
        <v>45.591934198434856</v>
      </c>
      <c r="D51" s="9">
        <f>[1]Ingreso!E82</f>
        <v>4.862048941784928</v>
      </c>
      <c r="E51" s="9">
        <f>[1]Ingreso!F82</f>
        <v>7.2512727733826701</v>
      </c>
      <c r="F51" s="8">
        <f>[1]Ingreso!G82</f>
        <v>3119.628521110345</v>
      </c>
      <c r="G51" s="52">
        <f>[1]Ingreso!I82/[1]Ingreso!$H82*100</f>
        <v>60.907459439672571</v>
      </c>
      <c r="H51" s="52">
        <f>[1]Ingreso!J82/[1]Ingreso!$H82*100</f>
        <v>28.408579999212286</v>
      </c>
      <c r="I51" s="52">
        <f>[1]Ingreso!K82/[1]Ingreso!$H82*100</f>
        <v>5.3541388733073285E-2</v>
      </c>
      <c r="J51" s="52">
        <f>[1]Ingreso!L82/[1]Ingreso!$H82*100</f>
        <v>0.40396124739653988</v>
      </c>
      <c r="K51" s="52">
        <f>[1]Ingreso!M82/[1]Ingreso!$H82*100</f>
        <v>0.58421349802751343</v>
      </c>
      <c r="L51" s="52">
        <f>[1]Ingreso!N82/[1]Ingreso!$H82*100</f>
        <v>4.826083091035688</v>
      </c>
      <c r="M51" s="52">
        <f>[1]Ingreso!O82/[1]Ingreso!$H82*100</f>
        <v>3.3870617249252395</v>
      </c>
      <c r="N51" s="52">
        <f>[1]Ingreso!P82/[1]Ingreso!$H82*100</f>
        <v>0.51816101119136881</v>
      </c>
      <c r="O51" s="52">
        <f>[1]Ingreso!Q82/[1]Ingreso!$H82*100</f>
        <v>0.44870433129471349</v>
      </c>
      <c r="P51" s="52">
        <f>[1]Ingreso!R82/[1]Ingreso!$H82*100</f>
        <v>0.44939299345765982</v>
      </c>
      <c r="Q51" s="53">
        <f>[1]Ingreso!S82/[1]Ingreso!$H82*100</f>
        <v>1.2841275054652573E-2</v>
      </c>
    </row>
    <row r="52" spans="1:17" s="3" customFormat="1" ht="11.25" x14ac:dyDescent="0.2">
      <c r="A52" s="44" t="s">
        <v>59</v>
      </c>
      <c r="B52" s="25">
        <f>[1]Ingreso!C83</f>
        <v>824973.85005676106</v>
      </c>
      <c r="C52" s="25">
        <f>[1]Ingreso!D83</f>
        <v>64.570041770490647</v>
      </c>
      <c r="D52" s="35">
        <f>[1]Ingreso!E83</f>
        <v>4.2991255449283345</v>
      </c>
      <c r="E52" s="35">
        <f>[1]Ingreso!F83</f>
        <v>6.4559851975810369</v>
      </c>
      <c r="F52" s="25">
        <f>[1]Ingreso!G83</f>
        <v>3463.0312660317309</v>
      </c>
      <c r="G52" s="54">
        <f>[1]Ingreso!I83/[1]Ingreso!$H83*100</f>
        <v>50.477950227437226</v>
      </c>
      <c r="H52" s="54">
        <f>[1]Ingreso!J83/[1]Ingreso!$H83*100</f>
        <v>26.476855892550372</v>
      </c>
      <c r="I52" s="54">
        <f>[1]Ingreso!K83/[1]Ingreso!$H83*100</f>
        <v>0.90644517417201009</v>
      </c>
      <c r="J52" s="54">
        <f>[1]Ingreso!L83/[1]Ingreso!$H83*100</f>
        <v>6.1188621578965714</v>
      </c>
      <c r="K52" s="54">
        <f>[1]Ingreso!M83/[1]Ingreso!$H83*100</f>
        <v>2.0082409041921858</v>
      </c>
      <c r="L52" s="54">
        <f>[1]Ingreso!N83/[1]Ingreso!$H83*100</f>
        <v>6.5219572652485791</v>
      </c>
      <c r="M52" s="54">
        <f>[1]Ingreso!O83/[1]Ingreso!$H83*100</f>
        <v>5.8056579290530275</v>
      </c>
      <c r="N52" s="54">
        <f>[1]Ingreso!P83/[1]Ingreso!$H83*100</f>
        <v>0.92391320813956634</v>
      </c>
      <c r="O52" s="54">
        <f>[1]Ingreso!Q83/[1]Ingreso!$H83*100</f>
        <v>0.33549714003412023</v>
      </c>
      <c r="P52" s="54">
        <f>[1]Ingreso!R83/[1]Ingreso!$H83*100</f>
        <v>0.31450746712673611</v>
      </c>
      <c r="Q52" s="55">
        <f>[1]Ingreso!S83/[1]Ingreso!$H83*100</f>
        <v>0.11011263414451401</v>
      </c>
    </row>
    <row r="53" spans="1:17" ht="4.5" customHeight="1" x14ac:dyDescent="0.2">
      <c r="A53" s="1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</row>
    <row r="54" spans="1:17" s="3" customFormat="1" ht="11.25" x14ac:dyDescent="0.2">
      <c r="A54" s="16" t="str">
        <f>'C01'!A55</f>
        <v>Fuente: Instituto Nacional de Estadística (INE). LIV Encuesta Permanente de Hogares de Propósitos Múltiples, Junio 2016.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0"/>
      <c r="M54" s="50"/>
      <c r="N54" s="58"/>
      <c r="O54" s="58"/>
      <c r="P54" s="50"/>
      <c r="Q54" s="50"/>
    </row>
    <row r="55" spans="1:17" s="3" customFormat="1" ht="11.25" x14ac:dyDescent="0.2">
      <c r="A55" s="16" t="s">
        <v>27</v>
      </c>
      <c r="B55" s="57"/>
      <c r="C55" s="57"/>
      <c r="D55" s="50"/>
      <c r="E55" s="50"/>
      <c r="F55" s="59" t="s">
        <v>28</v>
      </c>
      <c r="G55" s="57"/>
      <c r="H55" s="57"/>
      <c r="I55" s="57"/>
      <c r="J55" s="57"/>
      <c r="K55" s="60"/>
      <c r="L55" s="50"/>
      <c r="M55" s="50"/>
      <c r="N55" s="58"/>
      <c r="O55" s="58"/>
      <c r="P55" s="50"/>
      <c r="Q55" s="50"/>
    </row>
    <row r="56" spans="1:17" s="3" customFormat="1" ht="11.25" x14ac:dyDescent="0.2">
      <c r="A56" s="16" t="s">
        <v>29</v>
      </c>
      <c r="B56" s="57"/>
      <c r="C56" s="57"/>
      <c r="D56" s="50"/>
      <c r="E56" s="50"/>
      <c r="F56" s="59" t="s">
        <v>30</v>
      </c>
      <c r="G56" s="57"/>
      <c r="H56" s="57"/>
      <c r="I56" s="57"/>
      <c r="J56" s="57"/>
      <c r="K56" s="60"/>
      <c r="L56" s="50"/>
      <c r="M56" s="50"/>
      <c r="N56" s="58"/>
      <c r="O56" s="58"/>
      <c r="P56" s="50"/>
      <c r="Q56" s="50"/>
    </row>
    <row r="57" spans="1:17" s="3" customFormat="1" ht="11.25" x14ac:dyDescent="0.2">
      <c r="A57" s="16" t="s">
        <v>31</v>
      </c>
      <c r="B57" s="57"/>
      <c r="C57" s="57"/>
      <c r="D57" s="57"/>
      <c r="E57" s="57"/>
      <c r="F57" s="57"/>
      <c r="G57" s="50"/>
      <c r="H57" s="57"/>
      <c r="I57" s="57"/>
      <c r="J57" s="57"/>
      <c r="K57" s="60"/>
      <c r="L57" s="50"/>
      <c r="M57" s="50"/>
      <c r="N57" s="58"/>
      <c r="O57" s="58"/>
      <c r="P57" s="50"/>
      <c r="Q57" s="50"/>
    </row>
    <row r="58" spans="1:17" x14ac:dyDescent="0.2"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</row>
    <row r="59" spans="1:17" x14ac:dyDescent="0.2"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</row>
    <row r="60" spans="1:17" x14ac:dyDescent="0.2"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</row>
    <row r="61" spans="1:17" x14ac:dyDescent="0.2"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</row>
    <row r="62" spans="1:17" x14ac:dyDescent="0.2"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</row>
    <row r="63" spans="1:17" x14ac:dyDescent="0.2"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</row>
    <row r="64" spans="1:17" x14ac:dyDescent="0.2"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</row>
    <row r="65" spans="2:17" x14ac:dyDescent="0.2"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</row>
    <row r="66" spans="2:17" x14ac:dyDescent="0.2"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</row>
    <row r="67" spans="2:17" x14ac:dyDescent="0.2"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</row>
    <row r="68" spans="2:17" x14ac:dyDescent="0.2"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</row>
  </sheetData>
  <mergeCells count="10">
    <mergeCell ref="A4:A5"/>
    <mergeCell ref="C4:C5"/>
    <mergeCell ref="D4:D5"/>
    <mergeCell ref="B4:B5"/>
    <mergeCell ref="A1:Q1"/>
    <mergeCell ref="A2:Q2"/>
    <mergeCell ref="A3:Q3"/>
    <mergeCell ref="G4:Q4"/>
    <mergeCell ref="E4:E5"/>
    <mergeCell ref="F4:F5"/>
  </mergeCells>
  <phoneticPr fontId="1" type="noConversion"/>
  <printOptions horizontalCentered="1" verticalCentered="1"/>
  <pageMargins left="0.54" right="0" top="0" bottom="0" header="0" footer="0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Portada</vt:lpstr>
      <vt:lpstr>C01</vt:lpstr>
      <vt:lpstr>C02</vt:lpstr>
    </vt:vector>
  </TitlesOfParts>
  <Company>Cliente de 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Cilente de IBM</dc:creator>
  <cp:lastModifiedBy>ine</cp:lastModifiedBy>
  <cp:lastPrinted>2011-01-20T20:17:28Z</cp:lastPrinted>
  <dcterms:created xsi:type="dcterms:W3CDTF">2007-08-17T16:49:04Z</dcterms:created>
  <dcterms:modified xsi:type="dcterms:W3CDTF">2016-08-16T18:21:51Z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