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20" yWindow="120" windowWidth="15180" windowHeight="8070"/>
  </bookViews>
  <sheets>
    <sheet name="Hoj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A48" i="1" l="1"/>
  <c r="D36" i="1" l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K30" i="1" l="1"/>
  <c r="I44" i="1"/>
  <c r="J44" i="1"/>
  <c r="I40" i="1"/>
  <c r="K46" i="1"/>
  <c r="K24" i="1"/>
  <c r="K32" i="1"/>
  <c r="K44" i="1"/>
  <c r="J30" i="1"/>
  <c r="J38" i="1"/>
  <c r="K12" i="1"/>
  <c r="J40" i="1"/>
  <c r="I46" i="1"/>
  <c r="I10" i="1"/>
  <c r="I12" i="1"/>
  <c r="K26" i="1"/>
  <c r="I14" i="1"/>
  <c r="K40" i="1"/>
  <c r="K42" i="1"/>
  <c r="K14" i="1"/>
  <c r="J32" i="1"/>
  <c r="J42" i="1"/>
  <c r="K28" i="1"/>
  <c r="K33" i="1"/>
  <c r="J46" i="1"/>
  <c r="J26" i="1"/>
  <c r="J28" i="1"/>
  <c r="I28" i="1"/>
  <c r="I24" i="1"/>
  <c r="I26" i="1"/>
  <c r="K38" i="1"/>
  <c r="K10" i="1"/>
  <c r="I29" i="1"/>
  <c r="K27" i="1"/>
  <c r="C24" i="1"/>
  <c r="B24" i="1" s="1"/>
  <c r="K23" i="1"/>
  <c r="J23" i="1"/>
  <c r="C47" i="1"/>
  <c r="B47" i="1" s="1"/>
  <c r="C36" i="1"/>
  <c r="B36" i="1" s="1"/>
  <c r="H36" i="1" s="1"/>
  <c r="J41" i="1"/>
  <c r="K18" i="1"/>
  <c r="I16" i="1"/>
  <c r="I18" i="1"/>
  <c r="J45" i="1"/>
  <c r="J39" i="1"/>
  <c r="C44" i="1"/>
  <c r="K15" i="1"/>
  <c r="I17" i="1"/>
  <c r="K16" i="1"/>
  <c r="J24" i="1"/>
  <c r="C14" i="1"/>
  <c r="B14" i="1" s="1"/>
  <c r="K13" i="1"/>
  <c r="C13" i="1"/>
  <c r="B13" i="1" s="1"/>
  <c r="C12" i="1"/>
  <c r="B12" i="1" s="1"/>
  <c r="K11" i="1"/>
  <c r="C11" i="1"/>
  <c r="B11" i="1" s="1"/>
  <c r="C10" i="1"/>
  <c r="B10" i="1" s="1"/>
  <c r="K9" i="1"/>
  <c r="I9" i="1"/>
  <c r="J9" i="1"/>
  <c r="K19" i="1"/>
  <c r="C19" i="1"/>
  <c r="B19" i="1" s="1"/>
  <c r="C18" i="1"/>
  <c r="B18" i="1" s="1"/>
  <c r="K17" i="1"/>
  <c r="C17" i="1"/>
  <c r="B17" i="1" s="1"/>
  <c r="C15" i="1"/>
  <c r="B15" i="1" s="1"/>
  <c r="C33" i="1"/>
  <c r="B33" i="1" s="1"/>
  <c r="C32" i="1"/>
  <c r="B32" i="1" s="1"/>
  <c r="C31" i="1"/>
  <c r="B31" i="1" s="1"/>
  <c r="C30" i="1"/>
  <c r="B30" i="1" s="1"/>
  <c r="J29" i="1"/>
  <c r="C27" i="1"/>
  <c r="B27" i="1" s="1"/>
  <c r="C25" i="1"/>
  <c r="B25" i="1" s="1"/>
  <c r="C23" i="1"/>
  <c r="B23" i="1" s="1"/>
  <c r="K31" i="1"/>
  <c r="I25" i="1"/>
  <c r="J47" i="1"/>
  <c r="C46" i="1"/>
  <c r="C45" i="1"/>
  <c r="B45" i="1" s="1"/>
  <c r="J43" i="1"/>
  <c r="C41" i="1"/>
  <c r="B41" i="1" s="1"/>
  <c r="I19" i="1"/>
  <c r="I13" i="1"/>
  <c r="I11" i="1"/>
  <c r="J10" i="1"/>
  <c r="K43" i="1"/>
  <c r="I37" i="1"/>
  <c r="I15" i="1"/>
  <c r="K29" i="1"/>
  <c r="J33" i="1"/>
  <c r="J31" i="1"/>
  <c r="J27" i="1"/>
  <c r="J25" i="1"/>
  <c r="K25" i="1"/>
  <c r="C28" i="1"/>
  <c r="B28" i="1" s="1"/>
  <c r="C22" i="1"/>
  <c r="B22" i="1" s="1"/>
  <c r="K22" i="1" s="1"/>
  <c r="C40" i="1"/>
  <c r="B40" i="1" s="1"/>
  <c r="C42" i="1"/>
  <c r="B42" i="1" s="1"/>
  <c r="J13" i="1"/>
  <c r="C39" i="1"/>
  <c r="B39" i="1" s="1"/>
  <c r="C38" i="1"/>
  <c r="J37" i="1"/>
  <c r="C9" i="1"/>
  <c r="B9" i="1" s="1"/>
  <c r="C8" i="1"/>
  <c r="B8" i="1" s="1"/>
  <c r="I8" i="1" s="1"/>
  <c r="J19" i="1"/>
  <c r="I30" i="1"/>
  <c r="C26" i="1"/>
  <c r="J14" i="1"/>
  <c r="J18" i="1"/>
  <c r="J16" i="1"/>
  <c r="K47" i="1"/>
  <c r="I47" i="1"/>
  <c r="J12" i="1"/>
  <c r="C16" i="1"/>
  <c r="B16" i="1" s="1"/>
  <c r="C29" i="1"/>
  <c r="C43" i="1"/>
  <c r="I43" i="1"/>
  <c r="J15" i="1"/>
  <c r="C37" i="1"/>
  <c r="B37" i="1" s="1"/>
  <c r="J11" i="1"/>
  <c r="J17" i="1"/>
  <c r="I23" i="1"/>
  <c r="I33" i="1"/>
  <c r="I32" i="1"/>
  <c r="I31" i="1"/>
  <c r="I27" i="1"/>
  <c r="I45" i="1"/>
  <c r="I42" i="1"/>
  <c r="I41" i="1"/>
  <c r="I39" i="1"/>
  <c r="I38" i="1"/>
  <c r="K37" i="1"/>
  <c r="K39" i="1"/>
  <c r="K41" i="1"/>
  <c r="K45" i="1"/>
  <c r="G23" i="1" l="1"/>
  <c r="G41" i="1"/>
  <c r="H27" i="1"/>
  <c r="G13" i="1"/>
  <c r="H46" i="1"/>
  <c r="J36" i="1"/>
  <c r="G37" i="1"/>
  <c r="H38" i="1"/>
  <c r="H33" i="1"/>
  <c r="H44" i="1"/>
  <c r="H8" i="1"/>
  <c r="G42" i="1"/>
  <c r="B44" i="1"/>
  <c r="G44" i="1" s="1"/>
  <c r="H17" i="1"/>
  <c r="G17" i="1"/>
  <c r="G32" i="1"/>
  <c r="H9" i="1"/>
  <c r="H47" i="1"/>
  <c r="I36" i="1"/>
  <c r="G45" i="1"/>
  <c r="G47" i="1"/>
  <c r="B46" i="1"/>
  <c r="G46" i="1" s="1"/>
  <c r="J22" i="1"/>
  <c r="K36" i="1"/>
  <c r="H41" i="1"/>
  <c r="G40" i="1"/>
  <c r="I22" i="1"/>
  <c r="H11" i="1"/>
  <c r="H45" i="1"/>
  <c r="H40" i="1"/>
  <c r="G39" i="1"/>
  <c r="G16" i="1"/>
  <c r="H24" i="1"/>
  <c r="H23" i="1"/>
  <c r="G27" i="1"/>
  <c r="H30" i="1"/>
  <c r="H32" i="1"/>
  <c r="G15" i="1"/>
  <c r="G19" i="1"/>
  <c r="G11" i="1"/>
  <c r="G12" i="1"/>
  <c r="H42" i="1"/>
  <c r="G25" i="1"/>
  <c r="G30" i="1"/>
  <c r="H31" i="1"/>
  <c r="G31" i="1"/>
  <c r="H22" i="1"/>
  <c r="G24" i="1"/>
  <c r="H28" i="1"/>
  <c r="H29" i="1"/>
  <c r="B38" i="1"/>
  <c r="G38" i="1" s="1"/>
  <c r="H25" i="1"/>
  <c r="G33" i="1"/>
  <c r="G28" i="1"/>
  <c r="H37" i="1"/>
  <c r="G18" i="1"/>
  <c r="K8" i="1"/>
  <c r="G10" i="1"/>
  <c r="H14" i="1"/>
  <c r="H15" i="1"/>
  <c r="H19" i="1"/>
  <c r="H39" i="1"/>
  <c r="G9" i="1"/>
  <c r="J8" i="1"/>
  <c r="G14" i="1"/>
  <c r="H13" i="1"/>
  <c r="H16" i="1"/>
  <c r="H18" i="1"/>
  <c r="H10" i="1"/>
  <c r="H12" i="1"/>
  <c r="H26" i="1"/>
  <c r="B26" i="1"/>
  <c r="G26" i="1" s="1"/>
  <c r="B29" i="1"/>
  <c r="G29" i="1" s="1"/>
  <c r="H43" i="1"/>
  <c r="B43" i="1"/>
  <c r="G43" i="1" s="1"/>
</calcChain>
</file>

<file path=xl/sharedStrings.xml><?xml version="1.0" encoding="utf-8"?>
<sst xmlns="http://schemas.openxmlformats.org/spreadsheetml/2006/main" count="57" uniqueCount="26">
  <si>
    <t>Clasificacion</t>
  </si>
  <si>
    <t>Valores Absolutos</t>
  </si>
  <si>
    <t>Pobres</t>
  </si>
  <si>
    <t>No Pobres</t>
  </si>
  <si>
    <t>Total</t>
  </si>
  <si>
    <t>Extrema</t>
  </si>
  <si>
    <t>Relativa</t>
  </si>
  <si>
    <t>Total Nacional</t>
  </si>
  <si>
    <t>Total Urbano</t>
  </si>
  <si>
    <t>Total Rural</t>
  </si>
  <si>
    <t>Total de Viviendas Según Necidades Basicas Insatisfechas por Clasificacion de Pobreza</t>
  </si>
  <si>
    <t>Porcentajes /2</t>
  </si>
  <si>
    <t>/1 porcentaje en Filas</t>
  </si>
  <si>
    <t>/2 porcentaje en Columnas</t>
  </si>
  <si>
    <t>Total hogares /1</t>
  </si>
  <si>
    <t>Agua</t>
  </si>
  <si>
    <t>Saneamiento</t>
  </si>
  <si>
    <t>Educacion primaria</t>
  </si>
  <si>
    <t>Capacidad de subsistencia</t>
  </si>
  <si>
    <t>Hacinamiento</t>
  </si>
  <si>
    <t>Estado de la vivienda</t>
  </si>
  <si>
    <t>Viviendas con alguna Nbi</t>
  </si>
  <si>
    <t>Viviendas sin NBI</t>
  </si>
  <si>
    <t>Viviendas con 1 Nbi</t>
  </si>
  <si>
    <t>Viviendas con 2 Nbi</t>
  </si>
  <si>
    <t>Viviendas con 3+ Nbi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</si>
</sst>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4" fillId="0" borderId="0" xfId="0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166" fontId="3" fillId="0" borderId="0" xfId="1" applyNumberFormat="1" applyFont="1"/>
    <xf numFmtId="164" fontId="3" fillId="0" borderId="0" xfId="0" applyNumberFormat="1" applyFont="1"/>
    <xf numFmtId="0" fontId="3" fillId="2" borderId="0" xfId="0" applyFont="1" applyFill="1"/>
    <xf numFmtId="165" fontId="3" fillId="0" borderId="0" xfId="1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indent="1"/>
    </xf>
    <xf numFmtId="166" fontId="4" fillId="0" borderId="0" xfId="1" applyNumberFormat="1" applyFont="1" applyBorder="1"/>
    <xf numFmtId="165" fontId="4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166" fontId="3" fillId="0" borderId="0" xfId="1" applyNumberFormat="1" applyFont="1" applyBorder="1"/>
    <xf numFmtId="0" fontId="3" fillId="3" borderId="0" xfId="0" applyFont="1" applyFill="1" applyBorder="1" applyAlignment="1">
      <alignment horizontal="left" indent="1"/>
    </xf>
    <xf numFmtId="166" fontId="3" fillId="3" borderId="0" xfId="1" applyNumberFormat="1" applyFont="1" applyFill="1" applyBorder="1"/>
    <xf numFmtId="165" fontId="3" fillId="3" borderId="0" xfId="1" applyNumberFormat="1" applyFont="1" applyFill="1" applyBorder="1"/>
    <xf numFmtId="0" fontId="3" fillId="2" borderId="0" xfId="0" applyFont="1" applyFill="1" applyBorder="1" applyAlignment="1">
      <alignment horizontal="left" indent="1"/>
    </xf>
    <xf numFmtId="166" fontId="3" fillId="2" borderId="0" xfId="1" applyNumberFormat="1" applyFont="1" applyFill="1" applyBorder="1"/>
    <xf numFmtId="165" fontId="3" fillId="2" borderId="0" xfId="1" applyNumberFormat="1" applyFont="1" applyFill="1" applyBorder="1"/>
    <xf numFmtId="0" fontId="3" fillId="0" borderId="0" xfId="0" applyFont="1" applyBorder="1"/>
    <xf numFmtId="0" fontId="3" fillId="0" borderId="2" xfId="0" applyFont="1" applyBorder="1" applyAlignment="1">
      <alignment horizontal="left" indent="1"/>
    </xf>
    <xf numFmtId="166" fontId="3" fillId="0" borderId="2" xfId="1" applyNumberFormat="1" applyFont="1" applyBorder="1"/>
    <xf numFmtId="165" fontId="3" fillId="0" borderId="2" xfId="1" applyNumberFormat="1" applyFont="1" applyBorder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13.%20NB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I"/>
    </sheetNames>
    <sheetDataSet>
      <sheetData sheetId="0">
        <row r="4">
          <cell r="E4">
            <v>761701.58121469989</v>
          </cell>
          <cell r="F4">
            <v>446297.15172239434</v>
          </cell>
          <cell r="G4">
            <v>775404.19796064415</v>
          </cell>
        </row>
        <row r="5">
          <cell r="E5">
            <v>153976.65960625565</v>
          </cell>
          <cell r="F5">
            <v>47463.73844010914</v>
          </cell>
          <cell r="G5">
            <v>62237.576065206624</v>
          </cell>
        </row>
        <row r="6">
          <cell r="E6">
            <v>141064.16136894035</v>
          </cell>
          <cell r="F6">
            <v>39563.436011097991</v>
          </cell>
          <cell r="G6">
            <v>34431.175047080862</v>
          </cell>
        </row>
        <row r="7">
          <cell r="E7">
            <v>34154.438892643804</v>
          </cell>
          <cell r="F7">
            <v>7149.1707647110088</v>
          </cell>
          <cell r="G7">
            <v>18139.933374877648</v>
          </cell>
        </row>
        <row r="8">
          <cell r="E8">
            <v>222573.17775073255</v>
          </cell>
          <cell r="F8">
            <v>79771.612510237843</v>
          </cell>
          <cell r="G8">
            <v>76231.478053096725</v>
          </cell>
        </row>
        <row r="9">
          <cell r="E9">
            <v>93980.940144611377</v>
          </cell>
          <cell r="F9">
            <v>36650.504510833758</v>
          </cell>
          <cell r="G9">
            <v>15967.848051035102</v>
          </cell>
        </row>
        <row r="10">
          <cell r="E10">
            <v>9848.5237312434219</v>
          </cell>
          <cell r="F10">
            <v>2281.3193351014843</v>
          </cell>
          <cell r="G10">
            <v>8323.4504566462747</v>
          </cell>
        </row>
        <row r="11">
          <cell r="E11">
            <v>442978.6167232687</v>
          </cell>
          <cell r="F11">
            <v>170326.77450492306</v>
          </cell>
          <cell r="G11">
            <v>179663.85849205535</v>
          </cell>
        </row>
        <row r="12">
          <cell r="E12">
            <v>318722.96449140582</v>
          </cell>
          <cell r="F12">
            <v>275970.37721747142</v>
          </cell>
          <cell r="G12">
            <v>595740.33946856635</v>
          </cell>
        </row>
        <row r="13">
          <cell r="E13">
            <v>285665.474866306</v>
          </cell>
          <cell r="F13">
            <v>132893.64161790247</v>
          </cell>
          <cell r="G13">
            <v>148847.46670424214</v>
          </cell>
        </row>
        <row r="14">
          <cell r="E14">
            <v>111633.87694715575</v>
          </cell>
          <cell r="F14">
            <v>32313.258706874389</v>
          </cell>
          <cell r="G14">
            <v>26302.50177895356</v>
          </cell>
        </row>
        <row r="15">
          <cell r="E15">
            <v>45679.264909816055</v>
          </cell>
          <cell r="F15">
            <v>5119.8741801465103</v>
          </cell>
          <cell r="G15">
            <v>4513.8900088597602</v>
          </cell>
        </row>
        <row r="16">
          <cell r="E16">
            <v>310478.84563868021</v>
          </cell>
          <cell r="F16">
            <v>356148.17882230796</v>
          </cell>
          <cell r="G16">
            <v>455427.34778234758</v>
          </cell>
        </row>
        <row r="17">
          <cell r="E17">
            <v>39681.142359054109</v>
          </cell>
          <cell r="F17">
            <v>31272.341997810065</v>
          </cell>
          <cell r="G17">
            <v>28027.629068196249</v>
          </cell>
        </row>
        <row r="18">
          <cell r="E18">
            <v>54288.396060993517</v>
          </cell>
          <cell r="F18">
            <v>28769.171716231947</v>
          </cell>
          <cell r="G18">
            <v>13882.718798260474</v>
          </cell>
        </row>
        <row r="19">
          <cell r="E19">
            <v>8152.630369854679</v>
          </cell>
          <cell r="F19">
            <v>4478.7147542623989</v>
          </cell>
          <cell r="G19">
            <v>8329.521294387494</v>
          </cell>
        </row>
        <row r="20">
          <cell r="E20">
            <v>97286.625765790188</v>
          </cell>
          <cell r="F20">
            <v>60431.888981936143</v>
          </cell>
          <cell r="G20">
            <v>43792.465041962751</v>
          </cell>
        </row>
        <row r="21">
          <cell r="E21">
            <v>42033.543225568392</v>
          </cell>
          <cell r="F21">
            <v>29454.328314256418</v>
          </cell>
          <cell r="G21">
            <v>6663.4171093667901</v>
          </cell>
        </row>
        <row r="22">
          <cell r="E22">
            <v>4563.8318368819637</v>
          </cell>
          <cell r="F22">
            <v>2000.218702422683</v>
          </cell>
          <cell r="G22">
            <v>5062.6831175721827</v>
          </cell>
        </row>
        <row r="23">
          <cell r="E23">
            <v>174752.39302116731</v>
          </cell>
          <cell r="F23">
            <v>128583.33055212112</v>
          </cell>
          <cell r="G23">
            <v>91201.489388036221</v>
          </cell>
        </row>
        <row r="24">
          <cell r="E24">
            <v>135726.45261751011</v>
          </cell>
          <cell r="F24">
            <v>227564.84827018279</v>
          </cell>
          <cell r="G24">
            <v>364225.85839430796</v>
          </cell>
        </row>
        <row r="25">
          <cell r="E25">
            <v>123498.51987390718</v>
          </cell>
          <cell r="F25">
            <v>103996.49657852143</v>
          </cell>
          <cell r="G25">
            <v>79134.509799898908</v>
          </cell>
        </row>
        <row r="26">
          <cell r="E26">
            <v>33965.77213800219</v>
          </cell>
          <cell r="F26">
            <v>21350.334032401133</v>
          </cell>
          <cell r="G26">
            <v>9577.0141345648863</v>
          </cell>
        </row>
        <row r="27">
          <cell r="E27">
            <v>17288.101009257003</v>
          </cell>
          <cell r="F27">
            <v>3236.4999411985432</v>
          </cell>
          <cell r="G27">
            <v>2489.9654535723921</v>
          </cell>
        </row>
        <row r="28">
          <cell r="E28">
            <v>451222.73557600076</v>
          </cell>
          <cell r="F28">
            <v>90148.972900092122</v>
          </cell>
          <cell r="G28">
            <v>319976.85017827718</v>
          </cell>
        </row>
        <row r="29">
          <cell r="E29">
            <v>114295.51724720139</v>
          </cell>
          <cell r="F29">
            <v>16191.396442298939</v>
          </cell>
          <cell r="G29">
            <v>34209.94699701012</v>
          </cell>
        </row>
        <row r="30">
          <cell r="E30">
            <v>86775.76530794648</v>
          </cell>
          <cell r="F30">
            <v>10794.26429486596</v>
          </cell>
          <cell r="G30">
            <v>20548.456248820359</v>
          </cell>
        </row>
        <row r="31">
          <cell r="E31">
            <v>26001.808522789106</v>
          </cell>
          <cell r="F31">
            <v>2670.4560104486104</v>
          </cell>
          <cell r="G31">
            <v>9810.4120804901559</v>
          </cell>
        </row>
        <row r="32">
          <cell r="E32">
            <v>125286.55198494265</v>
          </cell>
          <cell r="F32">
            <v>19339.723528301514</v>
          </cell>
          <cell r="G32">
            <v>32439.013011133658</v>
          </cell>
        </row>
        <row r="33">
          <cell r="E33">
            <v>51947.396919042643</v>
          </cell>
          <cell r="F33">
            <v>7196.1761965773076</v>
          </cell>
          <cell r="G33">
            <v>9304.4309416683136</v>
          </cell>
        </row>
        <row r="34">
          <cell r="E34">
            <v>5284.6918943614601</v>
          </cell>
          <cell r="F34">
            <v>281.10063267880111</v>
          </cell>
          <cell r="G34">
            <v>3260.7673390740924</v>
          </cell>
        </row>
        <row r="35">
          <cell r="E35">
            <v>268226.22370211285</v>
          </cell>
          <cell r="F35">
            <v>41743.443952802045</v>
          </cell>
          <cell r="G35">
            <v>88462.36910401925</v>
          </cell>
        </row>
        <row r="36">
          <cell r="E36">
            <v>182996.51187390077</v>
          </cell>
          <cell r="F36">
            <v>48405.528947289735</v>
          </cell>
          <cell r="G36">
            <v>231514.48107426162</v>
          </cell>
        </row>
        <row r="37">
          <cell r="E37">
            <v>162166.9549924015</v>
          </cell>
          <cell r="F37">
            <v>28897.145039380757</v>
          </cell>
          <cell r="G37">
            <v>69712.956904343009</v>
          </cell>
        </row>
        <row r="38">
          <cell r="E38">
            <v>77668.104809153185</v>
          </cell>
          <cell r="F38">
            <v>10962.924674473241</v>
          </cell>
          <cell r="G38">
            <v>16725.487644388661</v>
          </cell>
        </row>
        <row r="39">
          <cell r="E39">
            <v>28391.163900558917</v>
          </cell>
          <cell r="F39">
            <v>1883.3742389479671</v>
          </cell>
          <cell r="G39">
            <v>2023.9245552873679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1"/>
  <sheetViews>
    <sheetView tabSelected="1" topLeftCell="A13" zoomScale="98" zoomScaleNormal="98" workbookViewId="0">
      <selection activeCell="O20" sqref="O20"/>
    </sheetView>
  </sheetViews>
  <sheetFormatPr baseColWidth="10" defaultRowHeight="12" x14ac:dyDescent="0.2"/>
  <cols>
    <col min="1" max="1" width="25.5703125" style="1" bestFit="1" customWidth="1"/>
    <col min="2" max="2" width="11.85546875" style="1" customWidth="1"/>
    <col min="3" max="4" width="10.28515625" style="1" bestFit="1" customWidth="1"/>
    <col min="5" max="5" width="9.7109375" style="1" bestFit="1" customWidth="1"/>
    <col min="6" max="6" width="12.7109375" style="1" bestFit="1" customWidth="1"/>
    <col min="7" max="7" width="8.28515625" style="2" bestFit="1" customWidth="1"/>
    <col min="8" max="8" width="8.28515625" style="1" bestFit="1" customWidth="1"/>
    <col min="9" max="10" width="9.5703125" style="1" bestFit="1" customWidth="1"/>
    <col min="11" max="11" width="10.28515625" style="1" bestFit="1" customWidth="1"/>
    <col min="12" max="16384" width="11.42578125" style="1"/>
  </cols>
  <sheetData>
    <row r="1" spans="1:12" ht="15.75" customHeight="1" x14ac:dyDescent="0.2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1.25" customHeight="1" x14ac:dyDescent="0.2"/>
    <row r="3" spans="1:12" x14ac:dyDescent="0.2">
      <c r="A3" s="30" t="s">
        <v>0</v>
      </c>
      <c r="B3" s="30" t="s">
        <v>4</v>
      </c>
      <c r="C3" s="29" t="s">
        <v>1</v>
      </c>
      <c r="D3" s="29"/>
      <c r="E3" s="29"/>
      <c r="F3" s="29"/>
      <c r="G3" s="29" t="s">
        <v>11</v>
      </c>
      <c r="H3" s="29"/>
      <c r="I3" s="29"/>
      <c r="J3" s="29"/>
      <c r="K3" s="29"/>
    </row>
    <row r="4" spans="1:12" x14ac:dyDescent="0.2">
      <c r="A4" s="30"/>
      <c r="B4" s="30"/>
      <c r="C4" s="30" t="s">
        <v>2</v>
      </c>
      <c r="D4" s="30"/>
      <c r="E4" s="30"/>
      <c r="F4" s="30" t="s">
        <v>3</v>
      </c>
      <c r="G4" s="31" t="s">
        <v>4</v>
      </c>
      <c r="H4" s="30" t="s">
        <v>2</v>
      </c>
      <c r="I4" s="30"/>
      <c r="J4" s="30"/>
      <c r="K4" s="30" t="s">
        <v>3</v>
      </c>
    </row>
    <row r="5" spans="1:12" x14ac:dyDescent="0.2">
      <c r="A5" s="30"/>
      <c r="B5" s="30"/>
      <c r="C5" s="11" t="s">
        <v>4</v>
      </c>
      <c r="D5" s="11" t="s">
        <v>5</v>
      </c>
      <c r="E5" s="11" t="s">
        <v>6</v>
      </c>
      <c r="F5" s="30"/>
      <c r="G5" s="31"/>
      <c r="H5" s="11" t="s">
        <v>4</v>
      </c>
      <c r="I5" s="11" t="s">
        <v>5</v>
      </c>
      <c r="J5" s="11" t="s">
        <v>6</v>
      </c>
      <c r="K5" s="30"/>
    </row>
    <row r="6" spans="1:12" ht="9.75" customHeight="1" x14ac:dyDescent="0.2">
      <c r="A6" s="3"/>
      <c r="B6" s="3"/>
      <c r="C6" s="3"/>
      <c r="D6" s="3"/>
      <c r="E6" s="3"/>
      <c r="F6" s="3"/>
      <c r="G6" s="4"/>
      <c r="H6" s="3"/>
      <c r="I6" s="3"/>
      <c r="J6" s="3"/>
      <c r="K6" s="3"/>
    </row>
    <row r="7" spans="1:12" x14ac:dyDescent="0.2">
      <c r="A7" s="5" t="s">
        <v>7</v>
      </c>
      <c r="B7" s="3"/>
      <c r="C7" s="6"/>
      <c r="D7" s="3"/>
      <c r="E7" s="3"/>
      <c r="F7" s="3"/>
      <c r="G7" s="4"/>
      <c r="H7" s="3"/>
      <c r="I7" s="3"/>
      <c r="J7" s="3"/>
      <c r="K7" s="3"/>
    </row>
    <row r="8" spans="1:12" x14ac:dyDescent="0.2">
      <c r="A8" s="12" t="s">
        <v>14</v>
      </c>
      <c r="B8" s="13">
        <f>+C8+F8</f>
        <v>1983402.9308977383</v>
      </c>
      <c r="C8" s="13">
        <f>+D8+E8</f>
        <v>1207998.7329370943</v>
      </c>
      <c r="D8" s="13">
        <f>[1]NBI!E4</f>
        <v>761701.58121469989</v>
      </c>
      <c r="E8" s="13">
        <f>[1]NBI!F4</f>
        <v>446297.15172239434</v>
      </c>
      <c r="F8" s="13">
        <f>[1]NBI!G4</f>
        <v>775404.19796064415</v>
      </c>
      <c r="G8" s="14">
        <v>100</v>
      </c>
      <c r="H8" s="14">
        <f>C8/$B8*100</f>
        <v>60.905361896905305</v>
      </c>
      <c r="I8" s="14">
        <f>D8/$B8*100</f>
        <v>38.403774107056229</v>
      </c>
      <c r="J8" s="14">
        <f>E8/$B8*100</f>
        <v>22.501587789849083</v>
      </c>
      <c r="K8" s="14">
        <f>F8/$B8*100</f>
        <v>39.094638103094695</v>
      </c>
    </row>
    <row r="9" spans="1:12" x14ac:dyDescent="0.2">
      <c r="A9" s="15" t="s">
        <v>15</v>
      </c>
      <c r="B9" s="16">
        <f t="shared" ref="B9:B47" si="0">+C9+F9</f>
        <v>263677.97411157138</v>
      </c>
      <c r="C9" s="16">
        <f t="shared" ref="C9:C47" si="1">+D9+E9</f>
        <v>201440.39804636477</v>
      </c>
      <c r="D9" s="16">
        <f>[1]NBI!E5</f>
        <v>153976.65960625565</v>
      </c>
      <c r="E9" s="16">
        <f>[1]NBI!F5</f>
        <v>47463.73844010914</v>
      </c>
      <c r="F9" s="16">
        <f>[1]NBI!G5</f>
        <v>62237.576065206624</v>
      </c>
      <c r="G9" s="10">
        <f>B9/B$8*100</f>
        <v>13.294221260035352</v>
      </c>
      <c r="H9" s="10">
        <f>C9/C$8*100</f>
        <v>16.675547130466622</v>
      </c>
      <c r="I9" s="10">
        <f>D9/D$8*100</f>
        <v>20.214827355446232</v>
      </c>
      <c r="J9" s="10">
        <f>E9/E$8*100</f>
        <v>10.63500814579084</v>
      </c>
      <c r="K9" s="10">
        <f>F9/F$8*100</f>
        <v>8.0264688054172115</v>
      </c>
      <c r="L9" s="2"/>
    </row>
    <row r="10" spans="1:12" x14ac:dyDescent="0.2">
      <c r="A10" s="15" t="s">
        <v>16</v>
      </c>
      <c r="B10" s="16">
        <f t="shared" si="0"/>
        <v>215058.7724271192</v>
      </c>
      <c r="C10" s="16">
        <f t="shared" si="1"/>
        <v>180627.59738003835</v>
      </c>
      <c r="D10" s="16">
        <f>[1]NBI!E6</f>
        <v>141064.16136894035</v>
      </c>
      <c r="E10" s="16">
        <f>[1]NBI!F6</f>
        <v>39563.436011097991</v>
      </c>
      <c r="F10" s="16">
        <f>[1]NBI!G6</f>
        <v>34431.175047080862</v>
      </c>
      <c r="G10" s="10">
        <f t="shared" ref="G10:G19" si="2">B10/B$8*100</f>
        <v>10.842918958972101</v>
      </c>
      <c r="H10" s="10">
        <f t="shared" ref="H10:H19" si="3">C10/C$8*100</f>
        <v>14.95263136086786</v>
      </c>
      <c r="I10" s="10">
        <f t="shared" ref="I10:I19" si="4">D10/D$8*100</f>
        <v>18.519609890264725</v>
      </c>
      <c r="J10" s="10">
        <f t="shared" ref="J10:J19" si="5">E10/E$8*100</f>
        <v>8.8648192932468515</v>
      </c>
      <c r="K10" s="10">
        <f t="shared" ref="K10:K19" si="6">F10/F$8*100</f>
        <v>4.4404163838210771</v>
      </c>
    </row>
    <row r="11" spans="1:12" x14ac:dyDescent="0.2">
      <c r="A11" s="15" t="s">
        <v>17</v>
      </c>
      <c r="B11" s="16">
        <f t="shared" si="0"/>
        <v>59443.543032232461</v>
      </c>
      <c r="C11" s="16">
        <f t="shared" si="1"/>
        <v>41303.609657354813</v>
      </c>
      <c r="D11" s="16">
        <f>[1]NBI!E7</f>
        <v>34154.438892643804</v>
      </c>
      <c r="E11" s="16">
        <f>[1]NBI!F7</f>
        <v>7149.1707647110088</v>
      </c>
      <c r="F11" s="16">
        <f>[1]NBI!G7</f>
        <v>18139.933374877648</v>
      </c>
      <c r="G11" s="10">
        <f t="shared" si="2"/>
        <v>2.9970482601498833</v>
      </c>
      <c r="H11" s="10">
        <f t="shared" si="3"/>
        <v>3.4191765712311946</v>
      </c>
      <c r="I11" s="10">
        <f t="shared" si="4"/>
        <v>4.4839658647126708</v>
      </c>
      <c r="J11" s="10">
        <f t="shared" si="5"/>
        <v>1.6018858146685941</v>
      </c>
      <c r="K11" s="10">
        <f>F11/F$8*100</f>
        <v>2.3394164517791722</v>
      </c>
    </row>
    <row r="12" spans="1:12" x14ac:dyDescent="0.2">
      <c r="A12" s="15" t="s">
        <v>18</v>
      </c>
      <c r="B12" s="16">
        <f t="shared" si="0"/>
        <v>378576.2683140671</v>
      </c>
      <c r="C12" s="16">
        <f t="shared" si="1"/>
        <v>302344.79026097036</v>
      </c>
      <c r="D12" s="16">
        <f>[1]NBI!E8</f>
        <v>222573.17775073255</v>
      </c>
      <c r="E12" s="16">
        <f>[1]NBI!F8</f>
        <v>79771.612510237843</v>
      </c>
      <c r="F12" s="16">
        <f>[1]NBI!G8</f>
        <v>76231.478053096725</v>
      </c>
      <c r="G12" s="10">
        <f t="shared" si="2"/>
        <v>19.087209281409802</v>
      </c>
      <c r="H12" s="10">
        <f t="shared" si="3"/>
        <v>25.028568492440193</v>
      </c>
      <c r="I12" s="10">
        <f t="shared" si="4"/>
        <v>29.22052195241487</v>
      </c>
      <c r="J12" s="10">
        <f t="shared" si="5"/>
        <v>17.874102983264695</v>
      </c>
      <c r="K12" s="10">
        <f t="shared" si="6"/>
        <v>9.831192332152666</v>
      </c>
    </row>
    <row r="13" spans="1:12" x14ac:dyDescent="0.2">
      <c r="A13" s="15" t="s">
        <v>19</v>
      </c>
      <c r="B13" s="16">
        <f t="shared" si="0"/>
        <v>146599.29270648025</v>
      </c>
      <c r="C13" s="16">
        <f t="shared" si="1"/>
        <v>130631.44465544514</v>
      </c>
      <c r="D13" s="16">
        <f>[1]NBI!E9</f>
        <v>93980.940144611377</v>
      </c>
      <c r="E13" s="16">
        <f>[1]NBI!F9</f>
        <v>36650.504510833758</v>
      </c>
      <c r="F13" s="16">
        <f>[1]NBI!G9</f>
        <v>15967.848051035102</v>
      </c>
      <c r="G13" s="10">
        <f t="shared" si="2"/>
        <v>7.3913016070882627</v>
      </c>
      <c r="H13" s="10">
        <f t="shared" si="3"/>
        <v>10.813872655133629</v>
      </c>
      <c r="I13" s="10">
        <f t="shared" si="4"/>
        <v>12.338288702872088</v>
      </c>
      <c r="J13" s="10">
        <f t="shared" si="5"/>
        <v>8.2121304985677117</v>
      </c>
      <c r="K13" s="10">
        <f t="shared" si="6"/>
        <v>2.0592934746847416</v>
      </c>
    </row>
    <row r="14" spans="1:12" x14ac:dyDescent="0.2">
      <c r="A14" s="15" t="s">
        <v>20</v>
      </c>
      <c r="B14" s="16">
        <f t="shared" si="0"/>
        <v>20453.293522991182</v>
      </c>
      <c r="C14" s="16">
        <f t="shared" si="1"/>
        <v>12129.843066344907</v>
      </c>
      <c r="D14" s="16">
        <f>[1]NBI!E10</f>
        <v>9848.5237312434219</v>
      </c>
      <c r="E14" s="16">
        <f>[1]NBI!F10</f>
        <v>2281.3193351014843</v>
      </c>
      <c r="F14" s="16">
        <f>[1]NBI!G10</f>
        <v>8323.4504566462747</v>
      </c>
      <c r="G14" s="10">
        <f t="shared" si="2"/>
        <v>1.0312223101199869</v>
      </c>
      <c r="H14" s="10">
        <f t="shared" si="3"/>
        <v>1.0041271348731258</v>
      </c>
      <c r="I14" s="10">
        <f t="shared" si="4"/>
        <v>1.2929635403326583</v>
      </c>
      <c r="J14" s="10">
        <f t="shared" si="5"/>
        <v>0.51116600818472391</v>
      </c>
      <c r="K14" s="10">
        <f t="shared" si="6"/>
        <v>1.0734337624863792</v>
      </c>
    </row>
    <row r="15" spans="1:12" x14ac:dyDescent="0.2">
      <c r="A15" s="17" t="s">
        <v>21</v>
      </c>
      <c r="B15" s="18">
        <f t="shared" si="0"/>
        <v>792969.24972024711</v>
      </c>
      <c r="C15" s="18">
        <f t="shared" si="1"/>
        <v>613305.39122819179</v>
      </c>
      <c r="D15" s="18">
        <f>[1]NBI!E11</f>
        <v>442978.6167232687</v>
      </c>
      <c r="E15" s="18">
        <f>[1]NBI!F11</f>
        <v>170326.77450492306</v>
      </c>
      <c r="F15" s="18">
        <f>[1]NBI!G11</f>
        <v>179663.85849205535</v>
      </c>
      <c r="G15" s="19">
        <f t="shared" si="2"/>
        <v>39.980239888086139</v>
      </c>
      <c r="H15" s="19">
        <f t="shared" si="3"/>
        <v>50.770367096082815</v>
      </c>
      <c r="I15" s="19">
        <f t="shared" si="4"/>
        <v>58.15645229682238</v>
      </c>
      <c r="J15" s="19">
        <f t="shared" si="5"/>
        <v>38.164432340108164</v>
      </c>
      <c r="K15" s="19">
        <f t="shared" si="6"/>
        <v>23.170348956657861</v>
      </c>
      <c r="L15" s="8"/>
    </row>
    <row r="16" spans="1:12" x14ac:dyDescent="0.2">
      <c r="A16" s="15" t="s">
        <v>22</v>
      </c>
      <c r="B16" s="16">
        <f t="shared" si="0"/>
        <v>1190433.6811774436</v>
      </c>
      <c r="C16" s="16">
        <f t="shared" si="1"/>
        <v>594693.34170887724</v>
      </c>
      <c r="D16" s="16">
        <f>[1]NBI!E12</f>
        <v>318722.96449140582</v>
      </c>
      <c r="E16" s="16">
        <f>[1]NBI!F12</f>
        <v>275970.37721747142</v>
      </c>
      <c r="F16" s="16">
        <f>[1]NBI!G12</f>
        <v>595740.33946856635</v>
      </c>
      <c r="G16" s="10">
        <f>B16/B$8*100</f>
        <v>60.019760111911459</v>
      </c>
      <c r="H16" s="10">
        <f>C16/C$8*100</f>
        <v>49.229632903915096</v>
      </c>
      <c r="I16" s="10">
        <f>D16/D$8*100</f>
        <v>41.843547703174288</v>
      </c>
      <c r="J16" s="10">
        <f>E16/E$8*100</f>
        <v>61.835567659891865</v>
      </c>
      <c r="K16" s="10">
        <f>F16/F$8*100</f>
        <v>76.82965104333924</v>
      </c>
    </row>
    <row r="17" spans="1:11" s="9" customFormat="1" x14ac:dyDescent="0.2">
      <c r="A17" s="20" t="s">
        <v>23</v>
      </c>
      <c r="B17" s="21">
        <f t="shared" si="0"/>
        <v>567406.58318845066</v>
      </c>
      <c r="C17" s="21">
        <f t="shared" si="1"/>
        <v>418559.1164842085</v>
      </c>
      <c r="D17" s="21">
        <f>[1]NBI!E13</f>
        <v>285665.474866306</v>
      </c>
      <c r="E17" s="21">
        <f>[1]NBI!F13</f>
        <v>132893.64161790247</v>
      </c>
      <c r="F17" s="21">
        <f>[1]NBI!G13</f>
        <v>148847.46670424214</v>
      </c>
      <c r="G17" s="22">
        <f t="shared" si="2"/>
        <v>28.607731406932434</v>
      </c>
      <c r="H17" s="22">
        <f t="shared" si="3"/>
        <v>34.648969826858639</v>
      </c>
      <c r="I17" s="22">
        <f t="shared" si="4"/>
        <v>37.503594834442886</v>
      </c>
      <c r="J17" s="22">
        <f t="shared" si="5"/>
        <v>29.776941462661394</v>
      </c>
      <c r="K17" s="22">
        <f t="shared" si="6"/>
        <v>19.196113084726544</v>
      </c>
    </row>
    <row r="18" spans="1:11" x14ac:dyDescent="0.2">
      <c r="A18" s="15" t="s">
        <v>24</v>
      </c>
      <c r="B18" s="16">
        <f t="shared" si="0"/>
        <v>170249.6374329837</v>
      </c>
      <c r="C18" s="16">
        <f t="shared" si="1"/>
        <v>143947.13565403013</v>
      </c>
      <c r="D18" s="16">
        <f>[1]NBI!E14</f>
        <v>111633.87694715575</v>
      </c>
      <c r="E18" s="16">
        <f>[1]NBI!F14</f>
        <v>32313.258706874389</v>
      </c>
      <c r="F18" s="16">
        <f>[1]NBI!G14</f>
        <v>26302.50177895356</v>
      </c>
      <c r="G18" s="10">
        <f t="shared" si="2"/>
        <v>8.5837141198497875</v>
      </c>
      <c r="H18" s="10">
        <f t="shared" si="3"/>
        <v>11.916166112529034</v>
      </c>
      <c r="I18" s="10">
        <f t="shared" si="4"/>
        <v>14.655854694318881</v>
      </c>
      <c r="J18" s="10">
        <f t="shared" si="5"/>
        <v>7.2403013512785925</v>
      </c>
      <c r="K18" s="10">
        <f t="shared" si="6"/>
        <v>3.3921020608516943</v>
      </c>
    </row>
    <row r="19" spans="1:11" x14ac:dyDescent="0.2">
      <c r="A19" s="15" t="s">
        <v>25</v>
      </c>
      <c r="B19" s="16">
        <f t="shared" si="0"/>
        <v>55313.029098822321</v>
      </c>
      <c r="C19" s="16">
        <f t="shared" si="1"/>
        <v>50799.139089962562</v>
      </c>
      <c r="D19" s="16">
        <f>[1]NBI!E15</f>
        <v>45679.264909816055</v>
      </c>
      <c r="E19" s="16">
        <f>[1]NBI!F15</f>
        <v>5119.8741801465103</v>
      </c>
      <c r="F19" s="16">
        <f>[1]NBI!G15</f>
        <v>4513.8900088597602</v>
      </c>
      <c r="G19" s="10">
        <f t="shared" si="2"/>
        <v>2.7887943613043995</v>
      </c>
      <c r="H19" s="10">
        <f t="shared" si="3"/>
        <v>4.2052311566959144</v>
      </c>
      <c r="I19" s="10">
        <f t="shared" si="4"/>
        <v>5.9970027680618001</v>
      </c>
      <c r="J19" s="10">
        <f t="shared" si="5"/>
        <v>1.1471895261682452</v>
      </c>
      <c r="K19" s="10">
        <f t="shared" si="6"/>
        <v>0.58213381107963313</v>
      </c>
    </row>
    <row r="20" spans="1:11" x14ac:dyDescent="0.2">
      <c r="A20" s="23"/>
      <c r="B20" s="16"/>
      <c r="C20" s="16"/>
      <c r="D20" s="16"/>
      <c r="E20" s="16"/>
      <c r="F20" s="16"/>
      <c r="G20" s="10"/>
      <c r="H20" s="10"/>
      <c r="I20" s="10"/>
      <c r="J20" s="10"/>
      <c r="K20" s="10"/>
    </row>
    <row r="21" spans="1:11" x14ac:dyDescent="0.2">
      <c r="A21" s="5" t="s">
        <v>8</v>
      </c>
      <c r="B21" s="16"/>
      <c r="C21" s="16"/>
      <c r="D21" s="16"/>
      <c r="E21" s="16"/>
      <c r="F21" s="16"/>
      <c r="G21" s="10"/>
      <c r="H21" s="10"/>
      <c r="I21" s="10"/>
      <c r="J21" s="10"/>
      <c r="K21" s="10"/>
    </row>
    <row r="22" spans="1:11" x14ac:dyDescent="0.2">
      <c r="A22" s="12" t="s">
        <v>14</v>
      </c>
      <c r="B22" s="13">
        <f t="shared" si="0"/>
        <v>1122054.3722433357</v>
      </c>
      <c r="C22" s="13">
        <f t="shared" si="1"/>
        <v>666627.02446098812</v>
      </c>
      <c r="D22" s="13">
        <f>[1]NBI!E16</f>
        <v>310478.84563868021</v>
      </c>
      <c r="E22" s="13">
        <f>[1]NBI!F16</f>
        <v>356148.17882230796</v>
      </c>
      <c r="F22" s="13">
        <f>[1]NBI!G16</f>
        <v>455427.34778234758</v>
      </c>
      <c r="G22" s="14">
        <v>100</v>
      </c>
      <c r="H22" s="14">
        <f>C22/$B22*100</f>
        <v>59.411294225269437</v>
      </c>
      <c r="I22" s="14">
        <f>D22/$B22*100</f>
        <v>27.670570457110415</v>
      </c>
      <c r="J22" s="14">
        <f>E22/$B22*100</f>
        <v>31.740723768159025</v>
      </c>
      <c r="K22" s="14">
        <f>F22/$B22*100</f>
        <v>40.588705774730563</v>
      </c>
    </row>
    <row r="23" spans="1:11" x14ac:dyDescent="0.2">
      <c r="A23" s="15" t="s">
        <v>15</v>
      </c>
      <c r="B23" s="16">
        <f t="shared" si="0"/>
        <v>98981.113425060437</v>
      </c>
      <c r="C23" s="16">
        <f t="shared" si="1"/>
        <v>70953.484356864181</v>
      </c>
      <c r="D23" s="16">
        <f>[1]NBI!E17</f>
        <v>39681.142359054109</v>
      </c>
      <c r="E23" s="16">
        <f>[1]NBI!F17</f>
        <v>31272.341997810065</v>
      </c>
      <c r="F23" s="16">
        <f>[1]NBI!G17</f>
        <v>28027.629068196249</v>
      </c>
      <c r="G23" s="10">
        <f t="shared" ref="G23:G33" si="7">B23/B$22*100</f>
        <v>8.8214186293990728</v>
      </c>
      <c r="H23" s="10">
        <f t="shared" ref="H23:H33" si="8">C23/C$22*100</f>
        <v>10.643655560503978</v>
      </c>
      <c r="I23" s="10">
        <f t="shared" ref="I23:I33" si="9">D23/D$22*100</f>
        <v>12.780626737202263</v>
      </c>
      <c r="J23" s="10">
        <f t="shared" ref="J23:J33" si="10">E23/E$22*100</f>
        <v>8.7807109111774189</v>
      </c>
      <c r="K23" s="10">
        <f t="shared" ref="K23:K33" si="11">F23/F$22*100</f>
        <v>6.1541383504248586</v>
      </c>
    </row>
    <row r="24" spans="1:11" x14ac:dyDescent="0.2">
      <c r="A24" s="15" t="s">
        <v>16</v>
      </c>
      <c r="B24" s="16">
        <f t="shared" si="0"/>
        <v>96940.286575485923</v>
      </c>
      <c r="C24" s="16">
        <f t="shared" si="1"/>
        <v>83057.567777225457</v>
      </c>
      <c r="D24" s="16">
        <f>[1]NBI!E18</f>
        <v>54288.396060993517</v>
      </c>
      <c r="E24" s="16">
        <f>[1]NBI!F18</f>
        <v>28769.171716231947</v>
      </c>
      <c r="F24" s="16">
        <f>[1]NBI!G18</f>
        <v>13882.718798260474</v>
      </c>
      <c r="G24" s="10">
        <f t="shared" si="7"/>
        <v>8.6395355673960914</v>
      </c>
      <c r="H24" s="10">
        <f t="shared" si="8"/>
        <v>12.459376042305362</v>
      </c>
      <c r="I24" s="10">
        <f t="shared" si="9"/>
        <v>17.485376805404528</v>
      </c>
      <c r="J24" s="10">
        <f t="shared" si="10"/>
        <v>8.0778657387395114</v>
      </c>
      <c r="K24" s="10">
        <f t="shared" si="11"/>
        <v>3.048283961395998</v>
      </c>
    </row>
    <row r="25" spans="1:11" x14ac:dyDescent="0.2">
      <c r="A25" s="15" t="s">
        <v>17</v>
      </c>
      <c r="B25" s="16">
        <f t="shared" si="0"/>
        <v>20960.866418504571</v>
      </c>
      <c r="C25" s="16">
        <f t="shared" si="1"/>
        <v>12631.345124117077</v>
      </c>
      <c r="D25" s="16">
        <f>[1]NBI!E19</f>
        <v>8152.630369854679</v>
      </c>
      <c r="E25" s="16">
        <f>[1]NBI!F19</f>
        <v>4478.7147542623989</v>
      </c>
      <c r="F25" s="16">
        <f>[1]NBI!G19</f>
        <v>8329.521294387494</v>
      </c>
      <c r="G25" s="10">
        <f t="shared" si="7"/>
        <v>1.8680793851903343</v>
      </c>
      <c r="H25" s="10">
        <f t="shared" si="8"/>
        <v>1.8948144405532243</v>
      </c>
      <c r="I25" s="10">
        <f t="shared" si="9"/>
        <v>2.6258247492140909</v>
      </c>
      <c r="J25" s="10">
        <f t="shared" si="10"/>
        <v>1.2575425119601558</v>
      </c>
      <c r="K25" s="10">
        <f t="shared" si="11"/>
        <v>1.8289462270869687</v>
      </c>
    </row>
    <row r="26" spans="1:11" x14ac:dyDescent="0.2">
      <c r="A26" s="15" t="s">
        <v>18</v>
      </c>
      <c r="B26" s="16">
        <f t="shared" si="0"/>
        <v>201510.97978968907</v>
      </c>
      <c r="C26" s="16">
        <f t="shared" si="1"/>
        <v>157718.51474772632</v>
      </c>
      <c r="D26" s="16">
        <f>[1]NBI!E20</f>
        <v>97286.625765790188</v>
      </c>
      <c r="E26" s="16">
        <f>[1]NBI!F20</f>
        <v>60431.888981936143</v>
      </c>
      <c r="F26" s="16">
        <f>[1]NBI!G20</f>
        <v>43792.465041962751</v>
      </c>
      <c r="G26" s="10">
        <f t="shared" si="7"/>
        <v>17.959110072964286</v>
      </c>
      <c r="H26" s="10">
        <f t="shared" si="8"/>
        <v>23.659184065520318</v>
      </c>
      <c r="I26" s="10">
        <f t="shared" si="9"/>
        <v>31.334381434478637</v>
      </c>
      <c r="J26" s="10">
        <f t="shared" si="10"/>
        <v>16.968187000638085</v>
      </c>
      <c r="K26" s="10">
        <f t="shared" si="11"/>
        <v>9.6156862900757378</v>
      </c>
    </row>
    <row r="27" spans="1:11" x14ac:dyDescent="0.2">
      <c r="A27" s="15" t="s">
        <v>19</v>
      </c>
      <c r="B27" s="16">
        <f t="shared" si="0"/>
        <v>78151.288649191614</v>
      </c>
      <c r="C27" s="16">
        <f t="shared" si="1"/>
        <v>71487.871539824817</v>
      </c>
      <c r="D27" s="16">
        <f>[1]NBI!E21</f>
        <v>42033.543225568392</v>
      </c>
      <c r="E27" s="16">
        <f>[1]NBI!F21</f>
        <v>29454.328314256418</v>
      </c>
      <c r="F27" s="16">
        <f>[1]NBI!G21</f>
        <v>6663.4171093667901</v>
      </c>
      <c r="G27" s="10">
        <f t="shared" si="7"/>
        <v>6.9650179690439487</v>
      </c>
      <c r="H27" s="10">
        <f t="shared" si="8"/>
        <v>10.72381840469601</v>
      </c>
      <c r="I27" s="10">
        <f t="shared" si="9"/>
        <v>13.538295383410738</v>
      </c>
      <c r="J27" s="10">
        <f t="shared" si="10"/>
        <v>8.2702453825973326</v>
      </c>
      <c r="K27" s="10">
        <f t="shared" si="11"/>
        <v>1.4631130830885657</v>
      </c>
    </row>
    <row r="28" spans="1:11" x14ac:dyDescent="0.2">
      <c r="A28" s="15" t="s">
        <v>20</v>
      </c>
      <c r="B28" s="16">
        <f t="shared" si="0"/>
        <v>11626.73365687683</v>
      </c>
      <c r="C28" s="16">
        <f t="shared" si="1"/>
        <v>6564.0505393046469</v>
      </c>
      <c r="D28" s="16">
        <f>[1]NBI!E22</f>
        <v>4563.8318368819637</v>
      </c>
      <c r="E28" s="16">
        <f>[1]NBI!F22</f>
        <v>2000.218702422683</v>
      </c>
      <c r="F28" s="16">
        <f>[1]NBI!G22</f>
        <v>5062.6831175721827</v>
      </c>
      <c r="G28" s="10">
        <f t="shared" si="7"/>
        <v>1.0362005571647452</v>
      </c>
      <c r="H28" s="10">
        <f t="shared" si="8"/>
        <v>0.98466613240171508</v>
      </c>
      <c r="I28" s="10">
        <f t="shared" si="9"/>
        <v>1.4699332663047593</v>
      </c>
      <c r="J28" s="10">
        <f t="shared" si="10"/>
        <v>0.56162541923895304</v>
      </c>
      <c r="K28" s="10">
        <f t="shared" si="11"/>
        <v>1.1116335332571377</v>
      </c>
    </row>
    <row r="29" spans="1:11" x14ac:dyDescent="0.2">
      <c r="A29" s="17" t="s">
        <v>21</v>
      </c>
      <c r="B29" s="18">
        <f t="shared" si="0"/>
        <v>394537.21296132461</v>
      </c>
      <c r="C29" s="18">
        <f t="shared" si="1"/>
        <v>303335.72357328841</v>
      </c>
      <c r="D29" s="18">
        <f>[1]NBI!E23</f>
        <v>174752.39302116731</v>
      </c>
      <c r="E29" s="18">
        <f>[1]NBI!F23</f>
        <v>128583.33055212112</v>
      </c>
      <c r="F29" s="18">
        <f>[1]NBI!G23</f>
        <v>91201.489388036221</v>
      </c>
      <c r="G29" s="19">
        <f t="shared" si="7"/>
        <v>35.162040514357784</v>
      </c>
      <c r="H29" s="19">
        <f t="shared" si="8"/>
        <v>45.503064298744164</v>
      </c>
      <c r="I29" s="19">
        <f t="shared" si="9"/>
        <v>56.284798618626475</v>
      </c>
      <c r="J29" s="19">
        <f t="shared" si="10"/>
        <v>36.103885460628696</v>
      </c>
      <c r="K29" s="19">
        <f t="shared" si="11"/>
        <v>20.025474937359746</v>
      </c>
    </row>
    <row r="30" spans="1:11" x14ac:dyDescent="0.2">
      <c r="A30" s="15" t="s">
        <v>22</v>
      </c>
      <c r="B30" s="16">
        <f t="shared" si="0"/>
        <v>727517.15928200085</v>
      </c>
      <c r="C30" s="16">
        <f t="shared" si="1"/>
        <v>363291.30088769289</v>
      </c>
      <c r="D30" s="16">
        <f>[1]NBI!E24</f>
        <v>135726.45261751011</v>
      </c>
      <c r="E30" s="16">
        <f>[1]NBI!F24</f>
        <v>227564.84827018279</v>
      </c>
      <c r="F30" s="16">
        <f>[1]NBI!G24</f>
        <v>364225.85839430796</v>
      </c>
      <c r="G30" s="10">
        <f>B30/B$22*100</f>
        <v>64.837959485641306</v>
      </c>
      <c r="H30" s="10">
        <f>C30/C$22*100</f>
        <v>54.496935701254813</v>
      </c>
      <c r="I30" s="10">
        <f>D30/D$22*100</f>
        <v>43.715201381372623</v>
      </c>
      <c r="J30" s="10">
        <f>E30/E$22*100</f>
        <v>63.896114539370174</v>
      </c>
      <c r="K30" s="10">
        <f>F30/F$22*100</f>
        <v>79.974525062639501</v>
      </c>
    </row>
    <row r="31" spans="1:11" s="9" customFormat="1" x14ac:dyDescent="0.2">
      <c r="A31" s="20" t="s">
        <v>23</v>
      </c>
      <c r="B31" s="21">
        <f t="shared" si="0"/>
        <v>306629.52625232749</v>
      </c>
      <c r="C31" s="21">
        <f t="shared" si="1"/>
        <v>227495.01645242859</v>
      </c>
      <c r="D31" s="21">
        <f>[1]NBI!E25</f>
        <v>123498.51987390718</v>
      </c>
      <c r="E31" s="21">
        <f>[1]NBI!F25</f>
        <v>103996.49657852143</v>
      </c>
      <c r="F31" s="21">
        <f>[1]NBI!G25</f>
        <v>79134.509799898908</v>
      </c>
      <c r="G31" s="22">
        <f t="shared" si="7"/>
        <v>27.327510487685164</v>
      </c>
      <c r="H31" s="22">
        <f t="shared" si="8"/>
        <v>34.126281729483338</v>
      </c>
      <c r="I31" s="22">
        <f t="shared" si="9"/>
        <v>39.776790466951361</v>
      </c>
      <c r="J31" s="22">
        <f t="shared" si="10"/>
        <v>29.200344902060589</v>
      </c>
      <c r="K31" s="22">
        <f t="shared" si="11"/>
        <v>17.375880079497978</v>
      </c>
    </row>
    <row r="32" spans="1:11" x14ac:dyDescent="0.2">
      <c r="A32" s="15" t="s">
        <v>24</v>
      </c>
      <c r="B32" s="16">
        <f t="shared" si="0"/>
        <v>64893.120304968208</v>
      </c>
      <c r="C32" s="16">
        <f t="shared" si="1"/>
        <v>55316.10617040332</v>
      </c>
      <c r="D32" s="16">
        <f>[1]NBI!E26</f>
        <v>33965.77213800219</v>
      </c>
      <c r="E32" s="16">
        <f>[1]NBI!F26</f>
        <v>21350.334032401133</v>
      </c>
      <c r="F32" s="16">
        <f>[1]NBI!G26</f>
        <v>9577.0141345648863</v>
      </c>
      <c r="G32" s="10">
        <f t="shared" si="7"/>
        <v>5.7834202967568027</v>
      </c>
      <c r="H32" s="10">
        <f t="shared" si="8"/>
        <v>8.2979093467040332</v>
      </c>
      <c r="I32" s="10">
        <f t="shared" si="9"/>
        <v>10.939802377882408</v>
      </c>
      <c r="J32" s="10">
        <f t="shared" si="10"/>
        <v>5.9947896134135217</v>
      </c>
      <c r="K32" s="10">
        <f t="shared" si="11"/>
        <v>2.1028632077540101</v>
      </c>
    </row>
    <row r="33" spans="1:11" x14ac:dyDescent="0.2">
      <c r="A33" s="15" t="s">
        <v>25</v>
      </c>
      <c r="B33" s="16">
        <f t="shared" si="0"/>
        <v>23014.566404027941</v>
      </c>
      <c r="C33" s="16">
        <f t="shared" si="1"/>
        <v>20524.600950455548</v>
      </c>
      <c r="D33" s="16">
        <f>[1]NBI!E27</f>
        <v>17288.101009257003</v>
      </c>
      <c r="E33" s="16">
        <f>[1]NBI!F27</f>
        <v>3236.4999411985432</v>
      </c>
      <c r="F33" s="16">
        <f>[1]NBI!G27</f>
        <v>2489.9654535723921</v>
      </c>
      <c r="G33" s="10">
        <f t="shared" si="7"/>
        <v>2.0511097299157317</v>
      </c>
      <c r="H33" s="10">
        <f t="shared" si="8"/>
        <v>3.0788732225566524</v>
      </c>
      <c r="I33" s="10">
        <f t="shared" si="9"/>
        <v>5.568205773792406</v>
      </c>
      <c r="J33" s="10">
        <f t="shared" si="10"/>
        <v>0.90875094515457888</v>
      </c>
      <c r="K33" s="10">
        <f t="shared" si="11"/>
        <v>0.54673165010775038</v>
      </c>
    </row>
    <row r="34" spans="1:11" x14ac:dyDescent="0.2">
      <c r="A34" s="23"/>
      <c r="B34" s="16"/>
      <c r="C34" s="16"/>
      <c r="D34" s="16"/>
      <c r="E34" s="16"/>
      <c r="F34" s="16"/>
      <c r="G34" s="10"/>
      <c r="H34" s="10"/>
      <c r="I34" s="10"/>
      <c r="J34" s="10"/>
      <c r="K34" s="10"/>
    </row>
    <row r="35" spans="1:11" x14ac:dyDescent="0.2">
      <c r="A35" s="5" t="s">
        <v>9</v>
      </c>
      <c r="B35" s="16"/>
      <c r="C35" s="16"/>
      <c r="D35" s="16"/>
      <c r="E35" s="16"/>
      <c r="F35" s="16"/>
      <c r="G35" s="10"/>
      <c r="H35" s="10"/>
      <c r="I35" s="10"/>
      <c r="J35" s="10"/>
      <c r="K35" s="10"/>
    </row>
    <row r="36" spans="1:11" x14ac:dyDescent="0.2">
      <c r="A36" s="12" t="s">
        <v>14</v>
      </c>
      <c r="B36" s="13">
        <f t="shared" si="0"/>
        <v>861348.55865437002</v>
      </c>
      <c r="C36" s="13">
        <f t="shared" si="1"/>
        <v>541371.7084760929</v>
      </c>
      <c r="D36" s="13">
        <f>[1]NBI!E28</f>
        <v>451222.73557600076</v>
      </c>
      <c r="E36" s="13">
        <f>[1]NBI!F28</f>
        <v>90148.972900092122</v>
      </c>
      <c r="F36" s="13">
        <f>[1]NBI!G28</f>
        <v>319976.85017827718</v>
      </c>
      <c r="G36" s="14">
        <v>100</v>
      </c>
      <c r="H36" s="14">
        <f>C36/$B36*100</f>
        <v>62.851641537758354</v>
      </c>
      <c r="I36" s="14">
        <f>D36/$B36*100</f>
        <v>52.38561451602326</v>
      </c>
      <c r="J36" s="14">
        <f>E36/$B36*100</f>
        <v>10.466027021735094</v>
      </c>
      <c r="K36" s="14">
        <f>F36/$B36*100</f>
        <v>37.148358462241653</v>
      </c>
    </row>
    <row r="37" spans="1:11" x14ac:dyDescent="0.2">
      <c r="A37" s="15" t="s">
        <v>15</v>
      </c>
      <c r="B37" s="16">
        <f t="shared" si="0"/>
        <v>164696.86068651045</v>
      </c>
      <c r="C37" s="16">
        <f t="shared" si="1"/>
        <v>130486.91368950033</v>
      </c>
      <c r="D37" s="16">
        <f>[1]NBI!E29</f>
        <v>114295.51724720139</v>
      </c>
      <c r="E37" s="16">
        <f>[1]NBI!F29</f>
        <v>16191.396442298939</v>
      </c>
      <c r="F37" s="16">
        <f>[1]NBI!G29</f>
        <v>34209.94699701012</v>
      </c>
      <c r="G37" s="10">
        <f t="shared" ref="G37:G45" si="12">B37/B$36*100</f>
        <v>19.120814568240046</v>
      </c>
      <c r="H37" s="10">
        <f t="shared" ref="H37:H45" si="13">C37/C$36*100</f>
        <v>24.103016771380226</v>
      </c>
      <c r="I37" s="10">
        <f t="shared" ref="I37:I45" si="14">D37/D$36*100</f>
        <v>25.330176924994568</v>
      </c>
      <c r="J37" s="10">
        <f t="shared" ref="J37:J45" si="15">E37/E$36*100</f>
        <v>17.960710944808106</v>
      </c>
      <c r="K37" s="10">
        <f t="shared" ref="K37:K45" si="16">F37/F$36*100</f>
        <v>10.691381885267583</v>
      </c>
    </row>
    <row r="38" spans="1:11" x14ac:dyDescent="0.2">
      <c r="A38" s="15" t="s">
        <v>16</v>
      </c>
      <c r="B38" s="16">
        <f t="shared" si="0"/>
        <v>118118.48585163281</v>
      </c>
      <c r="C38" s="16">
        <f t="shared" si="1"/>
        <v>97570.029602812443</v>
      </c>
      <c r="D38" s="16">
        <f>[1]NBI!E30</f>
        <v>86775.76530794648</v>
      </c>
      <c r="E38" s="16">
        <f>[1]NBI!F30</f>
        <v>10794.26429486596</v>
      </c>
      <c r="F38" s="16">
        <f>[1]NBI!G30</f>
        <v>20548.456248820359</v>
      </c>
      <c r="G38" s="10">
        <f t="shared" si="12"/>
        <v>13.713204098949419</v>
      </c>
      <c r="H38" s="10">
        <f t="shared" si="13"/>
        <v>18.022742613843324</v>
      </c>
      <c r="I38" s="10">
        <f t="shared" si="14"/>
        <v>19.231248442562261</v>
      </c>
      <c r="J38" s="10">
        <f t="shared" si="15"/>
        <v>11.973807296538737</v>
      </c>
      <c r="K38" s="10">
        <f t="shared" si="16"/>
        <v>6.4218571554072277</v>
      </c>
    </row>
    <row r="39" spans="1:11" x14ac:dyDescent="0.2">
      <c r="A39" s="15" t="s">
        <v>17</v>
      </c>
      <c r="B39" s="16">
        <f t="shared" si="0"/>
        <v>38482.676613727876</v>
      </c>
      <c r="C39" s="16">
        <f t="shared" si="1"/>
        <v>28672.264533237718</v>
      </c>
      <c r="D39" s="16">
        <f>[1]NBI!E31</f>
        <v>26001.808522789106</v>
      </c>
      <c r="E39" s="16">
        <f>[1]NBI!F31</f>
        <v>2670.4560104486104</v>
      </c>
      <c r="F39" s="16">
        <f>[1]NBI!G31</f>
        <v>9810.4120804901559</v>
      </c>
      <c r="G39" s="10">
        <f t="shared" si="12"/>
        <v>4.4677240389009194</v>
      </c>
      <c r="H39" s="10">
        <f t="shared" si="13"/>
        <v>5.29622514149239</v>
      </c>
      <c r="I39" s="10">
        <f t="shared" si="14"/>
        <v>5.7625218041366946</v>
      </c>
      <c r="J39" s="10">
        <f t="shared" si="15"/>
        <v>2.9622700342999488</v>
      </c>
      <c r="K39" s="10">
        <f t="shared" si="16"/>
        <v>3.0659755776157622</v>
      </c>
    </row>
    <row r="40" spans="1:11" x14ac:dyDescent="0.2">
      <c r="A40" s="15" t="s">
        <v>18</v>
      </c>
      <c r="B40" s="16">
        <f t="shared" si="0"/>
        <v>177065.2885243778</v>
      </c>
      <c r="C40" s="16">
        <f t="shared" si="1"/>
        <v>144626.27551324415</v>
      </c>
      <c r="D40" s="16">
        <f>[1]NBI!E32</f>
        <v>125286.55198494265</v>
      </c>
      <c r="E40" s="16">
        <f>[1]NBI!F32</f>
        <v>19339.723528301514</v>
      </c>
      <c r="F40" s="16">
        <f>[1]NBI!G32</f>
        <v>32439.013011133658</v>
      </c>
      <c r="G40" s="10">
        <f t="shared" si="12"/>
        <v>20.556752170224286</v>
      </c>
      <c r="H40" s="10">
        <f t="shared" si="13"/>
        <v>26.714782698998551</v>
      </c>
      <c r="I40" s="10">
        <f t="shared" si="14"/>
        <v>27.76601046598643</v>
      </c>
      <c r="J40" s="10">
        <f t="shared" si="15"/>
        <v>21.453071406298573</v>
      </c>
      <c r="K40" s="10">
        <f t="shared" si="16"/>
        <v>10.137924975841237</v>
      </c>
    </row>
    <row r="41" spans="1:11" x14ac:dyDescent="0.2">
      <c r="A41" s="15" t="s">
        <v>19</v>
      </c>
      <c r="B41" s="16">
        <f t="shared" si="0"/>
        <v>68448.004057288257</v>
      </c>
      <c r="C41" s="16">
        <f t="shared" si="1"/>
        <v>59143.573115619947</v>
      </c>
      <c r="D41" s="16">
        <f>[1]NBI!E33</f>
        <v>51947.396919042643</v>
      </c>
      <c r="E41" s="16">
        <f>[1]NBI!F33</f>
        <v>7196.1761965773076</v>
      </c>
      <c r="F41" s="16">
        <f>[1]NBI!G33</f>
        <v>9304.4309416683136</v>
      </c>
      <c r="G41" s="10">
        <f t="shared" si="12"/>
        <v>7.9466092291627222</v>
      </c>
      <c r="H41" s="10">
        <f t="shared" si="13"/>
        <v>10.924762448725513</v>
      </c>
      <c r="I41" s="10">
        <f t="shared" si="14"/>
        <v>11.512584101669892</v>
      </c>
      <c r="J41" s="10">
        <f t="shared" si="15"/>
        <v>7.9825381976924934</v>
      </c>
      <c r="K41" s="10">
        <f t="shared" si="16"/>
        <v>2.9078450320653793</v>
      </c>
    </row>
    <row r="42" spans="1:11" x14ac:dyDescent="0.2">
      <c r="A42" s="15" t="s">
        <v>20</v>
      </c>
      <c r="B42" s="16">
        <f t="shared" si="0"/>
        <v>8826.559866114354</v>
      </c>
      <c r="C42" s="16">
        <f t="shared" si="1"/>
        <v>5565.7925270402611</v>
      </c>
      <c r="D42" s="16">
        <f>[1]NBI!E34</f>
        <v>5284.6918943614601</v>
      </c>
      <c r="E42" s="16">
        <f>[1]NBI!F34</f>
        <v>281.10063267880111</v>
      </c>
      <c r="F42" s="16">
        <f>[1]NBI!G34</f>
        <v>3260.7673390740924</v>
      </c>
      <c r="G42" s="10">
        <f t="shared" si="12"/>
        <v>1.0247372886887425</v>
      </c>
      <c r="H42" s="10">
        <f t="shared" si="13"/>
        <v>1.0280907627602871</v>
      </c>
      <c r="I42" s="10">
        <f t="shared" si="14"/>
        <v>1.1711936207326468</v>
      </c>
      <c r="J42" s="10">
        <f t="shared" si="15"/>
        <v>0.31181789834736301</v>
      </c>
      <c r="K42" s="10">
        <f t="shared" si="16"/>
        <v>1.0190635157691359</v>
      </c>
    </row>
    <row r="43" spans="1:11" x14ac:dyDescent="0.2">
      <c r="A43" s="17" t="s">
        <v>21</v>
      </c>
      <c r="B43" s="18">
        <f t="shared" si="0"/>
        <v>398432.03675893415</v>
      </c>
      <c r="C43" s="18">
        <f t="shared" si="1"/>
        <v>309969.6676549149</v>
      </c>
      <c r="D43" s="18">
        <f>[1]NBI!E35</f>
        <v>268226.22370211285</v>
      </c>
      <c r="E43" s="18">
        <f>[1]NBI!F35</f>
        <v>41743.443952802045</v>
      </c>
      <c r="F43" s="18">
        <f>[1]NBI!G35</f>
        <v>88462.36910401925</v>
      </c>
      <c r="G43" s="19">
        <f t="shared" si="12"/>
        <v>46.256771751192005</v>
      </c>
      <c r="H43" s="19">
        <f t="shared" si="13"/>
        <v>57.256347681604645</v>
      </c>
      <c r="I43" s="19">
        <f t="shared" si="14"/>
        <v>59.444306005483782</v>
      </c>
      <c r="J43" s="19">
        <f t="shared" si="15"/>
        <v>46.304957904583496</v>
      </c>
      <c r="K43" s="19">
        <f t="shared" si="16"/>
        <v>27.646490380392162</v>
      </c>
    </row>
    <row r="44" spans="1:11" x14ac:dyDescent="0.2">
      <c r="A44" s="15" t="s">
        <v>22</v>
      </c>
      <c r="B44" s="16">
        <f t="shared" si="0"/>
        <v>462916.52189545217</v>
      </c>
      <c r="C44" s="16">
        <f t="shared" si="1"/>
        <v>231402.04082119052</v>
      </c>
      <c r="D44" s="16">
        <f>[1]NBI!E36</f>
        <v>182996.51187390077</v>
      </c>
      <c r="E44" s="16">
        <f>[1]NBI!F36</f>
        <v>48405.528947289735</v>
      </c>
      <c r="F44" s="16">
        <f>[1]NBI!G36</f>
        <v>231514.48107426162</v>
      </c>
      <c r="G44" s="10">
        <f>B44/B$36*100</f>
        <v>53.743228248809885</v>
      </c>
      <c r="H44" s="10">
        <f>C44/C$36*100</f>
        <v>42.743652318397665</v>
      </c>
      <c r="I44" s="10">
        <f>D44/D$36*100</f>
        <v>40.555693994519068</v>
      </c>
      <c r="J44" s="10">
        <f>E44/E$36*100</f>
        <v>53.69504209541612</v>
      </c>
      <c r="K44" s="10">
        <f>F44/F$36*100</f>
        <v>72.353509619608985</v>
      </c>
    </row>
    <row r="45" spans="1:11" s="9" customFormat="1" x14ac:dyDescent="0.2">
      <c r="A45" s="20" t="s">
        <v>23</v>
      </c>
      <c r="B45" s="21">
        <f t="shared" si="0"/>
        <v>260777.05693612527</v>
      </c>
      <c r="C45" s="21">
        <f t="shared" si="1"/>
        <v>191064.10003178226</v>
      </c>
      <c r="D45" s="21">
        <f>[1]NBI!E37</f>
        <v>162166.9549924015</v>
      </c>
      <c r="E45" s="21">
        <f>[1]NBI!F37</f>
        <v>28897.145039380757</v>
      </c>
      <c r="F45" s="21">
        <f>[1]NBI!G37</f>
        <v>69712.956904343009</v>
      </c>
      <c r="G45" s="22">
        <f t="shared" si="12"/>
        <v>30.275438940017573</v>
      </c>
      <c r="H45" s="22">
        <f t="shared" si="13"/>
        <v>35.292590477180376</v>
      </c>
      <c r="I45" s="22">
        <f t="shared" si="14"/>
        <v>35.939446797907912</v>
      </c>
      <c r="J45" s="22">
        <f t="shared" si="15"/>
        <v>32.054879950108919</v>
      </c>
      <c r="K45" s="22">
        <f t="shared" si="16"/>
        <v>21.786875164719568</v>
      </c>
    </row>
    <row r="46" spans="1:11" x14ac:dyDescent="0.2">
      <c r="A46" s="15" t="s">
        <v>24</v>
      </c>
      <c r="B46" s="16">
        <f t="shared" si="0"/>
        <v>105356.51712801508</v>
      </c>
      <c r="C46" s="16">
        <f t="shared" si="1"/>
        <v>88631.029483626422</v>
      </c>
      <c r="D46" s="16">
        <f>[1]NBI!E38</f>
        <v>77668.104809153185</v>
      </c>
      <c r="E46" s="16">
        <f>[1]NBI!F38</f>
        <v>10962.924674473241</v>
      </c>
      <c r="F46" s="16">
        <f>[1]NBI!G38</f>
        <v>16725.487644388661</v>
      </c>
      <c r="G46" s="10">
        <f t="shared" ref="G46:K47" si="17">B46/B$36*100</f>
        <v>12.231577573265676</v>
      </c>
      <c r="H46" s="10">
        <f t="shared" si="17"/>
        <v>16.371566540319201</v>
      </c>
      <c r="I46" s="10">
        <f t="shared" si="17"/>
        <v>17.212808372788945</v>
      </c>
      <c r="J46" s="10">
        <f t="shared" si="17"/>
        <v>12.160898035547156</v>
      </c>
      <c r="K46" s="10">
        <f t="shared" si="17"/>
        <v>5.2270930334709984</v>
      </c>
    </row>
    <row r="47" spans="1:11" x14ac:dyDescent="0.2">
      <c r="A47" s="24" t="s">
        <v>25</v>
      </c>
      <c r="B47" s="25">
        <f t="shared" si="0"/>
        <v>32298.462694794252</v>
      </c>
      <c r="C47" s="25">
        <f t="shared" si="1"/>
        <v>30274.538139506883</v>
      </c>
      <c r="D47" s="25">
        <f>[1]NBI!E39</f>
        <v>28391.163900558917</v>
      </c>
      <c r="E47" s="25">
        <f>[1]NBI!F39</f>
        <v>1883.3742389479671</v>
      </c>
      <c r="F47" s="25">
        <f>[1]NBI!G39</f>
        <v>2023.9245552873679</v>
      </c>
      <c r="G47" s="26">
        <f t="shared" si="17"/>
        <v>3.7497552379088068</v>
      </c>
      <c r="H47" s="26">
        <f t="shared" si="17"/>
        <v>5.5921906641051997</v>
      </c>
      <c r="I47" s="26">
        <f t="shared" si="17"/>
        <v>6.2920508347870943</v>
      </c>
      <c r="J47" s="26">
        <f t="shared" si="17"/>
        <v>2.0891799189273321</v>
      </c>
      <c r="K47" s="26">
        <f t="shared" si="17"/>
        <v>0.63252218220153278</v>
      </c>
    </row>
    <row r="48" spans="1:11" x14ac:dyDescent="0.2">
      <c r="A48" s="27" t="str">
        <f>[2]Resumen!$A$49</f>
        <v>Fuente: Instituto Nacional de Estadística (INE). LIV Encuesta Permanente de Hogares de Propósitos Múltiples, Junio 2016.</v>
      </c>
      <c r="B48" s="7"/>
      <c r="C48" s="7"/>
      <c r="D48" s="7"/>
      <c r="E48" s="7"/>
      <c r="F48" s="7"/>
    </row>
    <row r="49" spans="1:6" x14ac:dyDescent="0.2">
      <c r="A49" s="27" t="s">
        <v>12</v>
      </c>
      <c r="B49" s="7"/>
      <c r="C49" s="7"/>
      <c r="D49" s="7"/>
      <c r="E49" s="7"/>
      <c r="F49" s="7"/>
    </row>
    <row r="50" spans="1:6" x14ac:dyDescent="0.2">
      <c r="A50" s="27" t="s">
        <v>13</v>
      </c>
      <c r="B50" s="7"/>
      <c r="C50" s="7"/>
      <c r="D50" s="7"/>
      <c r="E50" s="7"/>
      <c r="F50" s="7"/>
    </row>
    <row r="51" spans="1:6" x14ac:dyDescent="0.2">
      <c r="B51" s="7"/>
      <c r="C51" s="7"/>
      <c r="D51" s="7"/>
      <c r="E51" s="7"/>
      <c r="F51" s="7"/>
    </row>
  </sheetData>
  <mergeCells count="10">
    <mergeCell ref="A1:K1"/>
    <mergeCell ref="G3:K3"/>
    <mergeCell ref="A3:A5"/>
    <mergeCell ref="B3:B5"/>
    <mergeCell ref="C3:F3"/>
    <mergeCell ref="C4:E4"/>
    <mergeCell ref="F4:F5"/>
    <mergeCell ref="H4:J4"/>
    <mergeCell ref="K4:K5"/>
    <mergeCell ref="G4:G5"/>
  </mergeCells>
  <phoneticPr fontId="0" type="noConversion"/>
  <printOptions horizontalCentered="1" verticalCentered="1"/>
  <pageMargins left="0.54" right="0" top="0" bottom="0" header="0" footer="0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Nacional de Estadística -INE-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Escobar</dc:creator>
  <cp:lastModifiedBy>ine</cp:lastModifiedBy>
  <cp:lastPrinted>2011-01-20T20:34:51Z</cp:lastPrinted>
  <dcterms:created xsi:type="dcterms:W3CDTF">2002-10-12T17:33:56Z</dcterms:created>
  <dcterms:modified xsi:type="dcterms:W3CDTF">2016-08-16T20:15:36Z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